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mc:AlternateContent xmlns:mc="http://schemas.openxmlformats.org/markup-compatibility/2006">
    <mc:Choice Requires="x15">
      <x15ac:absPath xmlns:x15ac="http://schemas.microsoft.com/office/spreadsheetml/2010/11/ac" url="N:\03企画財政課\12財政係\09 財政事情公表\財政状況資料集\R01年度決算\⑤_R03.09.17【財政状況資料集】令和元年度財政状況資料集（追加分）の作成及び提出について\05_提出用\"/>
    </mc:Choice>
  </mc:AlternateContent>
  <bookViews>
    <workbookView xWindow="0" yWindow="0" windowWidth="23040" windowHeight="896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<sst xmlns="http://schemas.openxmlformats.org/spreadsheetml/2006/main" count="1180" uniqueCount="640">
  <si>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</si>
  <si>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</si>
  <si>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</si>
  <si>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</si>
  <si>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</si>
  <si>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</si>
  <si>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</si>
  <si>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</si>
  <si>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</si>
  <si>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</si>
  <si>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</si>
  <si>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</si>
  <si>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</si>
  <si>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</si>
  <si>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</si>
  <si>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</si>
  <si>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</si>
  <si>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</si>
  <si>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</si>
  <si>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</si>
  <si>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</si>
  <si>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</si>
  <si>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</si>
  <si>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</si>
  <si>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</si>
  <si>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</si>
  <si>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</si>
  <si>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</si>
  <si>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</si>
  <si>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</si>
  <si>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</si>
  <si>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</si>
  <si>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</si>
  <si>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</si>
  <si>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</si>
  <si>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</si>
  <si>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</si>
  <si>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</si>
  <si>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</si>
  <si>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</si>
  <si>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</si>
  <si>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</si>
  <si>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</si>
  <si>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</si>
  <si>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</si>
  <si>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</si>
  <si>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</si>
  <si>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</si>
  <si>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</si>
  <si>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</si>
  <si>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</si>
  <si>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</si>
  <si>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</si>
  <si>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</si>
  <si>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</si>
  <si>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</si>
  <si>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</si>
  <si>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</si>
  <si>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</si>
  <si>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</si>
  <si>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</si>
  <si>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</si>
  <si>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</si>
  <si>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</si>
  <si>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</si>
  <si>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</si>
  <si>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</si>
  <si>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</si>
  <si>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</si>
  <si>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</si>
  <si>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</si>
  <si>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</si>
  <si>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</si>
  <si>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</si>
  <si>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</si>
  <si>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</si>
  <si>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</si>
  <si>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</si>
  <si>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</si>
  <si>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</si>
  <si>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</si>
  <si>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</si>
  <si>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</si>
  <si>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</si>
  <si>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</si>
  <si>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</si>
  <si>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</si>
  <si>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</si>
  <si>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</si>
  <si>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</si>
  <si>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</si>
  <si>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</si>
  <si>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</si>
  <si>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</si>
  <si>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</si>
  <si>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</si>
  <si>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</si>
  <si>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</si>
  <si>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森町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</si>
  <si>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</si>
  <si>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</si>
  <si>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</si>
  <si>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</si>
  <si>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</si>
  <si>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</si>
  <si>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</si>
  <si>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</si>
  <si>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</si>
  <si>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</si>
  <si>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</si>
  <si>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</si>
  <si>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</si>
  <si>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</si>
  <si>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</si>
  <si>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</si>
  <si>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</si>
  <si>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</si>
  <si>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</si>
  <si>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</si>
  <si>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</si>
  <si>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</si>
  <si>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</si>
  <si>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</si>
  <si>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</si>
  <si>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</si>
  <si>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</si>
  <si>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</si>
  <si>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</si>
  <si>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</si>
  <si>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</si>
  <si>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</si>
  <si>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</si>
  <si>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</si>
  <si>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</si>
  <si>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</si>
  <si>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</si>
  <si>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</si>
  <si>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</si>
  <si>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</si>
  <si>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</si>
  <si>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</si>
  <si>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</si>
  <si>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</si>
  <si>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</si>
  <si>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</si>
  <si>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</si>
  <si>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</si>
  <si>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</si>
  <si>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</si>
  <si>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</si>
  <si>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</si>
  <si>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</si>
  <si>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</si>
  <si>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</si>
  <si>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</si>
  <si>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</si>
  <si>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</si>
  <si>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</si>
  <si>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</si>
  <si>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</si>
  <si>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</si>
  <si>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</si>
  <si>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</si>
  <si>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</si>
  <si>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</si>
  <si>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</si>
  <si>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</si>
  <si>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</si>
  <si>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</si>
  <si>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</si>
  <si>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</si>
  <si>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</si>
  <si>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</si>
  <si>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</si>
  <si>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</si>
  <si>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</si>
  <si>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</si>
  <si>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</si>
  <si>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</si>
  <si>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</si>
  <si>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</si>
  <si>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</si>
  <si>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</si>
  <si>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</si>
  <si>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</si>
  <si>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</si>
  <si>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</si>
  <si>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</si>
  <si>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</si>
  <si>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</si>
  <si>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</si>
  <si>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</si>
  <si>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</si>
  <si>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</si>
  <si>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</si>
  <si>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</si>
  <si>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</si>
  <si>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</si>
  <si>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</si>
  <si>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</si>
  <si>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</si>
  <si>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</si>
  <si>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</si>
  <si>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</si>
  <si>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</si>
  <si>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</si>
  <si>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</si>
  <si>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</si>
  <si>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</si>
  <si>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</si>
  <si>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</si>
  <si>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</si>
  <si>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</si>
  <si>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</si>
  <si>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</si>
  <si>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静岡県森町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</si>
  <si>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</si>
  <si>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</si>
  <si>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</si>
  <si>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</si>
  <si>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</si>
  <si>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</si>
  <si>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</si>
  <si>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</si>
  <si>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</si>
  <si>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</si>
  <si>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</si>
  <si>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</si>
  <si>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</si>
  <si>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</si>
  <si>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</si>
  <si>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</si>
  <si>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</si>
  <si>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</si>
  <si>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</si>
  <si>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</si>
  <si>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</si>
  <si>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</si>
  <si>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</si>
  <si>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</si>
  <si>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</si>
  <si>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</si>
  <si>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</si>
  <si>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</si>
  <si>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</si>
  <si>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</si>
  <si>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</si>
  <si>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</si>
  <si>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</si>
  <si>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</si>
  <si>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</si>
  <si>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</si>
  <si>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</si>
  <si>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</si>
  <si>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</si>
  <si>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</si>
  <si>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</si>
  <si>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</si>
  <si>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</si>
  <si>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</si>
  <si>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</si>
  <si>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</si>
  <si>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</si>
  <si>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</si>
  <si>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</si>
  <si>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</si>
  <si>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</si>
  <si>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</si>
  <si>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</si>
  <si>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</si>
  <si>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</si>
  <si>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</si>
  <si>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</si>
  <si>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</si>
  <si>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</si>
  <si>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</si>
  <si>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</si>
  <si>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</si>
  <si>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</si>
  <si>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</si>
  <si>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</si>
  <si>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</si>
  <si>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</si>
  <si>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</si>
  <si>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</si>
  <si>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</si>
  <si>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</si>
  <si>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</si>
  <si>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</si>
  <si>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</si>
  <si>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</si>
  <si>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</si>
  <si>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</si>
  <si>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</si>
  <si>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</si>
  <si>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</si>
  <si>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</si>
  <si>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</si>
  <si>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</si>
  <si>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</si>
  <si>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</si>
  <si>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</si>
  <si>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</si>
  <si>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</si>
  <si>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</si>
  <si>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</si>
  <si>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</si>
  <si>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</si>
  <si>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</si>
  <si>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</si>
  <si>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</si>
  <si>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</si>
  <si>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</si>
  <si>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</si>
  <si>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</si>
  <si>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</si>
  <si>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</si>
  <si>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</si>
  <si>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</si>
  <si>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</si>
  <si>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</si>
  <si>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</si>
  <si>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</si>
  <si>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</si>
  <si>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</si>
  <si>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</si>
  <si>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</si>
  <si>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</si>
  <si>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</si>
  <si>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</si>
  <si>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</si>
  <si>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</si>
  <si>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</si>
  <si>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</si>
  <si>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</si>
  <si>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</si>
  <si>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</si>
  <si>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</si>
  <si>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</si>
  <si>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</si>
  <si>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</si>
  <si>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</si>
  <si>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</si>
  <si>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</si>
  <si>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</si>
  <si>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</si>
  <si>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</si>
  <si>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</si>
  <si>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</si>
  <si>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</si>
  <si>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</si>
  <si>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</si>
  <si>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</si>
  <si>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</si>
  <si>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</si>
  <si>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</si>
  <si>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</si>
  <si>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</si>
  <si>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</si>
  <si>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</si>
  <si>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</si>
  <si>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</si>
  <si>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</si>
  <si>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</si>
  <si>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</si>
  <si>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</si>
  <si>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</si>
  <si>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</si>
  <si>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</si>
  <si>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</si>
  <si>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静岡県森町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</si>
  <si>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</si>
  <si>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</si>
  <si>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</si>
  <si>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</si>
  <si>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</si>
  <si>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</si>
  <si>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</si>
  <si>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</si>
  <si>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</si>
  <si>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</si>
  <si>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</si>
  <si>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</si>
  <si>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</si>
  <si>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</si>
  <si>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</si>
  <si>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</si>
  <si>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</si>
  <si>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</si>
  <si>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</si>
  <si>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</si>
  <si>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</si>
  <si>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</si>
  <si>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</si>
  <si>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</si>
  <si>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</si>
  <si>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</si>
  <si>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</si>
  <si>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</si>
  <si>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</si>
  <si>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</si>
  <si>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</si>
  <si>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</si>
  <si>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</si>
  <si>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</si>
  <si>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</si>
  <si>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</si>
  <si>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</si>
  <si>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</si>
  <si>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</si>
  <si>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大久保簡易水道事業特別会計</t>
    <phoneticPr fontId="5"/>
  </si>
  <si>
    <t>法非適用企業</t>
    <phoneticPr fontId="5"/>
  </si>
  <si>
    <t>三倉簡易水道事業特別会計</t>
    <phoneticPr fontId="5"/>
  </si>
  <si>
    <t>法非適用企業</t>
    <phoneticPr fontId="5"/>
  </si>
  <si>
    <t>大河内簡易水道事業特別会計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</si>
  <si>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</si>
  <si>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</si>
  <si>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</si>
  <si>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</si>
  <si>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</si>
  <si>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</si>
  <si>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</si>
  <si>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</si>
  <si>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</si>
  <si>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</si>
  <si>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</si>
  <si>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</si>
  <si>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</si>
  <si>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</si>
  <si>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</si>
  <si>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</si>
  <si>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</si>
  <si>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</si>
  <si>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</si>
  <si>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</si>
  <si>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</si>
  <si>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</si>
  <si>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</si>
  <si>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</si>
  <si>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</si>
  <si>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</si>
  <si>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</si>
  <si>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</si>
  <si>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</si>
  <si>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</si>
  <si>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</si>
  <si>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</si>
  <si>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</si>
  <si>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</si>
  <si>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</si>
  <si>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</si>
  <si>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</si>
  <si>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</si>
  <si>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</si>
  <si>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</si>
  <si>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</si>
  <si>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</si>
  <si>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</si>
  <si>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</si>
  <si>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</si>
  <si>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</si>
  <si>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</si>
  <si>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</si>
  <si>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</si>
  <si>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</si>
  <si>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</si>
  <si>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</si>
  <si>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</si>
  <si>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</si>
  <si>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</si>
  <si>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</si>
  <si>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</si>
  <si>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</si>
  <si>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</si>
  <si>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</si>
  <si>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</si>
  <si>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</si>
  <si>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</si>
  <si>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</si>
  <si>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</si>
  <si>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</si>
  <si>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</si>
  <si>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</si>
  <si>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</si>
  <si>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三倉簡易水道事業特別会計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</si>
  <si>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</si>
  <si>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</si>
  <si>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</si>
  <si>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</si>
  <si>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</si>
  <si>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</si>
  <si>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</si>
  <si>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</si>
  <si>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</si>
  <si>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</si>
  <si>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</si>
  <si>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</si>
  <si>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</si>
  <si>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</si>
  <si>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</si>
  <si>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</si>
  <si>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</si>
  <si>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</si>
  <si>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</si>
  <si>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</si>
  <si>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</si>
  <si>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</si>
  <si>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</si>
  <si>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</si>
  <si>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</si>
  <si>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</si>
  <si>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</si>
  <si>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</si>
  <si>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</si>
  <si>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</si>
  <si>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</si>
  <si>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</si>
  <si>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</si>
  <si>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</si>
  <si>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</si>
  <si>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</si>
  <si>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</si>
  <si>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</si>
  <si>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</si>
  <si>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</si>
  <si>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</si>
  <si>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</si>
  <si>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</si>
  <si>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</si>
  <si>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</si>
  <si>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</si>
  <si>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</si>
  <si>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</si>
  <si>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</si>
  <si>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</si>
  <si>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</si>
  <si>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</si>
  <si>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</si>
  <si>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</si>
  <si>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</si>
  <si>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</si>
  <si>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</si>
  <si>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</si>
  <si>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</si>
  <si>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</si>
  <si>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</si>
  <si>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</si>
  <si>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</si>
  <si>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</si>
  <si>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</si>
  <si>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</si>
  <si>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</si>
  <si>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</si>
  <si>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</si>
  <si>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</si>
  <si>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</si>
  <si>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</si>
  <si>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</si>
  <si>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</si>
  <si>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</si>
  <si>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</si>
  <si>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</si>
  <si>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</si>
  <si>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</si>
  <si>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</si>
  <si>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</si>
  <si>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</si>
  <si>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</si>
  <si>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</si>
  <si>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</si>
  <si>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</si>
  <si>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1.65</t>
  </si>
  <si>
    <t>▲ 1.76</t>
  </si>
  <si>
    <t>▲ 7.58</t>
  </si>
  <si>
    <t>▲ 7.43</t>
  </si>
  <si>
    <t>一般会計</t>
  </si>
  <si>
    <t>水道事業会計</t>
  </si>
  <si>
    <t>病院事業会計</t>
  </si>
  <si>
    <t>介護保険特別会計</t>
  </si>
  <si>
    <t>公共下水道事業特別会計</t>
  </si>
  <si>
    <t>国民健康保険特別会計</t>
  </si>
  <si>
    <t>後期高齢者医療特別会計</t>
  </si>
  <si>
    <t>大久保簡易水道事業特別会計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</si>
  <si>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</si>
  <si>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</si>
  <si>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</si>
  <si>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</si>
  <si>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</si>
  <si>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</si>
  <si>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</si>
  <si>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</si>
  <si>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中遠広域事務組合</t>
    <rPh sb="0" eb="2">
      <t>チュウエン</t>
    </rPh>
    <rPh sb="2" eb="4">
      <t>コウイキ</t>
    </rPh>
    <rPh sb="4" eb="6">
      <t>ジム</t>
    </rPh>
    <rPh sb="6" eb="8">
      <t>クミアイ</t>
    </rPh>
    <phoneticPr fontId="18"/>
  </si>
  <si>
    <t>養護老人ホームとよおか管理組合</t>
    <rPh sb="0" eb="2">
      <t>ヨウゴ</t>
    </rPh>
    <phoneticPr fontId="18"/>
  </si>
  <si>
    <t>袋井市森町広域行政組合</t>
  </si>
  <si>
    <t>中東遠看護専門学校組合一般会計</t>
  </si>
  <si>
    <t>中東遠看護専門学校組合奨学金貸与特別会計</t>
  </si>
  <si>
    <t>東遠学園組合</t>
  </si>
  <si>
    <t>太田川原野谷川治水水防組合</t>
  </si>
  <si>
    <t>静岡地方税滞納整理機構</t>
  </si>
  <si>
    <t>静岡県後期高齢者医療広域連合一般会計</t>
  </si>
  <si>
    <t>静岡県後期高齢者医療広域連合後期高齢者医療事業特別会計</t>
  </si>
  <si>
    <t>静岡県市町総合事務組合</t>
  </si>
  <si>
    <t>周智郡土地開発公社</t>
    <rPh sb="0" eb="3">
      <t>シュウチグン</t>
    </rPh>
    <rPh sb="3" eb="5">
      <t>トチ</t>
    </rPh>
    <rPh sb="5" eb="7">
      <t>カイハツ</t>
    </rPh>
    <rPh sb="7" eb="9">
      <t>コウシャ</t>
    </rPh>
    <phoneticPr fontId="2"/>
  </si>
  <si>
    <t>株式会社アクティ森</t>
    <rPh sb="0" eb="4">
      <t>カブシキガイシャ</t>
    </rPh>
    <rPh sb="8" eb="9">
      <t>モリ</t>
    </rPh>
    <phoneticPr fontId="2"/>
  </si>
  <si>
    <t>○</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</si>
  <si>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</si>
  <si>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</si>
  <si>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</si>
  <si>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</si>
  <si>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</si>
  <si>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</si>
  <si>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</si>
  <si>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</si>
  <si>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</si>
  <si>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</si>
  <si>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</si>
  <si>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</si>
  <si>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</si>
  <si>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</si>
  <si>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</si>
  <si>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</si>
  <si>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</si>
  <si>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森町地域振興基金</t>
    <rPh sb="0" eb="2">
      <t>モリマチ</t>
    </rPh>
    <rPh sb="2" eb="4">
      <t>チイキ</t>
    </rPh>
    <rPh sb="4" eb="6">
      <t>シンコウ</t>
    </rPh>
    <rPh sb="6" eb="8">
      <t>キキン</t>
    </rPh>
    <phoneticPr fontId="5"/>
  </si>
  <si>
    <t>森町企業立地推進基金</t>
    <rPh sb="0" eb="2">
      <t>モリマチ</t>
    </rPh>
    <rPh sb="2" eb="4">
      <t>キギョウ</t>
    </rPh>
    <rPh sb="4" eb="6">
      <t>リッチ</t>
    </rPh>
    <rPh sb="6" eb="8">
      <t>スイシン</t>
    </rPh>
    <rPh sb="8" eb="10">
      <t>キキン</t>
    </rPh>
    <phoneticPr fontId="5"/>
  </si>
  <si>
    <t>森町ふるさと応援基金</t>
    <rPh sb="0" eb="2">
      <t>モリマチ</t>
    </rPh>
    <rPh sb="6" eb="8">
      <t>オウエン</t>
    </rPh>
    <rPh sb="8" eb="10">
      <t>キキン</t>
    </rPh>
    <phoneticPr fontId="5"/>
  </si>
  <si>
    <t>森町公共施設等総合管理基金</t>
    <rPh sb="0" eb="2">
      <t>モリマチ</t>
    </rPh>
    <rPh sb="2" eb="4">
      <t>コウキョウ</t>
    </rPh>
    <rPh sb="4" eb="6">
      <t>シセツ</t>
    </rPh>
    <rPh sb="6" eb="7">
      <t>トウ</t>
    </rPh>
    <rPh sb="7" eb="9">
      <t>ソウゴウ</t>
    </rPh>
    <rPh sb="9" eb="11">
      <t>カンリ</t>
    </rPh>
    <rPh sb="11" eb="13">
      <t>キキン</t>
    </rPh>
    <phoneticPr fontId="5"/>
  </si>
  <si>
    <t>森町町民の森用地取得及び整備基金</t>
    <rPh sb="0" eb="2">
      <t>モリマチ</t>
    </rPh>
    <rPh sb="2" eb="4">
      <t>チョウミン</t>
    </rPh>
    <rPh sb="5" eb="6">
      <t>モリ</t>
    </rPh>
    <rPh sb="6" eb="8">
      <t>ヨウチ</t>
    </rPh>
    <rPh sb="8" eb="10">
      <t>シュトク</t>
    </rPh>
    <rPh sb="10" eb="11">
      <t>オヨ</t>
    </rPh>
    <rPh sb="12" eb="14">
      <t>セイビ</t>
    </rPh>
    <rPh sb="14" eb="16">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</si>
  <si>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</si>
  <si>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</si>
  <si>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</si>
  <si>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</si>
  <si>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</si>
  <si>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</si>
  <si>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</si>
  <si>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</si>
  <si>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</si>
  <si>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</si>
  <si>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</si>
  <si>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平成29年度の数値について、将来負担比率が類似団体平均より高く、有形固定資産減価償却率が低いのは、総合体育館や拠点防災倉庫等の比較的新しい大規模施設を建設したためである。
　今後は、施設の老朽化に伴う更新費用等がかかることにより、数値が悪化する可能性があるが、公共施設等総合管理計画等により公共施設の適切な配置や長寿命化を実施する。
　なお、平成30年度以降の数値については調査中となっている。</t>
    <phoneticPr fontId="5"/>
  </si>
  <si>
    <t>　将来負担比率及び実質公債費比率は、類似団体内平均値よりも高い数値で推移している。将来負担比率が高い要因は、平成26・27年度の総合体育館建設事業、平成27年度の拠点防災倉庫建設事業に係る借入等により地方債の現在高が大きいことによる。　近年、借入額について元金償還金と同程度もしくは少ない額とすることで地方債の現在高を抑制しているが、令和元年度については、地方債の現在高が減少したものの森町総合体育館建設基金の廃止等により充当可能基金が減少したことで将来負担比率は増加した。実質公債費比率が高い要因は、上記事業の償還等による元利償還金額の増加である。なお、令和元年度については、平成30年度の法人町民税の臨時的増の影響により、令和元年度の地方交付税及び臨時財政対策債発行可能額が減少したことも原因である。今後、地方債の現在高の抑制を図るとともに、交付税算入率の有利な起債の利活用等により財政の健全化に努める。</t>
    <rPh sb="1" eb="3">
      <t>ショウライ</t>
    </rPh>
    <rPh sb="3" eb="5">
      <t>フタン</t>
    </rPh>
    <rPh sb="5" eb="7">
      <t>ヒリツ</t>
    </rPh>
    <rPh sb="7" eb="8">
      <t>オヨ</t>
    </rPh>
    <rPh sb="9" eb="11">
      <t>ジッシツ</t>
    </rPh>
    <rPh sb="11" eb="14">
      <t>コウサイヒ</t>
    </rPh>
    <rPh sb="14" eb="16">
      <t>ヒリツ</t>
    </rPh>
    <rPh sb="18" eb="20">
      <t>ルイジ</t>
    </rPh>
    <rPh sb="20" eb="22">
      <t>ダンタイ</t>
    </rPh>
    <rPh sb="22" eb="23">
      <t>ナイ</t>
    </rPh>
    <rPh sb="23" eb="26">
      <t>ヘイキンチ</t>
    </rPh>
    <rPh sb="29" eb="30">
      <t>タカ</t>
    </rPh>
    <rPh sb="31" eb="33">
      <t>スウチ</t>
    </rPh>
    <rPh sb="34" eb="36">
      <t>スイイ</t>
    </rPh>
    <rPh sb="41" eb="43">
      <t>ショウライ</t>
    </rPh>
    <rPh sb="43" eb="45">
      <t>フタン</t>
    </rPh>
    <rPh sb="45" eb="47">
      <t>ヒリツ</t>
    </rPh>
    <rPh sb="48" eb="49">
      <t>タカ</t>
    </rPh>
    <rPh sb="50" eb="52">
      <t>ヨウイン</t>
    </rPh>
    <rPh sb="54" eb="56">
      <t>ヘイセイ</t>
    </rPh>
    <rPh sb="61" eb="63">
      <t>ネンド</t>
    </rPh>
    <rPh sb="64" eb="66">
      <t>ソウゴウ</t>
    </rPh>
    <rPh sb="66" eb="69">
      <t>タイイクカン</t>
    </rPh>
    <rPh sb="69" eb="71">
      <t>ケンセツ</t>
    </rPh>
    <rPh sb="71" eb="73">
      <t>ジギョウ</t>
    </rPh>
    <rPh sb="74" eb="76">
      <t>ヘイセイ</t>
    </rPh>
    <rPh sb="78" eb="80">
      <t>ネンド</t>
    </rPh>
    <rPh sb="81" eb="83">
      <t>キョテン</t>
    </rPh>
    <rPh sb="83" eb="85">
      <t>ボウサイ</t>
    </rPh>
    <rPh sb="85" eb="87">
      <t>ソウコ</t>
    </rPh>
    <rPh sb="87" eb="89">
      <t>ケンセツ</t>
    </rPh>
    <rPh sb="89" eb="91">
      <t>ジギョウ</t>
    </rPh>
    <rPh sb="92" eb="93">
      <t>カカ</t>
    </rPh>
    <rPh sb="94" eb="96">
      <t>カリイレ</t>
    </rPh>
    <rPh sb="96" eb="97">
      <t>トウ</t>
    </rPh>
    <rPh sb="100" eb="103">
      <t>チホウサイ</t>
    </rPh>
    <rPh sb="104" eb="107">
      <t>ゲンザイダカ</t>
    </rPh>
    <rPh sb="108" eb="109">
      <t>オオ</t>
    </rPh>
    <rPh sb="118" eb="120">
      <t>キンネン</t>
    </rPh>
    <rPh sb="121" eb="123">
      <t>カリイレ</t>
    </rPh>
    <rPh sb="123" eb="124">
      <t>ガク</t>
    </rPh>
    <rPh sb="128" eb="130">
      <t>ガンキン</t>
    </rPh>
    <rPh sb="130" eb="133">
      <t>ショウカンキン</t>
    </rPh>
    <rPh sb="134" eb="137">
      <t>ドウテイド</t>
    </rPh>
    <rPh sb="141" eb="142">
      <t>スク</t>
    </rPh>
    <rPh sb="144" eb="145">
      <t>ガク</t>
    </rPh>
    <rPh sb="151" eb="154">
      <t>チホウサイ</t>
    </rPh>
    <rPh sb="155" eb="157">
      <t>ゲンザイ</t>
    </rPh>
    <rPh sb="167" eb="169">
      <t>レイワ</t>
    </rPh>
    <rPh sb="169" eb="171">
      <t>ガンネン</t>
    </rPh>
    <rPh sb="171" eb="172">
      <t>ド</t>
    </rPh>
    <rPh sb="178" eb="181">
      <t>チホウサイ</t>
    </rPh>
    <rPh sb="182" eb="185">
      <t>ゲンザイダカ</t>
    </rPh>
    <rPh sb="186" eb="188">
      <t>ゲンショウ</t>
    </rPh>
    <rPh sb="193" eb="195">
      <t>モリマチ</t>
    </rPh>
    <rPh sb="195" eb="202">
      <t>ソウゴウタイイクカンケンセツ</t>
    </rPh>
    <rPh sb="202" eb="204">
      <t>キキン</t>
    </rPh>
    <rPh sb="205" eb="207">
      <t>ハイシ</t>
    </rPh>
    <rPh sb="207" eb="208">
      <t>トウ</t>
    </rPh>
    <rPh sb="211" eb="213">
      <t>ジュウトウ</t>
    </rPh>
    <rPh sb="213" eb="215">
      <t>カノウ</t>
    </rPh>
    <rPh sb="215" eb="217">
      <t>キキン</t>
    </rPh>
    <rPh sb="218" eb="220">
      <t>ゲンショウ</t>
    </rPh>
    <rPh sb="225" eb="227">
      <t>ショウライ</t>
    </rPh>
    <rPh sb="227" eb="229">
      <t>フタン</t>
    </rPh>
    <rPh sb="229" eb="231">
      <t>ヒリツ</t>
    </rPh>
    <rPh sb="232" eb="234">
      <t>ゾウカ</t>
    </rPh>
    <rPh sb="237" eb="239">
      <t>ジッシツ</t>
    </rPh>
    <rPh sb="239" eb="242">
      <t>コウサイヒ</t>
    </rPh>
    <rPh sb="242" eb="244">
      <t>ヒリツ</t>
    </rPh>
    <rPh sb="245" eb="246">
      <t>タカ</t>
    </rPh>
    <rPh sb="247" eb="249">
      <t>ヨウイン</t>
    </rPh>
    <rPh sb="251" eb="253">
      <t>ジョウキ</t>
    </rPh>
    <rPh sb="253" eb="255">
      <t>ジギョウ</t>
    </rPh>
    <rPh sb="256" eb="258">
      <t>ショウカン</t>
    </rPh>
    <rPh sb="258" eb="259">
      <t>トウ</t>
    </rPh>
    <rPh sb="262" eb="264">
      <t>ガンリ</t>
    </rPh>
    <rPh sb="264" eb="267">
      <t>ショウカンキン</t>
    </rPh>
    <rPh sb="267" eb="268">
      <t>ガク</t>
    </rPh>
    <rPh sb="269" eb="271">
      <t>ゾウカ</t>
    </rPh>
    <rPh sb="278" eb="280">
      <t>レイワ</t>
    </rPh>
    <rPh sb="280" eb="283">
      <t>ガンネンド</t>
    </rPh>
    <rPh sb="346" eb="348">
      <t>ゲンイン</t>
    </rPh>
    <rPh sb="352" eb="354">
      <t>コンゴ</t>
    </rPh>
    <rPh sb="355" eb="358">
      <t>チホウサイ</t>
    </rPh>
    <rPh sb="359" eb="361">
      <t>ゲンザイ</t>
    </rPh>
    <rPh sb="393" eb="395">
      <t>ザイセイ</t>
    </rPh>
    <rPh sb="396" eb="399">
      <t>ケンゼンカ</t>
    </rPh>
    <rPh sb="400" eb="40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</si>
</sst>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115123</c:v>
                </c:pt>
                <c:pt idx="2">
                  <c:v>98899</c:v>
                </c:pt>
                <c:pt idx="3">
                  <c:v>96462</c:v>
                </c:pt>
                <c:pt idx="4">
                  <c:v>83103</c:v>
                </c:pt>
              </c:numCache>
            </c:numRef>
          </c:val>
          <c:smooth val="0"/>
          <c:extLst>
            <c:ext xmlns:c16="http://schemas.microsoft.com/office/drawing/2014/chart" uri="{C3380CC4-5D6E-409C-BE32-E72D297353CC}">
              <c16:uniqueId val="{00000000-E2B5-482E-BBFA-35E717D15B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107995</c:v>
                </c:pt>
                <c:pt idx="1">
                  <c:v>48429</c:v>
                </c:pt>
                <c:pt idx="2">
                  <c:v>29173</c:v>
                </c:pt>
                <c:pt idx="3">
                  <c:v>34640</c:v>
                </c:pt>
                <c:pt idx="4">
                  <c:v>52356</c:v>
                </c:pt>
              </c:numCache>
            </c:numRef>
          </c:val>
          <c:smooth val="0"/>
          <c:extLst>
            <c:ext xmlns:c16="http://schemas.microsoft.com/office/drawing/2014/chart" uri="{C3380CC4-5D6E-409C-BE32-E72D297353CC}">
              <c16:uniqueId val="{00000001-E2B5-482E-BBFA-35E717D15B7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19.39</c:v>
                </c:pt>
                <c:pt idx="1">
                  <c:v>19.690000000000001</c:v>
                </c:pt>
                <c:pt idx="2">
                  <c:v>15.9</c:v>
                </c:pt>
                <c:pt idx="3">
                  <c:v>18.41</c:v>
                </c:pt>
                <c:pt idx="4">
                  <c:v>13.55</c:v>
                </c:pt>
              </c:numCache>
            </c:numRef>
          </c:val>
          <c:extLst>
            <c:ext xmlns:c16="http://schemas.microsoft.com/office/drawing/2014/chart" uri="{C3380CC4-5D6E-409C-BE32-E72D297353CC}">
              <c16:uniqueId val="{00000000-1EC8-4CF0-9BF7-FD3FC1B9DC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40.79</c:v>
                </c:pt>
                <c:pt idx="1">
                  <c:v>42.55</c:v>
                </c:pt>
                <c:pt idx="2">
                  <c:v>40.85</c:v>
                </c:pt>
                <c:pt idx="3">
                  <c:v>40.39</c:v>
                </c:pt>
                <c:pt idx="4">
                  <c:v>38.68</c:v>
                </c:pt>
              </c:numCache>
            </c:numRef>
          </c:val>
          <c:extLst>
            <c:ext xmlns:c16="http://schemas.microsoft.com/office/drawing/2014/chart" uri="{C3380CC4-5D6E-409C-BE32-E72D297353CC}">
              <c16:uniqueId val="{00000001-1EC8-4CF0-9BF7-FD3FC1B9DC6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-1.65</c:v>
                </c:pt>
                <c:pt idx="1">
                  <c:v>-1.76</c:v>
                </c:pt>
                <c:pt idx="2">
                  <c:v>-7.58</c:v>
                </c:pt>
                <c:pt idx="3">
                  <c:v>1</c:v>
                </c:pt>
                <c:pt idx="4">
                  <c:v>-7.43</c:v>
                </c:pt>
              </c:numCache>
            </c:numRef>
          </c:val>
          <c:smooth val="0"/>
          <c:extLst>
            <c:ext xmlns:c16="http://schemas.microsoft.com/office/drawing/2014/chart" uri="{C3380CC4-5D6E-409C-BE32-E72D297353CC}">
              <c16:uniqueId val="{00000002-1EC8-4CF0-9BF7-FD3FC1B9DC6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D91-4FBE-9D16-EBC1A304F0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91-4FBE-9D16-EBC1A304F036}"/>
            </c:ext>
          </c:extLst>
        </c:ser>
        <c:ser>
          <c:idx val="2"/>
          <c:order val="2"/>
          <c:tx>
            <c:strRef>
              <c:f>データシート!$A$29</c:f>
              <c:strCache>
                <c:ptCount val="1"/>
                <c:pt idx="0">
                  <c:v>大久保簡易水道事業特別会計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D91-4FBE-9D16-EBC1A304F03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0.08</c:v>
                </c:pt>
                <c:pt idx="8">
                  <c:v>#N/A</c:v>
                </c:pt>
                <c:pt idx="9">
                  <c:v>0</c:v>
                </c:pt>
              </c:numCache>
            </c:numRef>
          </c:val>
          <c:extLst>
            <c:ext xmlns:c16="http://schemas.microsoft.com/office/drawing/2014/chart" uri="{C3380CC4-5D6E-409C-BE32-E72D297353CC}">
              <c16:uniqueId val="{00000003-AD91-4FBE-9D16-EBC1A304F03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1.76</c:v>
                </c:pt>
                <c:pt idx="2">
                  <c:v>#N/A</c:v>
                </c:pt>
                <c:pt idx="3">
                  <c:v>1.38</c:v>
                </c:pt>
                <c:pt idx="4">
                  <c:v>#N/A</c:v>
                </c:pt>
                <c:pt idx="5">
                  <c:v>2.93</c:v>
                </c:pt>
                <c:pt idx="6">
                  <c:v>#N/A</c:v>
                </c:pt>
                <c:pt idx="7">
                  <c:v>1.1100000000000001</c:v>
                </c:pt>
                <c:pt idx="8">
                  <c:v>#N/A</c:v>
                </c:pt>
                <c:pt idx="9">
                  <c:v>0.72</c:v>
                </c:pt>
              </c:numCache>
            </c:numRef>
          </c:val>
          <c:extLst>
            <c:ext xmlns:c16="http://schemas.microsoft.com/office/drawing/2014/chart" uri="{C3380CC4-5D6E-409C-BE32-E72D297353CC}">
              <c16:uniqueId val="{00000004-AD91-4FBE-9D16-EBC1A304F036}"/>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2.1800000000000002</c:v>
                </c:pt>
                <c:pt idx="2">
                  <c:v>#N/A</c:v>
                </c:pt>
                <c:pt idx="3">
                  <c:v>1.7</c:v>
                </c:pt>
                <c:pt idx="4">
                  <c:v>#N/A</c:v>
                </c:pt>
                <c:pt idx="5">
                  <c:v>1.7</c:v>
                </c:pt>
                <c:pt idx="6">
                  <c:v>#N/A</c:v>
                </c:pt>
                <c:pt idx="7">
                  <c:v>1.43</c:v>
                </c:pt>
                <c:pt idx="8">
                  <c:v>#N/A</c:v>
                </c:pt>
                <c:pt idx="9">
                  <c:v>2.5499999999999998</c:v>
                </c:pt>
              </c:numCache>
            </c:numRef>
          </c:val>
          <c:extLst>
            <c:ext xmlns:c16="http://schemas.microsoft.com/office/drawing/2014/chart" uri="{C3380CC4-5D6E-409C-BE32-E72D297353CC}">
              <c16:uniqueId val="{00000005-AD91-4FBE-9D16-EBC1A304F03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3.29</c:v>
                </c:pt>
                <c:pt idx="2">
                  <c:v>#N/A</c:v>
                </c:pt>
                <c:pt idx="3">
                  <c:v>4.95</c:v>
                </c:pt>
                <c:pt idx="4">
                  <c:v>#N/A</c:v>
                </c:pt>
                <c:pt idx="5">
                  <c:v>2.11</c:v>
                </c:pt>
                <c:pt idx="6">
                  <c:v>#N/A</c:v>
                </c:pt>
                <c:pt idx="7">
                  <c:v>3.61</c:v>
                </c:pt>
                <c:pt idx="8">
                  <c:v>#N/A</c:v>
                </c:pt>
                <c:pt idx="9">
                  <c:v>4.13</c:v>
                </c:pt>
              </c:numCache>
            </c:numRef>
          </c:val>
          <c:extLst>
            <c:ext xmlns:c16="http://schemas.microsoft.com/office/drawing/2014/chart" uri="{C3380CC4-5D6E-409C-BE32-E72D297353CC}">
              <c16:uniqueId val="{00000006-AD91-4FBE-9D16-EBC1A304F036}"/>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3.69</c:v>
                </c:pt>
                <c:pt idx="2">
                  <c:v>#N/A</c:v>
                </c:pt>
                <c:pt idx="3">
                  <c:v>4.6399999999999997</c:v>
                </c:pt>
                <c:pt idx="4">
                  <c:v>#N/A</c:v>
                </c:pt>
                <c:pt idx="5">
                  <c:v>3.9</c:v>
                </c:pt>
                <c:pt idx="6">
                  <c:v>#N/A</c:v>
                </c:pt>
                <c:pt idx="7">
                  <c:v>4.1100000000000003</c:v>
                </c:pt>
                <c:pt idx="8">
                  <c:v>#N/A</c:v>
                </c:pt>
                <c:pt idx="9">
                  <c:v>5.78</c:v>
                </c:pt>
              </c:numCache>
            </c:numRef>
          </c:val>
          <c:extLst>
            <c:ext xmlns:c16="http://schemas.microsoft.com/office/drawing/2014/chart" uri="{C3380CC4-5D6E-409C-BE32-E72D297353CC}">
              <c16:uniqueId val="{00000007-AD91-4FBE-9D16-EBC1A304F03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7.84</c:v>
                </c:pt>
                <c:pt idx="2">
                  <c:v>#N/A</c:v>
                </c:pt>
                <c:pt idx="3">
                  <c:v>8.25</c:v>
                </c:pt>
                <c:pt idx="4">
                  <c:v>#N/A</c:v>
                </c:pt>
                <c:pt idx="5">
                  <c:v>8.18</c:v>
                </c:pt>
                <c:pt idx="6">
                  <c:v>#N/A</c:v>
                </c:pt>
                <c:pt idx="7">
                  <c:v>8.3800000000000008</c:v>
                </c:pt>
                <c:pt idx="8">
                  <c:v>#N/A</c:v>
                </c:pt>
                <c:pt idx="9">
                  <c:v>7.96</c:v>
                </c:pt>
              </c:numCache>
            </c:numRef>
          </c:val>
          <c:extLst>
            <c:ext xmlns:c16="http://schemas.microsoft.com/office/drawing/2014/chart" uri="{C3380CC4-5D6E-409C-BE32-E72D297353CC}">
              <c16:uniqueId val="{00000008-AD91-4FBE-9D16-EBC1A304F03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19.38</c:v>
                </c:pt>
                <c:pt idx="2">
                  <c:v>#N/A</c:v>
                </c:pt>
                <c:pt idx="3">
                  <c:v>19.690000000000001</c:v>
                </c:pt>
                <c:pt idx="4">
                  <c:v>#N/A</c:v>
                </c:pt>
                <c:pt idx="5">
                  <c:v>15.9</c:v>
                </c:pt>
                <c:pt idx="6">
                  <c:v>#N/A</c:v>
                </c:pt>
                <c:pt idx="7">
                  <c:v>18.41</c:v>
                </c:pt>
                <c:pt idx="8">
                  <c:v>#N/A</c:v>
                </c:pt>
                <c:pt idx="9">
                  <c:v>13.54</c:v>
                </c:pt>
              </c:numCache>
            </c:numRef>
          </c:val>
          <c:extLst>
            <c:ext xmlns:c16="http://schemas.microsoft.com/office/drawing/2014/chart" uri="{C3380CC4-5D6E-409C-BE32-E72D297353CC}">
              <c16:uniqueId val="{00000009-AD91-4FBE-9D16-EBC1A304F03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707</c:v>
                </c:pt>
                <c:pt idx="5">
                  <c:v>703</c:v>
                </c:pt>
                <c:pt idx="8">
                  <c:v>723</c:v>
                </c:pt>
                <c:pt idx="11">
                  <c:v>734</c:v>
                </c:pt>
                <c:pt idx="14">
                  <c:v>733</c:v>
                </c:pt>
              </c:numCache>
            </c:numRef>
          </c:val>
          <c:extLst>
            <c:ext xmlns:c16="http://schemas.microsoft.com/office/drawing/2014/chart" uri="{C3380CC4-5D6E-409C-BE32-E72D297353CC}">
              <c16:uniqueId val="{00000000-B2B6-4924-98C9-3A89774DE6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B6-4924-98C9-3A89774DE6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2B6-4924-98C9-3A89774DE6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102</c:v>
                </c:pt>
                <c:pt idx="3">
                  <c:v>95</c:v>
                </c:pt>
                <c:pt idx="6">
                  <c:v>105</c:v>
                </c:pt>
                <c:pt idx="9">
                  <c:v>89</c:v>
                </c:pt>
                <c:pt idx="12">
                  <c:v>116</c:v>
                </c:pt>
              </c:numCache>
            </c:numRef>
          </c:val>
          <c:extLst>
            <c:ext xmlns:c16="http://schemas.microsoft.com/office/drawing/2014/chart" uri="{C3380CC4-5D6E-409C-BE32-E72D297353CC}">
              <c16:uniqueId val="{00000003-B2B6-4924-98C9-3A89774DE6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374</c:v>
                </c:pt>
                <c:pt idx="3">
                  <c:v>365</c:v>
                </c:pt>
                <c:pt idx="6">
                  <c:v>366</c:v>
                </c:pt>
                <c:pt idx="9">
                  <c:v>371</c:v>
                </c:pt>
                <c:pt idx="12">
                  <c:v>340</c:v>
                </c:pt>
              </c:numCache>
            </c:numRef>
          </c:val>
          <c:extLst>
            <c:ext xmlns:c16="http://schemas.microsoft.com/office/drawing/2014/chart" uri="{C3380CC4-5D6E-409C-BE32-E72D297353CC}">
              <c16:uniqueId val="{00000004-B2B6-4924-98C9-3A89774DE6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B6-4924-98C9-3A89774DE6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B6-4924-98C9-3A89774DE6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613</c:v>
                </c:pt>
                <c:pt idx="3">
                  <c:v>642</c:v>
                </c:pt>
                <c:pt idx="6">
                  <c:v>684</c:v>
                </c:pt>
                <c:pt idx="9">
                  <c:v>755</c:v>
                </c:pt>
                <c:pt idx="12">
                  <c:v>807</c:v>
                </c:pt>
              </c:numCache>
            </c:numRef>
          </c:val>
          <c:extLst>
            <c:ext xmlns:c16="http://schemas.microsoft.com/office/drawing/2014/chart" uri="{C3380CC4-5D6E-409C-BE32-E72D297353CC}">
              <c16:uniqueId val="{00000007-B2B6-4924-98C9-3A89774DE69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382</c:v>
                </c:pt>
                <c:pt idx="2">
                  <c:v>#N/A</c:v>
                </c:pt>
                <c:pt idx="3">
                  <c:v>#N/A</c:v>
                </c:pt>
                <c:pt idx="4">
                  <c:v>399</c:v>
                </c:pt>
                <c:pt idx="5">
                  <c:v>#N/A</c:v>
                </c:pt>
                <c:pt idx="6">
                  <c:v>#N/A</c:v>
                </c:pt>
                <c:pt idx="7">
                  <c:v>432</c:v>
                </c:pt>
                <c:pt idx="8">
                  <c:v>#N/A</c:v>
                </c:pt>
                <c:pt idx="9">
                  <c:v>#N/A</c:v>
                </c:pt>
                <c:pt idx="10">
                  <c:v>481</c:v>
                </c:pt>
                <c:pt idx="11">
                  <c:v>#N/A</c:v>
                </c:pt>
                <c:pt idx="12">
                  <c:v>#N/A</c:v>
                </c:pt>
                <c:pt idx="13">
                  <c:v>530</c:v>
                </c:pt>
                <c:pt idx="14">
                  <c:v>#N/A</c:v>
                </c:pt>
              </c:numCache>
            </c:numRef>
          </c:val>
          <c:smooth val="0"/>
          <c:extLst>
            <c:ext xmlns:c16="http://schemas.microsoft.com/office/drawing/2014/chart" uri="{C3380CC4-5D6E-409C-BE32-E72D297353CC}">
              <c16:uniqueId val="{00000008-B2B6-4924-98C9-3A89774DE69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8080</c:v>
                </c:pt>
                <c:pt idx="5">
                  <c:v>8246</c:v>
                </c:pt>
                <c:pt idx="8">
                  <c:v>8210</c:v>
                </c:pt>
                <c:pt idx="11">
                  <c:v>8301</c:v>
                </c:pt>
                <c:pt idx="14">
                  <c:v>8200</c:v>
                </c:pt>
              </c:numCache>
            </c:numRef>
          </c:val>
          <c:extLst>
            <c:ext xmlns:c16="http://schemas.microsoft.com/office/drawing/2014/chart" uri="{C3380CC4-5D6E-409C-BE32-E72D297353CC}">
              <c16:uniqueId val="{00000000-BF1F-4270-8A54-91F4B9441E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754</c:v>
                </c:pt>
                <c:pt idx="5">
                  <c:v>730</c:v>
                </c:pt>
                <c:pt idx="8">
                  <c:v>815</c:v>
                </c:pt>
                <c:pt idx="11">
                  <c:v>867</c:v>
                </c:pt>
                <c:pt idx="14">
                  <c:v>845</c:v>
                </c:pt>
              </c:numCache>
            </c:numRef>
          </c:val>
          <c:extLst>
            <c:ext xmlns:c16="http://schemas.microsoft.com/office/drawing/2014/chart" uri="{C3380CC4-5D6E-409C-BE32-E72D297353CC}">
              <c16:uniqueId val="{00000001-BF1F-4270-8A54-91F4B9441E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2842</c:v>
                </c:pt>
                <c:pt idx="5">
                  <c:v>2932</c:v>
                </c:pt>
                <c:pt idx="8">
                  <c:v>3172</c:v>
                </c:pt>
                <c:pt idx="11">
                  <c:v>3095</c:v>
                </c:pt>
                <c:pt idx="14">
                  <c:v>2989</c:v>
                </c:pt>
              </c:numCache>
            </c:numRef>
          </c:val>
          <c:extLst>
            <c:ext xmlns:c16="http://schemas.microsoft.com/office/drawing/2014/chart" uri="{C3380CC4-5D6E-409C-BE32-E72D297353CC}">
              <c16:uniqueId val="{00000002-BF1F-4270-8A54-91F4B9441E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1F-4270-8A54-91F4B9441E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1F-4270-8A54-91F4B9441E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1F-4270-8A54-91F4B9441E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637</c:v>
                </c:pt>
                <c:pt idx="3">
                  <c:v>599</c:v>
                </c:pt>
                <c:pt idx="6">
                  <c:v>523</c:v>
                </c:pt>
                <c:pt idx="9">
                  <c:v>467</c:v>
                </c:pt>
                <c:pt idx="12">
                  <c:v>403</c:v>
                </c:pt>
              </c:numCache>
            </c:numRef>
          </c:val>
          <c:extLst>
            <c:ext xmlns:c16="http://schemas.microsoft.com/office/drawing/2014/chart" uri="{C3380CC4-5D6E-409C-BE32-E72D297353CC}">
              <c16:uniqueId val="{00000006-BF1F-4270-8A54-91F4B9441E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654</c:v>
                </c:pt>
                <c:pt idx="3">
                  <c:v>614</c:v>
                </c:pt>
                <c:pt idx="6">
                  <c:v>534</c:v>
                </c:pt>
                <c:pt idx="9">
                  <c:v>558</c:v>
                </c:pt>
                <c:pt idx="12">
                  <c:v>714</c:v>
                </c:pt>
              </c:numCache>
            </c:numRef>
          </c:val>
          <c:extLst>
            <c:ext xmlns:c16="http://schemas.microsoft.com/office/drawing/2014/chart" uri="{C3380CC4-5D6E-409C-BE32-E72D297353CC}">
              <c16:uniqueId val="{00000007-BF1F-4270-8A54-91F4B9441E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4864</c:v>
                </c:pt>
                <c:pt idx="3">
                  <c:v>4519</c:v>
                </c:pt>
                <c:pt idx="6">
                  <c:v>4733</c:v>
                </c:pt>
                <c:pt idx="9">
                  <c:v>4841</c:v>
                </c:pt>
                <c:pt idx="12">
                  <c:v>4791</c:v>
                </c:pt>
              </c:numCache>
            </c:numRef>
          </c:val>
          <c:extLst>
            <c:ext xmlns:c16="http://schemas.microsoft.com/office/drawing/2014/chart" uri="{C3380CC4-5D6E-409C-BE32-E72D297353CC}">
              <c16:uniqueId val="{00000008-BF1F-4270-8A54-91F4B9441E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F1F-4270-8A54-91F4B9441E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8419</c:v>
                </c:pt>
                <c:pt idx="3">
                  <c:v>8880</c:v>
                </c:pt>
                <c:pt idx="6">
                  <c:v>8852</c:v>
                </c:pt>
                <c:pt idx="9">
                  <c:v>8853</c:v>
                </c:pt>
                <c:pt idx="12">
                  <c:v>8740</c:v>
                </c:pt>
              </c:numCache>
            </c:numRef>
          </c:val>
          <c:extLst>
            <c:ext xmlns:c16="http://schemas.microsoft.com/office/drawing/2014/chart" uri="{C3380CC4-5D6E-409C-BE32-E72D297353CC}">
              <c16:uniqueId val="{0000000A-BF1F-4270-8A54-91F4B9441E2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2897</c:v>
                </c:pt>
                <c:pt idx="2">
                  <c:v>#N/A</c:v>
                </c:pt>
                <c:pt idx="3">
                  <c:v>#N/A</c:v>
                </c:pt>
                <c:pt idx="4">
                  <c:v>2705</c:v>
                </c:pt>
                <c:pt idx="5">
                  <c:v>#N/A</c:v>
                </c:pt>
                <c:pt idx="6">
                  <c:v>#N/A</c:v>
                </c:pt>
                <c:pt idx="7">
                  <c:v>2445</c:v>
                </c:pt>
                <c:pt idx="8">
                  <c:v>#N/A</c:v>
                </c:pt>
                <c:pt idx="9">
                  <c:v>#N/A</c:v>
                </c:pt>
                <c:pt idx="10">
                  <c:v>2456</c:v>
                </c:pt>
                <c:pt idx="11">
                  <c:v>#N/A</c:v>
                </c:pt>
                <c:pt idx="12">
                  <c:v>#N/A</c:v>
                </c:pt>
                <c:pt idx="13">
                  <c:v>2614</c:v>
                </c:pt>
                <c:pt idx="14">
                  <c:v>#N/A</c:v>
                </c:pt>
              </c:numCache>
            </c:numRef>
          </c:val>
          <c:smooth val="0"/>
          <c:extLst>
            <c:ext xmlns:c16="http://schemas.microsoft.com/office/drawing/2014/chart" uri="{C3380CC4-5D6E-409C-BE32-E72D297353CC}">
              <c16:uniqueId val="{0000000B-BF1F-4270-8A54-91F4B9441E2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2027</c:v>
                </c:pt>
                <c:pt idx="1">
                  <c:v>2038</c:v>
                </c:pt>
                <c:pt idx="2">
                  <c:v>1988</c:v>
                </c:pt>
              </c:numCache>
            </c:numRef>
          </c:val>
          <c:extLst>
            <c:ext xmlns:c16="http://schemas.microsoft.com/office/drawing/2014/chart" uri="{C3380CC4-5D6E-409C-BE32-E72D297353CC}">
              <c16:uniqueId val="{00000000-E965-436A-9480-14CC188669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400</c:v>
                </c:pt>
                <c:pt idx="1">
                  <c:v>331</c:v>
                </c:pt>
                <c:pt idx="2">
                  <c:v>271</c:v>
                </c:pt>
              </c:numCache>
            </c:numRef>
          </c:val>
          <c:extLst>
            <c:ext xmlns:c16="http://schemas.microsoft.com/office/drawing/2014/chart" uri="{C3380CC4-5D6E-409C-BE32-E72D297353CC}">
              <c16:uniqueId val="{00000001-E965-436A-9480-14CC188669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694</c:v>
                </c:pt>
                <c:pt idx="1">
                  <c:v>677</c:v>
                </c:pt>
                <c:pt idx="2">
                  <c:v>620</c:v>
                </c:pt>
              </c:numCache>
            </c:numRef>
          </c:val>
          <c:extLst>
            <c:ext xmlns:c16="http://schemas.microsoft.com/office/drawing/2014/chart" uri="{C3380CC4-5D6E-409C-BE32-E72D297353CC}">
              <c16:uniqueId val="{00000002-E965-436A-9480-14CC1886695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{A3E6A34B-A327-4615-81E7-94C4FE2D3FEF}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506-4947-9099-DC85BB430B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{43DC4315-DE06-4A67-8A2A-A9719C662DC2}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06-4947-9099-DC85BB430B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{6A5A6A86-9EFB-46DC-9C16-E7CFE908987D}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06-4947-9099-DC85BB430B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{2BDE3ED9-0E15-4C6A-B6E6-24B14C56C600}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06-4947-9099-DC85BB430B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{31DAA6B0-E2C1-4002-8627-F0E8C76BCC9D}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06-4947-9099-DC85BB430B4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{B06EA85D-F24F-4312-9C04-F1DAF5E0F6EA}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506-4947-9099-DC85BB430B4F}"/>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{BCC2E988-DBD8-4F07-BB94-CF903F1B1B29}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506-4947-9099-DC85BB430B4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{CD85FB72-119B-4960-8CB8-80F65F6D793C}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506-4947-9099-DC85BB430B4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{C0BBDE36-15C2-43A1-8EE1-AA6E3F07E4DE}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506-4947-9099-DC85BB430B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43.6</c:v>
                </c:pt>
              </c:numCache>
            </c:numRef>
          </c:xVal>
          <c:yVal>
            <c:numRef>
              <c:f>公会計指標分析・財政指標組合せ分析表!$BP$51:$DC$51</c:f>
              <c:numCache>
                <c:formatCode>#,##0.0;"▲ "#,##0.0</c:formatCode>
                <c:ptCount val="40"/>
                <c:pt idx="16">
                  <c:v>56.9</c:v>
                </c:pt>
              </c:numCache>
            </c:numRef>
          </c:yVal>
          <c:smooth val="0"/>
          <c:extLst>
            <c:ext xmlns:c16="http://schemas.microsoft.com/office/drawing/2014/chart" uri="{C3380CC4-5D6E-409C-BE32-E72D297353CC}">
              <c16:uniqueId val="{00000009-6506-4947-9099-DC85BB430B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{3D2F9C9F-A3EC-42FF-9870-C94D386529A8}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506-4947-9099-DC85BB430B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{2253F06A-B717-4FDB-A91B-5E23F7F1D851}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06-4947-9099-DC85BB430B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{ACF84A38-48E8-407F-BDBD-F0111EA0DAB8}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06-4947-9099-DC85BB430B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{B64DA068-61E8-4E9F-A439-C8D2EAC82B18}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06-4947-9099-DC85BB430B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{364A30FF-50EA-4293-848F-A411E96924BE}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06-4947-9099-DC85BB430B4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{B823D027-DB7E-40F6-BCB8-8E0E1063CA64}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506-4947-9099-DC85BB430B4F}"/>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{2CA5245C-238C-4366-B830-631918C670E5}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506-4947-9099-DC85BB430B4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{57F9BDDF-D409-471B-9ED4-72A4964D0D5F}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506-4947-9099-DC85BB430B4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{561C76F2-16DA-4958-B4FB-2B792BBEEFDF}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506-4947-9099-DC85BB430B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63.5</c:v>
                </c:pt>
              </c:numCache>
            </c:numRef>
          </c:xVal>
          <c:yVal>
            <c:numRef>
              <c:f>公会計指標分析・財政指標組合せ分析表!$BP$55:$DC$55</c:f>
              <c:numCache>
                <c:formatCode>#,##0.0;"▲ "#,##0.0</c:formatCode>
                <c:ptCount val="40"/>
                <c:pt idx="16">
                  <c:v>40.799999999999997</c:v>
                </c:pt>
              </c:numCache>
            </c:numRef>
          </c:yVal>
          <c:smooth val="0"/>
          <c:extLst>
            <c:ext xmlns:c16="http://schemas.microsoft.com/office/drawing/2014/chart" uri="{C3380CC4-5D6E-409C-BE32-E72D297353CC}">
              <c16:uniqueId val="{00000013-6506-4947-9099-DC85BB430B4F}"/>
            </c:ext>
          </c:extLst>
        </c:ser>
        <c:dLbls>
          <c:showLegendKey val="0"/>
          <c:showVal val="1"/>
          <c:showCatName val="0"/>
          <c:showSerName val="0"/>
          <c:showPercent val="0"/>
          <c:showBubbleSize val="0"/>
        </c:dLbls>
        <c:axId val="46179840"/>
        <c:axId val="46181760"/>
      </c:scatterChart>
      <c:valAx>
        <c:axId val="46179840"/>
        <c:scaling>
          <c:orientation val="minMax"/>
          <c:max val="66"/>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0"/>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{444FA824-B3F6-4D37-BD93-7157B505B11D}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509-4759-9F70-214206C311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{4059FBA2-D29A-44D6-927C-A44EE5D1320A}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09-4759-9F70-214206C311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{0BFBBE01-D3BE-4819-93AA-0E57FAF841F2}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09-4759-9F70-214206C311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{29F74335-4F7D-4DD8-A753-8E89954687FD}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09-4759-9F70-214206C311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{EBBE9AAA-21B3-4860-98B5-9A1CECBA4A36}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09-4759-9F70-214206C3111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{E265AC69-42E9-4FD9-8C32-92CDDE031DCF}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509-4759-9F70-214206C3111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{6687A53D-CC36-4920-AE73-9761E842ABAB}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509-4759-9F70-214206C3111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{2B06BE12-AC7E-4280-8AA2-62550DE0377B}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509-4759-9F70-214206C3111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{81921337-3E3B-4E0C-894A-68D871FD2D15}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509-4759-9F70-214206C311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8.6999999999999993</c:v>
                </c:pt>
                <c:pt idx="16">
                  <c:v>9.3000000000000007</c:v>
                </c:pt>
                <c:pt idx="24">
                  <c:v>10.1</c:v>
                </c:pt>
                <c:pt idx="32">
                  <c:v>10.9</c:v>
                </c:pt>
              </c:numCache>
            </c:numRef>
          </c:xVal>
          <c:yVal>
            <c:numRef>
              <c:f>公会計指標分析・財政指標組合せ分析表!$BP$73:$DC$73</c:f>
              <c:numCache>
                <c:formatCode>#,##0.0;"▲ "#,##0.0</c:formatCode>
                <c:ptCount val="40"/>
                <c:pt idx="0">
                  <c:v>65.900000000000006</c:v>
                </c:pt>
                <c:pt idx="8">
                  <c:v>62.6</c:v>
                </c:pt>
                <c:pt idx="16">
                  <c:v>56.9</c:v>
                </c:pt>
                <c:pt idx="24">
                  <c:v>56.3</c:v>
                </c:pt>
                <c:pt idx="32">
                  <c:v>58.6</c:v>
                </c:pt>
              </c:numCache>
            </c:numRef>
          </c:yVal>
          <c:smooth val="0"/>
          <c:extLst>
            <c:ext xmlns:c16="http://schemas.microsoft.com/office/drawing/2014/chart" uri="{C3380CC4-5D6E-409C-BE32-E72D297353CC}">
              <c16:uniqueId val="{00000009-7509-4759-9F70-214206C3111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{DC77D981-FA40-4032-BDC7-204235FFDF39}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509-4759-9F70-214206C3111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{E961DEA2-C9F1-47A1-8782-B521DCBE4DCC}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09-4759-9F70-214206C311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{8A4E8620-122B-4423-9367-94503B737EE2}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09-4759-9F70-214206C311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{8852E9A9-A98A-4698-A92D-6FC6929D1CD6}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09-4759-9F70-214206C311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{84D47199-7712-4CDA-B8FB-A4FBAC05F2A6}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09-4759-9F70-214206C3111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{83F99E8F-37F4-49B1-AB54-EEE9B79C57B2}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509-4759-9F70-214206C3111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{2BE2D9A2-F0AB-4248-B4B0-98129FD60B6C}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509-4759-9F70-214206C3111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{76F7E53A-233C-4FF4-A1EB-82D8CED1AFE9}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509-4759-9F70-214206C3111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{B27F5152-08A1-4325-8E69-EA103C785B3D}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509-4759-9F70-214206C311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9.1</c:v>
                </c:pt>
                <c:pt idx="16">
                  <c:v>8.9</c:v>
                </c:pt>
                <c:pt idx="24">
                  <c:v>8.9</c:v>
                </c:pt>
                <c:pt idx="32">
                  <c:v>8.8000000000000007</c:v>
                </c:pt>
              </c:numCache>
            </c:numRef>
          </c:xVal>
          <c:yVal>
            <c:numRef>
              <c:f>公会計指標分析・財政指標組合せ分析表!$BP$77:$DC$77</c:f>
              <c:numCache>
                <c:formatCode>#,##0.0;"▲ "#,##0.0</c:formatCode>
                <c:ptCount val="40"/>
                <c:pt idx="0">
                  <c:v>44.9</c:v>
                </c:pt>
                <c:pt idx="8">
                  <c:v>44.9</c:v>
                </c:pt>
                <c:pt idx="16">
                  <c:v>40.799999999999997</c:v>
                </c:pt>
                <c:pt idx="24">
                  <c:v>38.5</c:v>
                </c:pt>
                <c:pt idx="32">
                  <c:v>35.5</c:v>
                </c:pt>
              </c:numCache>
            </c:numRef>
          </c:yVal>
          <c:smooth val="0"/>
          <c:extLst>
            <c:ext xmlns:c16="http://schemas.microsoft.com/office/drawing/2014/chart" uri="{C3380CC4-5D6E-409C-BE32-E72D297353CC}">
              <c16:uniqueId val="{00000013-7509-4759-9F70-214206C31113}"/>
            </c:ext>
          </c:extLst>
        </c:ser>
        <c:dLbls>
          <c:showLegendKey val="0"/>
          <c:showVal val="1"/>
          <c:showCatName val="0"/>
          <c:showSerName val="0"/>
          <c:showPercent val="0"/>
          <c:showBubbleSize val="0"/>
        </c:dLbls>
        <c:axId val="84219776"/>
        <c:axId val="84234240"/>
      </c:scatterChart>
      <c:valAx>
        <c:axId val="84219776"/>
        <c:scaling>
          <c:orientation val="minMax"/>
          <c:max val="11.1"/>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1"/>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のうち以下３点が主な増減理由である。</a:t>
          </a:r>
        </a:p>
        <a:p>
          <a:r>
            <a:rPr kumimoji="1" lang="ja-JP" altLang="en-US" sz="1100">
              <a:latin typeface="ＭＳ ゴシック" pitchFamily="49" charset="-128"/>
              <a:ea typeface="ＭＳ ゴシック" pitchFamily="49" charset="-128"/>
            </a:rPr>
            <a:t>○元利償還金は、臨時財政対策債償還額や緊急防災・減災事業債償還額の増加により対前年度</a:t>
          </a:r>
          <a:r>
            <a:rPr kumimoji="1" lang="en-US" altLang="ja-JP" sz="1100">
              <a:latin typeface="ＭＳ ゴシック" pitchFamily="49" charset="-128"/>
              <a:ea typeface="ＭＳ ゴシック" pitchFamily="49" charset="-128"/>
            </a:rPr>
            <a:t>52</a:t>
          </a:r>
          <a:r>
            <a:rPr kumimoji="1" lang="ja-JP" altLang="en-US" sz="1100">
              <a:latin typeface="ＭＳ ゴシック" pitchFamily="49" charset="-128"/>
              <a:ea typeface="ＭＳ ゴシック" pitchFamily="49" charset="-128"/>
            </a:rPr>
            <a:t>百万円の増。</a:t>
          </a:r>
        </a:p>
        <a:p>
          <a:r>
            <a:rPr kumimoji="1" lang="ja-JP" altLang="en-US" sz="1100">
              <a:latin typeface="ＭＳ ゴシック" pitchFamily="49" charset="-128"/>
              <a:ea typeface="ＭＳ ゴシック" pitchFamily="49" charset="-128"/>
            </a:rPr>
            <a:t>○公営企業債の元利償還金に対する繰入金は、病院事業の準元利償還金算入額の減により前年度比</a:t>
          </a:r>
          <a:r>
            <a:rPr kumimoji="1" lang="en-US" altLang="ja-JP" sz="1100">
              <a:latin typeface="ＭＳ ゴシック" pitchFamily="49" charset="-128"/>
              <a:ea typeface="ＭＳ ゴシック" pitchFamily="49" charset="-128"/>
            </a:rPr>
            <a:t>31</a:t>
          </a:r>
          <a:r>
            <a:rPr kumimoji="1" lang="ja-JP" altLang="en-US" sz="1100">
              <a:latin typeface="ＭＳ ゴシック" pitchFamily="49" charset="-128"/>
              <a:ea typeface="ＭＳ ゴシック" pitchFamily="49" charset="-128"/>
            </a:rPr>
            <a:t>百万円の減。</a:t>
          </a:r>
        </a:p>
        <a:p>
          <a:r>
            <a:rPr kumimoji="1" lang="ja-JP" altLang="en-US" sz="1100">
              <a:latin typeface="ＭＳ ゴシック" pitchFamily="49" charset="-128"/>
              <a:ea typeface="ＭＳ ゴシック" pitchFamily="49" charset="-128"/>
            </a:rPr>
            <a:t>○組合等が起こした地方債の元利償還金に対する負担金等は、袋井市森町広域行政組合のごみ処理施設費や消防費に係る元利償還金の増により前年度比</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百万円の増。</a:t>
          </a:r>
        </a:p>
        <a:p>
          <a:r>
            <a:rPr kumimoji="1" lang="ja-JP" altLang="en-US" sz="1100">
              <a:latin typeface="ＭＳ ゴシック" pitchFamily="49" charset="-128"/>
              <a:ea typeface="ＭＳ ゴシック" pitchFamily="49" charset="-128"/>
            </a:rPr>
            <a:t>　以上により対前年度で</a:t>
          </a:r>
          <a:r>
            <a:rPr kumimoji="1" lang="en-US" altLang="ja-JP" sz="1100">
              <a:latin typeface="ＭＳ ゴシック" pitchFamily="49" charset="-128"/>
              <a:ea typeface="ＭＳ ゴシック" pitchFamily="49" charset="-128"/>
            </a:rPr>
            <a:t>48</a:t>
          </a:r>
          <a:r>
            <a:rPr kumimoji="1" lang="ja-JP" altLang="en-US" sz="1100">
              <a:latin typeface="ＭＳ ゴシック" pitchFamily="49" charset="-128"/>
              <a:ea typeface="ＭＳ ゴシック" pitchFamily="49" charset="-128"/>
            </a:rPr>
            <a:t>百万円の増となった。</a:t>
          </a: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は、病院事業に係る元利償還金の算入の減等により、対前年度</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百万円の減となった。</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したがって、実質公債費比率の分子</a:t>
          </a:r>
          <a:r>
            <a:rPr kumimoji="1" lang="en-US" altLang="ja-JP" sz="1100">
              <a:latin typeface="ＭＳ ゴシック" pitchFamily="49" charset="-128"/>
              <a:ea typeface="ＭＳ ゴシック" pitchFamily="49" charset="-128"/>
            </a:rPr>
            <a:t>((A)-(B))</a:t>
          </a:r>
          <a:r>
            <a:rPr kumimoji="1" lang="ja-JP" altLang="en-US" sz="1100">
              <a:latin typeface="ＭＳ ゴシック" pitchFamily="49" charset="-128"/>
              <a:ea typeface="ＭＳ ゴシック" pitchFamily="49" charset="-128"/>
            </a:rPr>
            <a:t>は、対前年度</a:t>
          </a:r>
          <a:r>
            <a:rPr kumimoji="1" lang="en-US" altLang="ja-JP" sz="1100">
              <a:latin typeface="ＭＳ ゴシック" pitchFamily="49" charset="-128"/>
              <a:ea typeface="ＭＳ ゴシック" pitchFamily="49" charset="-128"/>
            </a:rPr>
            <a:t>49</a:t>
          </a:r>
          <a:r>
            <a:rPr kumimoji="1" lang="ja-JP" altLang="en-US" sz="1100">
              <a:latin typeface="ＭＳ ゴシック" pitchFamily="49" charset="-128"/>
              <a:ea typeface="ＭＳ ゴシック" pitchFamily="49" charset="-128"/>
            </a:rPr>
            <a:t>百万円の増加となった。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減債基金残高のうち、実質公債費比率の算定に用いる満期一括償還地方債の償還の財源として積み立てた額はない。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のうち以下３点が主な増減理由である。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○一般会計等に係る地方債の現在高は、令和元年度において起債借入額</a:t>
          </a:r>
          <a:r>
            <a:rPr kumimoji="1" lang="en-US" altLang="ja-JP" sz="1100">
              <a:latin typeface="ＭＳ ゴシック" pitchFamily="49" charset="-128"/>
              <a:ea typeface="ＭＳ ゴシック" pitchFamily="49" charset="-128"/>
            </a:rPr>
            <a:t>649</a:t>
          </a:r>
          <a:r>
            <a:rPr kumimoji="1" lang="ja-JP" altLang="en-US" sz="1100">
              <a:latin typeface="ＭＳ ゴシック" pitchFamily="49" charset="-128"/>
              <a:ea typeface="ＭＳ ゴシック" pitchFamily="49" charset="-128"/>
            </a:rPr>
            <a:t>百万円（うち臨時財政対策債</a:t>
          </a:r>
          <a:r>
            <a:rPr kumimoji="1" lang="en-US" altLang="ja-JP" sz="1100">
              <a:latin typeface="ＭＳ ゴシック" pitchFamily="49" charset="-128"/>
              <a:ea typeface="ＭＳ ゴシック" pitchFamily="49" charset="-128"/>
            </a:rPr>
            <a:t>257</a:t>
          </a:r>
          <a:r>
            <a:rPr kumimoji="1" lang="ja-JP" altLang="en-US" sz="1100">
              <a:latin typeface="ＭＳ ゴシック" pitchFamily="49" charset="-128"/>
              <a:ea typeface="ＭＳ ゴシック" pitchFamily="49" charset="-128"/>
            </a:rPr>
            <a:t>百万円）が元金償還額</a:t>
          </a:r>
          <a:r>
            <a:rPr kumimoji="1" lang="en-US" altLang="ja-JP" sz="1100">
              <a:latin typeface="ＭＳ ゴシック" pitchFamily="49" charset="-128"/>
              <a:ea typeface="ＭＳ ゴシック" pitchFamily="49" charset="-128"/>
            </a:rPr>
            <a:t>762</a:t>
          </a:r>
          <a:r>
            <a:rPr kumimoji="1" lang="ja-JP" altLang="en-US" sz="1100">
              <a:latin typeface="ＭＳ ゴシック" pitchFamily="49" charset="-128"/>
              <a:ea typeface="ＭＳ ゴシック" pitchFamily="49" charset="-128"/>
            </a:rPr>
            <a:t>百万円を下回り、対前年度</a:t>
          </a:r>
          <a:r>
            <a:rPr kumimoji="1" lang="en-US" altLang="ja-JP" sz="1100">
              <a:latin typeface="ＭＳ ゴシック" pitchFamily="49" charset="-128"/>
              <a:ea typeface="ＭＳ ゴシック" pitchFamily="49" charset="-128"/>
            </a:rPr>
            <a:t>113</a:t>
          </a:r>
          <a:r>
            <a:rPr kumimoji="1" lang="ja-JP" altLang="en-US" sz="1100">
              <a:latin typeface="ＭＳ ゴシック" pitchFamily="49" charset="-128"/>
              <a:ea typeface="ＭＳ ゴシック" pitchFamily="49" charset="-128"/>
            </a:rPr>
            <a:t>百万円の減。</a:t>
          </a:r>
        </a:p>
        <a:p>
          <a:r>
            <a:rPr kumimoji="1" lang="ja-JP" altLang="en-US" sz="1100">
              <a:latin typeface="ＭＳ ゴシック" pitchFamily="49" charset="-128"/>
              <a:ea typeface="ＭＳ ゴシック" pitchFamily="49" charset="-128"/>
            </a:rPr>
            <a:t>○公営企業債等繰入見込額は、病院事業の地方債現在高が減となったことにより、対前年度</a:t>
          </a:r>
          <a:r>
            <a:rPr kumimoji="1" lang="en-US" altLang="ja-JP" sz="1100">
              <a:latin typeface="ＭＳ ゴシック" pitchFamily="49" charset="-128"/>
              <a:ea typeface="ＭＳ ゴシック" pitchFamily="49" charset="-128"/>
            </a:rPr>
            <a:t>50</a:t>
          </a:r>
          <a:r>
            <a:rPr kumimoji="1" lang="ja-JP" altLang="en-US" sz="1100">
              <a:latin typeface="ＭＳ ゴシック" pitchFamily="49" charset="-128"/>
              <a:ea typeface="ＭＳ ゴシック" pitchFamily="49" charset="-128"/>
            </a:rPr>
            <a:t>百万円の減。</a:t>
          </a:r>
        </a:p>
        <a:p>
          <a:r>
            <a:rPr kumimoji="1" lang="ja-JP" altLang="en-US" sz="1100">
              <a:latin typeface="ＭＳ ゴシック" pitchFamily="49" charset="-128"/>
              <a:ea typeface="ＭＳ ゴシック" pitchFamily="49" charset="-128"/>
            </a:rPr>
            <a:t>○組合等負担等見込額は、袋井市森町広域行政組合の地方債現在高が増加したことにより、対前年度</a:t>
          </a:r>
          <a:r>
            <a:rPr kumimoji="1" lang="en-US" altLang="ja-JP" sz="1100">
              <a:latin typeface="ＭＳ ゴシック" pitchFamily="49" charset="-128"/>
              <a:ea typeface="ＭＳ ゴシック" pitchFamily="49" charset="-128"/>
            </a:rPr>
            <a:t>156</a:t>
          </a:r>
          <a:r>
            <a:rPr kumimoji="1" lang="ja-JP" altLang="en-US" sz="1100">
              <a:latin typeface="ＭＳ ゴシック" pitchFamily="49" charset="-128"/>
              <a:ea typeface="ＭＳ ゴシック" pitchFamily="49" charset="-128"/>
            </a:rPr>
            <a:t>百万円の増。</a:t>
          </a:r>
        </a:p>
        <a:p>
          <a:r>
            <a:rPr kumimoji="1" lang="ja-JP" altLang="en-US" sz="1100">
              <a:latin typeface="ＭＳ ゴシック" pitchFamily="49" charset="-128"/>
              <a:ea typeface="ＭＳ ゴシック" pitchFamily="49" charset="-128"/>
            </a:rPr>
            <a:t>　以上により対前年度で</a:t>
          </a:r>
          <a:r>
            <a:rPr kumimoji="1" lang="en-US" altLang="ja-JP" sz="1100">
              <a:latin typeface="ＭＳ ゴシック" pitchFamily="49" charset="-128"/>
              <a:ea typeface="ＭＳ ゴシック" pitchFamily="49" charset="-128"/>
            </a:rPr>
            <a:t>71</a:t>
          </a:r>
          <a:r>
            <a:rPr kumimoji="1" lang="ja-JP" altLang="en-US" sz="1100">
              <a:latin typeface="ＭＳ ゴシック" pitchFamily="49" charset="-128"/>
              <a:ea typeface="ＭＳ ゴシック" pitchFamily="49" charset="-128"/>
            </a:rPr>
            <a:t>百万円の減となった。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充当可能財源等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のうち以下３点が主な増減理由である。</a:t>
          </a:r>
        </a:p>
        <a:p>
          <a:r>
            <a:rPr kumimoji="1" lang="ja-JP" altLang="en-US" sz="1100">
              <a:latin typeface="ＭＳ ゴシック" pitchFamily="49" charset="-128"/>
              <a:ea typeface="ＭＳ ゴシック" pitchFamily="49" charset="-128"/>
            </a:rPr>
            <a:t>○充当可能基金は、森町総合体育館建設基金の廃止による</a:t>
          </a:r>
          <a:r>
            <a:rPr kumimoji="1" lang="en-US" altLang="ja-JP" sz="1100">
              <a:latin typeface="ＭＳ ゴシック" pitchFamily="49" charset="-128"/>
              <a:ea typeface="ＭＳ ゴシック" pitchFamily="49" charset="-128"/>
            </a:rPr>
            <a:t>121</a:t>
          </a:r>
          <a:r>
            <a:rPr kumimoji="1" lang="ja-JP" altLang="en-US" sz="1100">
              <a:latin typeface="ＭＳ ゴシック" pitchFamily="49" charset="-128"/>
              <a:ea typeface="ＭＳ ゴシック" pitchFamily="49" charset="-128"/>
            </a:rPr>
            <a:t>百万円の皆減等、保有基金額の増減により、基金全体で</a:t>
          </a:r>
          <a:r>
            <a:rPr kumimoji="1" lang="en-US" altLang="ja-JP" sz="1100">
              <a:latin typeface="ＭＳ ゴシック" pitchFamily="49" charset="-128"/>
              <a:ea typeface="ＭＳ ゴシック" pitchFamily="49" charset="-128"/>
            </a:rPr>
            <a:t>106</a:t>
          </a:r>
          <a:r>
            <a:rPr kumimoji="1" lang="ja-JP" altLang="en-US" sz="1100">
              <a:latin typeface="ＭＳ ゴシック" pitchFamily="49" charset="-128"/>
              <a:ea typeface="ＭＳ ゴシック" pitchFamily="49" charset="-128"/>
            </a:rPr>
            <a:t>百万円の減。</a:t>
          </a:r>
        </a:p>
        <a:p>
          <a:r>
            <a:rPr kumimoji="1" lang="ja-JP" altLang="en-US" sz="1100">
              <a:latin typeface="ＭＳ ゴシック" pitchFamily="49" charset="-128"/>
              <a:ea typeface="ＭＳ ゴシック" pitchFamily="49" charset="-128"/>
            </a:rPr>
            <a:t>○充当可能特定歳入は、公営住宅賃貸料の充当先の公営住宅建設に係る地方債の減が影響し、全体で対前年度</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百万円減の</a:t>
          </a:r>
          <a:r>
            <a:rPr kumimoji="1" lang="en-US" altLang="ja-JP" sz="1100">
              <a:latin typeface="ＭＳ ゴシック" pitchFamily="49" charset="-128"/>
              <a:ea typeface="ＭＳ ゴシック" pitchFamily="49" charset="-128"/>
            </a:rPr>
            <a:t>845</a:t>
          </a:r>
          <a:r>
            <a:rPr kumimoji="1" lang="ja-JP" altLang="en-US" sz="1100">
              <a:latin typeface="ＭＳ ゴシック" pitchFamily="49" charset="-128"/>
              <a:ea typeface="ＭＳ ゴシック" pitchFamily="49" charset="-128"/>
            </a:rPr>
            <a:t>百万円となった。</a:t>
          </a:r>
        </a:p>
        <a:p>
          <a:r>
            <a:rPr kumimoji="1" lang="ja-JP" altLang="en-US" sz="1100">
              <a:latin typeface="ＭＳ ゴシック" pitchFamily="49" charset="-128"/>
              <a:ea typeface="ＭＳ ゴシック" pitchFamily="49" charset="-128"/>
            </a:rPr>
            <a:t>○基準財政需要額算入見込額は、病院事業に係る起債額が対前年度</a:t>
          </a:r>
          <a:r>
            <a:rPr kumimoji="1" lang="en-US" altLang="ja-JP" sz="1100">
              <a:latin typeface="ＭＳ ゴシック" pitchFamily="49" charset="-128"/>
              <a:ea typeface="ＭＳ ゴシック" pitchFamily="49" charset="-128"/>
            </a:rPr>
            <a:t>59</a:t>
          </a:r>
          <a:r>
            <a:rPr kumimoji="1" lang="ja-JP" altLang="en-US" sz="1100">
              <a:latin typeface="ＭＳ ゴシック" pitchFamily="49" charset="-128"/>
              <a:ea typeface="ＭＳ ゴシック" pitchFamily="49" charset="-128"/>
            </a:rPr>
            <a:t>百万円の減、臨時財政対策債が</a:t>
          </a:r>
          <a:r>
            <a:rPr kumimoji="1" lang="en-US" altLang="ja-JP" sz="1100">
              <a:latin typeface="ＭＳ ゴシック" pitchFamily="49" charset="-128"/>
              <a:ea typeface="ＭＳ ゴシック" pitchFamily="49" charset="-128"/>
            </a:rPr>
            <a:t>34</a:t>
          </a:r>
          <a:r>
            <a:rPr kumimoji="1" lang="ja-JP" altLang="en-US" sz="1100">
              <a:latin typeface="ＭＳ ゴシック" pitchFamily="49" charset="-128"/>
              <a:ea typeface="ＭＳ ゴシック" pitchFamily="49" charset="-128"/>
            </a:rPr>
            <a:t>百万円の減となったこと等から、全体として</a:t>
          </a:r>
          <a:r>
            <a:rPr kumimoji="1" lang="en-US" altLang="ja-JP" sz="1100">
              <a:latin typeface="ＭＳ ゴシック" pitchFamily="49" charset="-128"/>
              <a:ea typeface="ＭＳ ゴシック" pitchFamily="49" charset="-128"/>
            </a:rPr>
            <a:t>101</a:t>
          </a:r>
          <a:r>
            <a:rPr kumimoji="1" lang="ja-JP" altLang="en-US" sz="1100">
              <a:latin typeface="ＭＳ ゴシック" pitchFamily="49" charset="-128"/>
              <a:ea typeface="ＭＳ ゴシック" pitchFamily="49" charset="-128"/>
            </a:rPr>
            <a:t>百万円の減。</a:t>
          </a:r>
        </a:p>
        <a:p>
          <a:r>
            <a:rPr kumimoji="1" lang="ja-JP" altLang="en-US" sz="1100">
              <a:latin typeface="ＭＳ ゴシック" pitchFamily="49" charset="-128"/>
              <a:ea typeface="ＭＳ ゴシック" pitchFamily="49" charset="-128"/>
            </a:rPr>
            <a:t>　以上により対前年度で</a:t>
          </a:r>
          <a:r>
            <a:rPr kumimoji="1" lang="en-US" altLang="ja-JP" sz="1100">
              <a:latin typeface="ＭＳ ゴシック" pitchFamily="49" charset="-128"/>
              <a:ea typeface="ＭＳ ゴシック" pitchFamily="49" charset="-128"/>
            </a:rPr>
            <a:t>229</a:t>
          </a:r>
          <a:r>
            <a:rPr kumimoji="1" lang="ja-JP" altLang="en-US" sz="1100">
              <a:latin typeface="ＭＳ ゴシック" pitchFamily="49" charset="-128"/>
              <a:ea typeface="ＭＳ ゴシック" pitchFamily="49" charset="-128"/>
            </a:rPr>
            <a:t>百万円の減となった。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したがって、将来負担比率の分子</a:t>
          </a:r>
          <a:r>
            <a:rPr kumimoji="1" lang="en-US" altLang="ja-JP" sz="1100">
              <a:latin typeface="ＭＳ ゴシック" pitchFamily="49" charset="-128"/>
              <a:ea typeface="ＭＳ ゴシック" pitchFamily="49" charset="-128"/>
            </a:rPr>
            <a:t>((A)-(B))</a:t>
          </a:r>
          <a:r>
            <a:rPr kumimoji="1" lang="ja-JP" altLang="en-US" sz="1100">
              <a:latin typeface="ＭＳ ゴシック" pitchFamily="49" charset="-128"/>
              <a:ea typeface="ＭＳ ゴシック" pitchFamily="49" charset="-128"/>
            </a:rPr>
            <a:t>は、対前年度</a:t>
          </a:r>
          <a:r>
            <a:rPr kumimoji="1" lang="en-US" altLang="ja-JP" sz="1100">
              <a:latin typeface="ＭＳ ゴシック" pitchFamily="49" charset="-128"/>
              <a:ea typeface="ＭＳ ゴシック" pitchFamily="49" charset="-128"/>
            </a:rPr>
            <a:t>158</a:t>
          </a:r>
          <a:r>
            <a:rPr kumimoji="1" lang="ja-JP" altLang="en-US" sz="1100">
              <a:latin typeface="ＭＳ ゴシック" pitchFamily="49" charset="-128"/>
              <a:ea typeface="ＭＳ ゴシック" pitchFamily="49" charset="-128"/>
            </a:rPr>
            <a:t>百万円の増となった。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財政調整基金は、予算積立により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百万円積み立てた一方、病院事業会計、下水道事業特別会計への繰出し金の財源として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百万円取り崩したこと、減債基金は、予算積立により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百万円積み立てた一方、公債費の増に対応するため減債基金を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百万円取り崩したこと、森町産業立地事業費補助金の財源として森町企業立地推進基金を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百万円取り崩したこと、森町公共施設等総合管理基金の新設に伴い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百万円を積み立てたこと、ふるさと納税の実績に伴い森町ふるさと応援基金に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基金の使途の明確化を図ることから、財政調整基金への一元的積立から、目的を整理して、その他特定目的基金への積立を行い、且つ適正な管理を図っていく。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・森町企業立地推進基金：町内への企業立地を促進し、地域産業の活性化及び雇用機会の創出を図る。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・森町公共施設等総合管理基金：公共施設等の総合的且つ計画的な更新、統廃合、長寿命化等に要する経費に充てる。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・森町ふるさと応援基金：森町をふるさととして応援する方々から受け入れた寄附金について、安心・安全で魅力あるまちづくりに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・森町企業立地推進基金：積立による増＋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％）、森町産業立地事業費補助金の財源として取り崩したことによる減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・森町公共施設等総合管理基金：基金新設に伴う積立による増＋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・森町ふるさと応援基金：対象事業経費の財源としての取り崩しによる減▲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％）、ふるさと納税の実績に伴う積立に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・森町企業立地推進基金：森町産業立地事業費補助金の財源として見込まれる充当額を目標に積み立てていく。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・森町公共施設等総合管理基金：今後、公共施設等の総合的且つ計画的な更新、統廃合、長寿命化等に要する経費に充てることを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目的に積み立て予定。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・森町ふるさと応援基金：今後も安心・安全で魅力あるまちづくりに要する経費に充てることを目的に積み立て予定。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予算積立による増＋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％）、病院事業会計、下水道事業特別会計への繰出し金の財源とした取り崩しによる減▲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公共施設の老朽化や災害への備え等のため、過去の実績等も踏まえ、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億円程度を目途に積み立てることとしているが、公共施設等総合管理計画や公共施設個別施設計画をふまえ、その他特定目的基金への積換えについて検討を図る。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予算積立による増＋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％）、元利償還金の増や公営企業に要する地方債償還財源の増などの公債費増へ対応するための取り崩しによる減▲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地方債の償還計画を踏まえ、財源が確保された時点で積み立て、将来の公債費の増に対応し平準化できるようにする。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D8F1B7A-7BD1-4363-A8A6-4B326DA5F8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5AFF1AC-5352-4EC6-B424-C98089EBD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CE7A74E-066A-4EF2-BDCC-8493A0CEE221}"/>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F901254-B0DA-4534-A722-6C701B2BC913}"/>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FAC9748-B1E0-4656-AB92-A15819DF5ADD}"/>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59B797F-F3BB-4685-A0D4-EA643E05BDE7}"/>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699EA62-4B60-45DC-9C6E-FD91D0034E99}"/>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44BBD3D-EB94-4306-8967-BB6B29D4402F}"/>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1AD696A-79F7-442F-B4B5-B97CDD827B87}"/>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A0EF416-DEAC-4A63-A007-EBA77550590B}"/>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EDB1FAD-FAF5-46D9-A200-45B837B603F1}"/>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6D6FFA0-5B7C-40A9-8D07-6F1EE91CE3C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18,243
17,855
133.91
8,922,152
8,222,156
696,370
5,140,300
8,739,840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1254654-B6FC-4404-A901-C07A57E5956D}"/>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C00E503-4269-437C-AFE0-5040A4685676}"/>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3B953EF-710C-4B03-9B1B-7F547DE76EC6}"/>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B7C3DDE-76B1-4D22-8CB0-55BA93A963F6}"/>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C5DCD20-AB78-4F4A-A36A-7F5221EE0B9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CB7613A-8741-4C5B-BA87-274F17A18B58}"/>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2CC064C-7CB9-402B-969A-A3C67D1F0AED}"/>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FDB797A-AE66-4C81-A7B8-15C989708035}"/>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E62751F-1BDF-42EE-806D-BB6A498E665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F678B0D-F279-4B54-A0D4-7969708FB168}"/>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53864DE-BBB6-4CAA-93EB-8ADC6E0016EE}"/>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97B21F8-6DD4-47C7-8A03-284B35EB1AAD}"/>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76DE770-7ACD-48E2-BAAD-0F34CC542C1B}"/>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516256A-525B-4420-A5C1-89BCA795892A}"/>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324758B-F145-40C3-9629-98E067C701E8}"/>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94427DA-0BFA-410D-8017-86E2047D5193}"/>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A22FD60-BD6F-49A3-8F03-1EC4ABDD54E7}"/>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8C17492-5520-4DD4-B3DE-4D160F95CCC2}"/>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C802977-F7CF-4315-9189-7ADD04733D9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18506CB1-9CB2-4685-A658-1BF805860C85}"/>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0485CC2-9429-4B68-846E-1D0F879E39D4}"/>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4F5D26E-935B-4FAD-8CBB-10BD48D9D77B}"/>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2FCAB1B-52C7-49A7-8681-A8503B559D9A}"/>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5EC2612-EA01-4C04-8F61-266520F5B07A}"/>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D9A6F6BE-2D03-45AF-82F1-B2FEA72B2E62}"/>
            </a:ext>
          </a:extLst>
        </xdr:cNvPr>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A92E22A-943D-42F8-A727-5BEB0DC35FB6}"/>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10E32E3-BC41-4897-8664-BB167425709E}"/>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6464D88-D6A4-4593-8ED7-75163D8389D0}"/>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FB74849-FDBB-493E-AC19-54665DEC8B7A}"/>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BE680FB-AC86-466D-BA26-554046BBB208}"/>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1B9B1C0-6F08-4618-820C-887FA31C87C9}"/>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2E08648-0BAA-4C3F-9BE9-67C0CBCBFC35}"/>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50669F33-3700-4C61-B736-DF491BACF5A2}"/>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4187B2D-5410-4000-9216-107B1CF145BE}"/>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5B851D2-6770-4DC2-91C7-705358A6540B}"/>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年度の数値について、類似団体平均に比べ比率が低いのは、総合体育館や拠点防災倉庫等の比較的新しく大規模な施設が多いためと考えられる。</a:t>
          </a:r>
        </a:p>
        <a:p>
          <a:r>
            <a:rPr kumimoji="1" lang="ja-JP" altLang="en-US" sz="1100">
              <a:latin typeface="ＭＳ Ｐゴシック" panose="020B0600070205080204" pitchFamily="50" charset="-128"/>
              <a:ea typeface="ＭＳ Ｐゴシック" panose="020B0600070205080204" pitchFamily="50" charset="-128"/>
            </a:rPr>
            <a:t>　しかし、個別の施設をみると経年が進んでいる施設もあるため、厳しい財政状況の中で公共施設等総合管理計画等に基づいて、計画的に更新や長寿命化等を行っていく。</a:t>
          </a:r>
        </a:p>
        <a:p>
          <a:r>
            <a:rPr kumimoji="1" lang="ja-JP" altLang="en-US" sz="1100">
              <a:latin typeface="ＭＳ Ｐゴシック" panose="020B0600070205080204" pitchFamily="50" charset="-128"/>
              <a:ea typeface="ＭＳ Ｐゴシック" panose="020B0600070205080204" pitchFamily="50" charset="-128"/>
            </a:rPr>
            <a:t>　なお、平成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年度以降の数値については、調査中である。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24F6701-7494-4A25-8EFF-9933328EB76A}"/>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D962E32-68BD-46CC-B1B4-8E0C9724AB58}"/>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ADB8456C-67F4-422A-A924-26135070018A}"/>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EC9577D2-9B8A-4186-9697-E4294C8158E9}"/>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C333E9EC-B423-4919-8239-FA39B425EC7B}"/>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9D41E440-90FF-4CD2-BFD3-857DC874AE5D}"/>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CFBD1408-1127-40F1-896C-B870899F6BD2}"/>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67F7E4C7-9131-41EF-B2AF-2DF1E8491C47}"/>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38C504E8-2485-49AA-99D7-A67DC98EC7A5}"/>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D56B312E-93E3-435E-9331-42AA2C294AC3}"/>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BFA4391-7980-4DF2-BCE0-1F277E88E199}"/>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734C1FE6-CBA0-4076-991D-4E853B66A9BC}"/>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B48C14C3-7052-4AB2-A444-55F124D7CFE4}"/>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719AB3C2-623C-43C8-82D5-96FF2DD59562}"/>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EEC8080-34E2-4871-B2C9-FD2BD0A8F776}"/>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E9549BD3-3088-40AF-9BBD-B126B70CC5A4}"/>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84DF178E-0D86-416E-AB86-AD22B17C8E34}"/>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4FAA6DF0-B7A3-4676-BBBA-2C7FE791D227}"/>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98244</xdr:rowOff>
    </xdr:from>
    <xdr:to>
      <xdr:col>23</xdr:col>
      <xdr:colOff>85090</xdr:colOff>
      <xdr:row>34</xdr:row>
      <xdr:rowOff>79375</xdr:rowOff>
    </xdr:to>
    <xdr:cxnSp macro="">
      <xdr:nvCxnSpPr>
        <xdr:cNvPr id="67" name="直線コネクタ 66">
          <a:extLst>
            <a:ext uri="{FF2B5EF4-FFF2-40B4-BE49-F238E27FC236}">
              <a16:creationId xmlns:a16="http://schemas.microsoft.com/office/drawing/2014/main" id="{B5958C92-FEB4-4353-A096-A1355E41B384}"/>
            </a:ext>
          </a:extLst>
        </xdr:cNvPr>
        <xdr:cNvCxnSpPr/>
      </xdr:nvCxnSpPr>
      <xdr:spPr>
        <a:xfrm flipV="1">
          <a:off x="4206240" y="5378904"/>
          <a:ext cx="1270" cy="115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83202</xdr:rowOff>
    </xdr:from>
    <xdr:ext cx="405111" cy="259045"/>
    <xdr:sp macro="" textlink="">
      <xdr:nvSpPr>
        <xdr:cNvPr id="68" name="有形固定資産減価償却率最小値テキスト">
          <a:extLst>
            <a:ext uri="{FF2B5EF4-FFF2-40B4-BE49-F238E27FC236}">
              <a16:creationId xmlns:a16="http://schemas.microsoft.com/office/drawing/2014/main" id="{171444D9-25D4-4BDE-90D5-9B099E91908A}"/>
            </a:ext>
          </a:extLst>
        </xdr:cNvPr>
        <xdr:cNvSpPr txBox="1"/>
      </xdr:nvSpPr>
      <xdr:spPr>
        <a:xfrm>
          <a:off x="4258945" y="6537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79375</xdr:rowOff>
    </xdr:from>
    <xdr:to>
      <xdr:col>23</xdr:col>
      <xdr:colOff>174625</xdr:colOff>
      <xdr:row>34</xdr:row>
      <xdr:rowOff>79375</xdr:rowOff>
    </xdr:to>
    <xdr:cxnSp macro="">
      <xdr:nvCxnSpPr>
        <xdr:cNvPr id="69" name="直線コネクタ 68">
          <a:extLst>
            <a:ext uri="{FF2B5EF4-FFF2-40B4-BE49-F238E27FC236}">
              <a16:creationId xmlns:a16="http://schemas.microsoft.com/office/drawing/2014/main" id="{524952E7-48F1-4E42-9ECF-66C51B1F5403}"/>
            </a:ext>
          </a:extLst>
        </xdr:cNvPr>
        <xdr:cNvCxnSpPr/>
      </xdr:nvCxnSpPr>
      <xdr:spPr>
        <a:xfrm>
          <a:off x="4119245" y="653351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44921</xdr:rowOff>
    </xdr:from>
    <xdr:ext cx="405111" cy="259045"/>
    <xdr:sp macro="" textlink="">
      <xdr:nvSpPr>
        <xdr:cNvPr id="70" name="有形固定資産減価償却率最大値テキスト">
          <a:extLst>
            <a:ext uri="{FF2B5EF4-FFF2-40B4-BE49-F238E27FC236}">
              <a16:creationId xmlns:a16="http://schemas.microsoft.com/office/drawing/2014/main" id="{81F54829-4B19-43B6-B274-18B08D521F57}"/>
            </a:ext>
          </a:extLst>
        </xdr:cNvPr>
        <xdr:cNvSpPr txBox="1"/>
      </xdr:nvSpPr>
      <xdr:spPr>
        <a:xfrm>
          <a:off x="4258945" y="515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98244</xdr:rowOff>
    </xdr:from>
    <xdr:to>
      <xdr:col>23</xdr:col>
      <xdr:colOff>174625</xdr:colOff>
      <xdr:row>27</xdr:row>
      <xdr:rowOff>98244</xdr:rowOff>
    </xdr:to>
    <xdr:cxnSp macro="">
      <xdr:nvCxnSpPr>
        <xdr:cNvPr id="71" name="直線コネクタ 70">
          <a:extLst>
            <a:ext uri="{FF2B5EF4-FFF2-40B4-BE49-F238E27FC236}">
              <a16:creationId xmlns:a16="http://schemas.microsoft.com/office/drawing/2014/main" id="{6B124AD2-E325-45CF-9925-E51AB1EE4EFB}"/>
            </a:ext>
          </a:extLst>
        </xdr:cNvPr>
        <xdr:cNvCxnSpPr/>
      </xdr:nvCxnSpPr>
      <xdr:spPr>
        <a:xfrm>
          <a:off x="4119245" y="537890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85198</xdr:rowOff>
    </xdr:from>
    <xdr:ext cx="405111" cy="259045"/>
    <xdr:sp macro="" textlink="">
      <xdr:nvSpPr>
        <xdr:cNvPr id="72" name="有形固定資産減価償却率平均値テキスト">
          <a:extLst>
            <a:ext uri="{FF2B5EF4-FFF2-40B4-BE49-F238E27FC236}">
              <a16:creationId xmlns:a16="http://schemas.microsoft.com/office/drawing/2014/main" id="{F4734275-8399-48E7-A0D0-E384410B8B5E}"/>
            </a:ext>
          </a:extLst>
        </xdr:cNvPr>
        <xdr:cNvSpPr txBox="1"/>
      </xdr:nvSpPr>
      <xdr:spPr>
        <a:xfrm>
          <a:off x="4258945" y="58687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106771</xdr:rowOff>
    </xdr:from>
    <xdr:to>
      <xdr:col>23</xdr:col>
      <xdr:colOff>136525</xdr:colOff>
      <xdr:row>31</xdr:row>
      <xdr:rowOff>36921</xdr:rowOff>
    </xdr:to>
    <xdr:sp macro="" textlink="">
      <xdr:nvSpPr>
        <xdr:cNvPr id="73" name="フローチャート: 判断 72">
          <a:extLst>
            <a:ext uri="{FF2B5EF4-FFF2-40B4-BE49-F238E27FC236}">
              <a16:creationId xmlns:a16="http://schemas.microsoft.com/office/drawing/2014/main" id="{FE9506AF-5904-4D1A-8B5B-871BCE943D88}"/>
            </a:ext>
          </a:extLst>
        </xdr:cNvPr>
        <xdr:cNvSpPr/>
      </xdr:nvSpPr>
      <xdr:spPr>
        <a:xfrm>
          <a:off x="4157345" y="58903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97518</xdr:rowOff>
    </xdr:from>
    <xdr:to>
      <xdr:col>19</xdr:col>
      <xdr:colOff>187325</xdr:colOff>
      <xdr:row>31</xdr:row>
      <xdr:rowOff>27668</xdr:rowOff>
    </xdr:to>
    <xdr:sp macro="" textlink="">
      <xdr:nvSpPr>
        <xdr:cNvPr id="74" name="フローチャート: 判断 73">
          <a:extLst>
            <a:ext uri="{FF2B5EF4-FFF2-40B4-BE49-F238E27FC236}">
              <a16:creationId xmlns:a16="http://schemas.microsoft.com/office/drawing/2014/main" id="{E4E6B0F1-98B4-42EE-BCB1-A1ED63E9EF89}"/>
            </a:ext>
          </a:extLst>
        </xdr:cNvPr>
        <xdr:cNvSpPr/>
      </xdr:nvSpPr>
      <xdr:spPr>
        <a:xfrm>
          <a:off x="3537585" y="58810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20411</xdr:rowOff>
    </xdr:from>
    <xdr:to>
      <xdr:col>15</xdr:col>
      <xdr:colOff>187325</xdr:colOff>
      <xdr:row>30</xdr:row>
      <xdr:rowOff>122011</xdr:rowOff>
    </xdr:to>
    <xdr:sp macro="" textlink="">
      <xdr:nvSpPr>
        <xdr:cNvPr id="75" name="フローチャート: 判断 74">
          <a:extLst>
            <a:ext uri="{FF2B5EF4-FFF2-40B4-BE49-F238E27FC236}">
              <a16:creationId xmlns:a16="http://schemas.microsoft.com/office/drawing/2014/main" id="{AA985CCA-06AC-443B-BCE9-198F0C22ADFD}"/>
            </a:ext>
          </a:extLst>
        </xdr:cNvPr>
        <xdr:cNvSpPr/>
      </xdr:nvSpPr>
      <xdr:spPr>
        <a:xfrm>
          <a:off x="2867025" y="58039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164102</xdr:rowOff>
    </xdr:from>
    <xdr:to>
      <xdr:col>11</xdr:col>
      <xdr:colOff>187325</xdr:colOff>
      <xdr:row>30</xdr:row>
      <xdr:rowOff>94252</xdr:rowOff>
    </xdr:to>
    <xdr:sp macro="" textlink="">
      <xdr:nvSpPr>
        <xdr:cNvPr id="76" name="フローチャート: 判断 75">
          <a:extLst>
            <a:ext uri="{FF2B5EF4-FFF2-40B4-BE49-F238E27FC236}">
              <a16:creationId xmlns:a16="http://schemas.microsoft.com/office/drawing/2014/main" id="{59DE5F70-6BB8-44D3-A4A3-467B1859A26C}"/>
            </a:ext>
          </a:extLst>
        </xdr:cNvPr>
        <xdr:cNvSpPr/>
      </xdr:nvSpPr>
      <xdr:spPr>
        <a:xfrm>
          <a:off x="2196465" y="57800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142512</xdr:rowOff>
    </xdr:from>
    <xdr:to>
      <xdr:col>7</xdr:col>
      <xdr:colOff>187325</xdr:colOff>
      <xdr:row>30</xdr:row>
      <xdr:rowOff>72662</xdr:rowOff>
    </xdr:to>
    <xdr:sp macro="" textlink="">
      <xdr:nvSpPr>
        <xdr:cNvPr id="77" name="フローチャート: 判断 76">
          <a:extLst>
            <a:ext uri="{FF2B5EF4-FFF2-40B4-BE49-F238E27FC236}">
              <a16:creationId xmlns:a16="http://schemas.microsoft.com/office/drawing/2014/main" id="{84ABC6FE-FD27-4197-8672-C608A16C226B}"/>
            </a:ext>
          </a:extLst>
        </xdr:cNvPr>
        <xdr:cNvSpPr/>
      </xdr:nvSpPr>
      <xdr:spPr>
        <a:xfrm>
          <a:off x="1525905" y="57584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A630CB0-CD8F-44C9-935E-B3FFD63AF91C}"/>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C2F5779-E6FE-4FAF-9DBF-171808B37E71}"/>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356B473-0DD6-4815-A625-402124D572A8}"/>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62DC5FF-AD3A-4BBC-A0A7-CB9432C7F7A8}"/>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FFAA02A-7F68-43E8-A2FB-19F83B67CDED}"/>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26</xdr:row>
      <xdr:rowOff>92438</xdr:rowOff>
    </xdr:from>
    <xdr:to>
      <xdr:col>15</xdr:col>
      <xdr:colOff>187325</xdr:colOff>
      <xdr:row>27</xdr:row>
      <xdr:rowOff>22588</xdr:rowOff>
    </xdr:to>
    <xdr:sp macro="" textlink="">
      <xdr:nvSpPr>
        <xdr:cNvPr id="83" name="楕円 82">
          <a:extLst>
            <a:ext uri="{FF2B5EF4-FFF2-40B4-BE49-F238E27FC236}">
              <a16:creationId xmlns:a16="http://schemas.microsoft.com/office/drawing/2014/main" id="{672FFFE5-11C0-446C-A3C2-6744621667B8}"/>
            </a:ext>
          </a:extLst>
        </xdr:cNvPr>
        <xdr:cNvSpPr/>
      </xdr:nvSpPr>
      <xdr:spPr>
        <a:xfrm>
          <a:off x="2867025" y="52054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44195</xdr:rowOff>
    </xdr:from>
    <xdr:ext cx="405111" cy="259045"/>
    <xdr:sp macro="" textlink="">
      <xdr:nvSpPr>
        <xdr:cNvPr id="84" name="n_1aveValue有形固定資産減価償却率">
          <a:extLst>
            <a:ext uri="{FF2B5EF4-FFF2-40B4-BE49-F238E27FC236}">
              <a16:creationId xmlns:a16="http://schemas.microsoft.com/office/drawing/2014/main" id="{486B93AA-54A5-487B-BCFA-82F103B25B84}"/>
            </a:ext>
          </a:extLst>
        </xdr:cNvPr>
        <xdr:cNvSpPr txBox="1"/>
      </xdr:nvSpPr>
      <xdr:spPr>
        <a:xfrm>
          <a:off x="3395989" y="566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113138</xdr:rowOff>
    </xdr:from>
    <xdr:ext cx="405111" cy="259045"/>
    <xdr:sp macro="" textlink="">
      <xdr:nvSpPr>
        <xdr:cNvPr id="85" name="n_2aveValue有形固定資産減価償却率">
          <a:extLst>
            <a:ext uri="{FF2B5EF4-FFF2-40B4-BE49-F238E27FC236}">
              <a16:creationId xmlns:a16="http://schemas.microsoft.com/office/drawing/2014/main" id="{C28910E7-BB23-40EC-9188-77537E2F9136}"/>
            </a:ext>
          </a:extLst>
        </xdr:cNvPr>
        <xdr:cNvSpPr txBox="1"/>
      </xdr:nvSpPr>
      <xdr:spPr>
        <a:xfrm>
          <a:off x="2738129" y="5896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110779</xdr:rowOff>
    </xdr:from>
    <xdr:ext cx="405111" cy="259045"/>
    <xdr:sp macro="" textlink="">
      <xdr:nvSpPr>
        <xdr:cNvPr id="86" name="n_3aveValue有形固定資産減価償却率">
          <a:extLst>
            <a:ext uri="{FF2B5EF4-FFF2-40B4-BE49-F238E27FC236}">
              <a16:creationId xmlns:a16="http://schemas.microsoft.com/office/drawing/2014/main" id="{5E7BD434-6B1C-4ED8-9288-D33A53B43134}"/>
            </a:ext>
          </a:extLst>
        </xdr:cNvPr>
        <xdr:cNvSpPr txBox="1"/>
      </xdr:nvSpPr>
      <xdr:spPr>
        <a:xfrm>
          <a:off x="2067569" y="5559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89189</xdr:rowOff>
    </xdr:from>
    <xdr:ext cx="405111" cy="259045"/>
    <xdr:sp macro="" textlink="">
      <xdr:nvSpPr>
        <xdr:cNvPr id="87" name="n_4aveValue有形固定資産減価償却率">
          <a:extLst>
            <a:ext uri="{FF2B5EF4-FFF2-40B4-BE49-F238E27FC236}">
              <a16:creationId xmlns:a16="http://schemas.microsoft.com/office/drawing/2014/main" id="{3B4E6FA4-14F3-4715-92EE-EE11AF8DF993}"/>
            </a:ext>
          </a:extLst>
        </xdr:cNvPr>
        <xdr:cNvSpPr txBox="1"/>
      </xdr:nvSpPr>
      <xdr:spPr>
        <a:xfrm>
          <a:off x="1397009" y="5537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39115</xdr:rowOff>
    </xdr:from>
    <xdr:ext cx="405111" cy="259045"/>
    <xdr:sp macro="" textlink="">
      <xdr:nvSpPr>
        <xdr:cNvPr id="88" name="n_2mainValue有形固定資産減価償却率">
          <a:extLst>
            <a:ext uri="{FF2B5EF4-FFF2-40B4-BE49-F238E27FC236}">
              <a16:creationId xmlns:a16="http://schemas.microsoft.com/office/drawing/2014/main" id="{CBBCB049-3813-46CC-9445-F01FF16BB4F1}"/>
            </a:ext>
          </a:extLst>
        </xdr:cNvPr>
        <xdr:cNvSpPr txBox="1"/>
      </xdr:nvSpPr>
      <xdr:spPr>
        <a:xfrm>
          <a:off x="2738129" y="498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id="{93A16BC8-8E0C-4E46-8DF3-BE7FD734E36B}"/>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a:extLst>
            <a:ext uri="{FF2B5EF4-FFF2-40B4-BE49-F238E27FC236}">
              <a16:creationId xmlns:a16="http://schemas.microsoft.com/office/drawing/2014/main" id="{B8D9CE16-D16D-4DDA-8055-5CD470B0EF94}"/>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a:extLst>
            <a:ext uri="{FF2B5EF4-FFF2-40B4-BE49-F238E27FC236}">
              <a16:creationId xmlns:a16="http://schemas.microsoft.com/office/drawing/2014/main" id="{1B8CA7FB-CC2B-427B-8584-041CA77F5F53}"/>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id="{07A0E13B-C666-4B7B-AAE9-9E2EAA568E98}"/>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id="{0721BE29-ABB8-4D58-B5FE-C7DEA696A8E7}"/>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a:extLst>
            <a:ext uri="{FF2B5EF4-FFF2-40B4-BE49-F238E27FC236}">
              <a16:creationId xmlns:a16="http://schemas.microsoft.com/office/drawing/2014/main" id="{4E56B5EB-1A72-4E8B-9C00-63B9DC0BB0D4}"/>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a:extLst>
            <a:ext uri="{FF2B5EF4-FFF2-40B4-BE49-F238E27FC236}">
              <a16:creationId xmlns:a16="http://schemas.microsoft.com/office/drawing/2014/main" id="{0B999A02-160B-4ED0-89B4-D41BE5595E15}"/>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a:extLst>
            <a:ext uri="{FF2B5EF4-FFF2-40B4-BE49-F238E27FC236}">
              <a16:creationId xmlns:a16="http://schemas.microsoft.com/office/drawing/2014/main" id="{98E419F7-1C84-4345-96CE-CB3EE45DC9E8}"/>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a:extLst>
            <a:ext uri="{FF2B5EF4-FFF2-40B4-BE49-F238E27FC236}">
              <a16:creationId xmlns:a16="http://schemas.microsoft.com/office/drawing/2014/main" id="{DCAB7C2B-5F88-45F8-BEC3-BDA29D0893E7}"/>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A4544AC3-1064-4804-B626-F397AF530164}"/>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C4792842-2A74-453D-860F-C120FD1F542E}"/>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659F7FE8-B816-481F-914C-7A97E74494CD}"/>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a16="http://schemas.microsoft.com/office/drawing/2014/main" id="{1292930B-1BC4-4924-BBB3-773CFE600858}"/>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令和元年度の数値について、類似団体平均及び平成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年度に比べ比率が高いのは、平成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年度の法人町民税の臨時的増の影響により、令和元年度の地方交付税及び臨時財政対策債発行可能額が減少したためである。今後、地方交付税等が例年並へ戻ることで債務償還比率は低下すると見込まれる。</a:t>
          </a: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A5010630-D292-48CA-896F-0ED21BB3F21F}"/>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3022A099-BFDB-42D1-8280-A7EBDF54B7D0}"/>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4" name="テキスト ボックス 103">
          <a:extLst>
            <a:ext uri="{FF2B5EF4-FFF2-40B4-BE49-F238E27FC236}">
              <a16:creationId xmlns:a16="http://schemas.microsoft.com/office/drawing/2014/main" id="{26149194-A6C2-4FBC-A9F7-477EF3406287}"/>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5" name="直線コネクタ 104">
          <a:extLst>
            <a:ext uri="{FF2B5EF4-FFF2-40B4-BE49-F238E27FC236}">
              <a16:creationId xmlns:a16="http://schemas.microsoft.com/office/drawing/2014/main" id="{FB92DE28-3728-43B8-A3CD-1A396B9B7DB6}"/>
            </a:ext>
          </a:extLst>
        </xdr:cNvPr>
        <xdr:cNvCxnSpPr/>
      </xdr:nvCxnSpPr>
      <xdr:spPr>
        <a:xfrm>
          <a:off x="9971405" y="65335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06" name="テキスト ボックス 105">
          <a:extLst>
            <a:ext uri="{FF2B5EF4-FFF2-40B4-BE49-F238E27FC236}">
              <a16:creationId xmlns:a16="http://schemas.microsoft.com/office/drawing/2014/main" id="{86B43693-27A8-4AB9-ABD9-5D931581B332}"/>
            </a:ext>
          </a:extLst>
        </xdr:cNvPr>
        <xdr:cNvSpPr txBox="1"/>
      </xdr:nvSpPr>
      <xdr:spPr>
        <a:xfrm>
          <a:off x="9542936" y="6443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7" name="直線コネクタ 106">
          <a:extLst>
            <a:ext uri="{FF2B5EF4-FFF2-40B4-BE49-F238E27FC236}">
              <a16:creationId xmlns:a16="http://schemas.microsoft.com/office/drawing/2014/main" id="{6D87E311-CA2D-462E-9D00-94508BE6F2C5}"/>
            </a:ext>
          </a:extLst>
        </xdr:cNvPr>
        <xdr:cNvCxnSpPr/>
      </xdr:nvCxnSpPr>
      <xdr:spPr>
        <a:xfrm>
          <a:off x="9971405" y="611314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08" name="テキスト ボックス 107">
          <a:extLst>
            <a:ext uri="{FF2B5EF4-FFF2-40B4-BE49-F238E27FC236}">
              <a16:creationId xmlns:a16="http://schemas.microsoft.com/office/drawing/2014/main" id="{C9DF6413-2C75-4C22-A18A-9A9E601C0301}"/>
            </a:ext>
          </a:extLst>
        </xdr:cNvPr>
        <xdr:cNvSpPr txBox="1"/>
      </xdr:nvSpPr>
      <xdr:spPr>
        <a:xfrm>
          <a:off x="9542936" y="601934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9" name="直線コネクタ 108">
          <a:extLst>
            <a:ext uri="{FF2B5EF4-FFF2-40B4-BE49-F238E27FC236}">
              <a16:creationId xmlns:a16="http://schemas.microsoft.com/office/drawing/2014/main" id="{E6C04122-A283-43F1-B2B7-DA172E8B4909}"/>
            </a:ext>
          </a:extLst>
        </xdr:cNvPr>
        <xdr:cNvCxnSpPr/>
      </xdr:nvCxnSpPr>
      <xdr:spPr>
        <a:xfrm>
          <a:off x="9971405" y="56889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0" name="テキスト ボックス 109">
          <a:extLst>
            <a:ext uri="{FF2B5EF4-FFF2-40B4-BE49-F238E27FC236}">
              <a16:creationId xmlns:a16="http://schemas.microsoft.com/office/drawing/2014/main" id="{D96B8C22-D0FD-44D9-8CFD-860342E5331A}"/>
            </a:ext>
          </a:extLst>
        </xdr:cNvPr>
        <xdr:cNvSpPr txBox="1"/>
      </xdr:nvSpPr>
      <xdr:spPr>
        <a:xfrm>
          <a:off x="9542936" y="55989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1" name="直線コネクタ 110">
          <a:extLst>
            <a:ext uri="{FF2B5EF4-FFF2-40B4-BE49-F238E27FC236}">
              <a16:creationId xmlns:a16="http://schemas.microsoft.com/office/drawing/2014/main" id="{7674674A-FF68-427F-8A41-9F7B1D94AAA6}"/>
            </a:ext>
          </a:extLst>
        </xdr:cNvPr>
        <xdr:cNvCxnSpPr/>
      </xdr:nvCxnSpPr>
      <xdr:spPr>
        <a:xfrm>
          <a:off x="9971405" y="52685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12" name="テキスト ボックス 111">
          <a:extLst>
            <a:ext uri="{FF2B5EF4-FFF2-40B4-BE49-F238E27FC236}">
              <a16:creationId xmlns:a16="http://schemas.microsoft.com/office/drawing/2014/main" id="{5C0AE5B0-AB31-4E0D-A50A-565B0580B790}"/>
            </a:ext>
          </a:extLst>
        </xdr:cNvPr>
        <xdr:cNvSpPr txBox="1"/>
      </xdr:nvSpPr>
      <xdr:spPr>
        <a:xfrm>
          <a:off x="9542936" y="51747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4A4AAFF0-5CE4-403A-9057-6EC0A46E9906}"/>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14" name="テキスト ボックス 113">
          <a:extLst>
            <a:ext uri="{FF2B5EF4-FFF2-40B4-BE49-F238E27FC236}">
              <a16:creationId xmlns:a16="http://schemas.microsoft.com/office/drawing/2014/main" id="{C7A509A3-C133-49AC-AD72-66EAA45ED112}"/>
            </a:ext>
          </a:extLst>
        </xdr:cNvPr>
        <xdr:cNvSpPr txBox="1"/>
      </xdr:nvSpPr>
      <xdr:spPr>
        <a:xfrm>
          <a:off x="964552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a:extLst>
            <a:ext uri="{FF2B5EF4-FFF2-40B4-BE49-F238E27FC236}">
              <a16:creationId xmlns:a16="http://schemas.microsoft.com/office/drawing/2014/main" id="{BA1AA199-F14F-49D2-8BDF-9C55153D0B04}"/>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128803</xdr:rowOff>
    </xdr:from>
    <xdr:to>
      <xdr:col>76</xdr:col>
      <xdr:colOff>21589</xdr:colOff>
      <xdr:row>34</xdr:row>
      <xdr:rowOff>65342</xdr:rowOff>
    </xdr:to>
    <xdr:cxnSp macro="">
      <xdr:nvCxnSpPr>
        <xdr:cNvPr id="116" name="直線コネクタ 115">
          <a:extLst>
            <a:ext uri="{FF2B5EF4-FFF2-40B4-BE49-F238E27FC236}">
              <a16:creationId xmlns:a16="http://schemas.microsoft.com/office/drawing/2014/main" id="{B139EDE2-C564-4626-A210-095C2599DDBC}"/>
            </a:ext>
          </a:extLst>
        </xdr:cNvPr>
        <xdr:cNvCxnSpPr/>
      </xdr:nvCxnSpPr>
      <xdr:spPr>
        <a:xfrm flipV="1">
          <a:off x="13027660" y="5241823"/>
          <a:ext cx="1269" cy="1277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69169</xdr:rowOff>
    </xdr:from>
    <xdr:ext cx="469744" cy="259045"/>
    <xdr:sp macro="" textlink="">
      <xdr:nvSpPr>
        <xdr:cNvPr id="117" name="債務償還比率最小値テキスト">
          <a:extLst>
            <a:ext uri="{FF2B5EF4-FFF2-40B4-BE49-F238E27FC236}">
              <a16:creationId xmlns:a16="http://schemas.microsoft.com/office/drawing/2014/main" id="{216CD709-80F3-4FC2-962B-27EACD05A526}"/>
            </a:ext>
          </a:extLst>
        </xdr:cNvPr>
        <xdr:cNvSpPr txBox="1"/>
      </xdr:nvSpPr>
      <xdr:spPr>
        <a:xfrm>
          <a:off x="13080365" y="652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65342</xdr:rowOff>
    </xdr:from>
    <xdr:to>
      <xdr:col>76</xdr:col>
      <xdr:colOff>111125</xdr:colOff>
      <xdr:row>34</xdr:row>
      <xdr:rowOff>65342</xdr:rowOff>
    </xdr:to>
    <xdr:cxnSp macro="">
      <xdr:nvCxnSpPr>
        <xdr:cNvPr id="118" name="直線コネクタ 117">
          <a:extLst>
            <a:ext uri="{FF2B5EF4-FFF2-40B4-BE49-F238E27FC236}">
              <a16:creationId xmlns:a16="http://schemas.microsoft.com/office/drawing/2014/main" id="{2EAA4E73-1F62-4BAC-89FC-39DD4B194427}"/>
            </a:ext>
          </a:extLst>
        </xdr:cNvPr>
        <xdr:cNvCxnSpPr/>
      </xdr:nvCxnSpPr>
      <xdr:spPr>
        <a:xfrm>
          <a:off x="12963525" y="6519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75480</xdr:rowOff>
    </xdr:from>
    <xdr:ext cx="469744" cy="259045"/>
    <xdr:sp macro="" textlink="">
      <xdr:nvSpPr>
        <xdr:cNvPr id="119" name="債務償還比率最大値テキスト">
          <a:extLst>
            <a:ext uri="{FF2B5EF4-FFF2-40B4-BE49-F238E27FC236}">
              <a16:creationId xmlns:a16="http://schemas.microsoft.com/office/drawing/2014/main" id="{74589D75-F6E7-4054-B47C-4531628946AD}"/>
            </a:ext>
          </a:extLst>
        </xdr:cNvPr>
        <xdr:cNvSpPr txBox="1"/>
      </xdr:nvSpPr>
      <xdr:spPr>
        <a:xfrm>
          <a:off x="13080365" y="502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128803</xdr:rowOff>
    </xdr:from>
    <xdr:to>
      <xdr:col>76</xdr:col>
      <xdr:colOff>111125</xdr:colOff>
      <xdr:row>26</xdr:row>
      <xdr:rowOff>128803</xdr:rowOff>
    </xdr:to>
    <xdr:cxnSp macro="">
      <xdr:nvCxnSpPr>
        <xdr:cNvPr id="120" name="直線コネクタ 119">
          <a:extLst>
            <a:ext uri="{FF2B5EF4-FFF2-40B4-BE49-F238E27FC236}">
              <a16:creationId xmlns:a16="http://schemas.microsoft.com/office/drawing/2014/main" id="{E1BA9170-8DD4-4C77-89EC-05775E546B10}"/>
            </a:ext>
          </a:extLst>
        </xdr:cNvPr>
        <xdr:cNvCxnSpPr/>
      </xdr:nvCxnSpPr>
      <xdr:spPr>
        <a:xfrm>
          <a:off x="12963525" y="52418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28427</xdr:rowOff>
    </xdr:from>
    <xdr:ext cx="469744" cy="259045"/>
    <xdr:sp macro="" textlink="">
      <xdr:nvSpPr>
        <xdr:cNvPr id="121" name="債務償還比率平均値テキスト">
          <a:extLst>
            <a:ext uri="{FF2B5EF4-FFF2-40B4-BE49-F238E27FC236}">
              <a16:creationId xmlns:a16="http://schemas.microsoft.com/office/drawing/2014/main" id="{D8A91DC9-2B1C-47CE-A609-B511F997F7AC}"/>
            </a:ext>
          </a:extLst>
        </xdr:cNvPr>
        <xdr:cNvSpPr txBox="1"/>
      </xdr:nvSpPr>
      <xdr:spPr>
        <a:xfrm>
          <a:off x="13080365" y="5812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5550</xdr:rowOff>
    </xdr:from>
    <xdr:to>
      <xdr:col>76</xdr:col>
      <xdr:colOff>73025</xdr:colOff>
      <xdr:row>31</xdr:row>
      <xdr:rowOff>107150</xdr:rowOff>
    </xdr:to>
    <xdr:sp macro="" textlink="">
      <xdr:nvSpPr>
        <xdr:cNvPr id="122" name="フローチャート: 判断 121">
          <a:extLst>
            <a:ext uri="{FF2B5EF4-FFF2-40B4-BE49-F238E27FC236}">
              <a16:creationId xmlns:a16="http://schemas.microsoft.com/office/drawing/2014/main" id="{832D6400-F807-4637-8034-F5FE3C1C4CB5}"/>
            </a:ext>
          </a:extLst>
        </xdr:cNvPr>
        <xdr:cNvSpPr/>
      </xdr:nvSpPr>
      <xdr:spPr>
        <a:xfrm>
          <a:off x="13001625" y="59567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43980</xdr:rowOff>
    </xdr:from>
    <xdr:to>
      <xdr:col>72</xdr:col>
      <xdr:colOff>123825</xdr:colOff>
      <xdr:row>31</xdr:row>
      <xdr:rowOff>145580</xdr:rowOff>
    </xdr:to>
    <xdr:sp macro="" textlink="">
      <xdr:nvSpPr>
        <xdr:cNvPr id="123" name="フローチャート: 判断 122">
          <a:extLst>
            <a:ext uri="{FF2B5EF4-FFF2-40B4-BE49-F238E27FC236}">
              <a16:creationId xmlns:a16="http://schemas.microsoft.com/office/drawing/2014/main" id="{F5832766-CB16-4ED7-B0EC-40EC3F52673A}"/>
            </a:ext>
          </a:extLst>
        </xdr:cNvPr>
        <xdr:cNvSpPr/>
      </xdr:nvSpPr>
      <xdr:spPr>
        <a:xfrm>
          <a:off x="12359005" y="599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67729</xdr:rowOff>
    </xdr:from>
    <xdr:to>
      <xdr:col>68</xdr:col>
      <xdr:colOff>123825</xdr:colOff>
      <xdr:row>31</xdr:row>
      <xdr:rowOff>169329</xdr:rowOff>
    </xdr:to>
    <xdr:sp macro="" textlink="">
      <xdr:nvSpPr>
        <xdr:cNvPr id="124" name="フローチャート: 判断 123">
          <a:extLst>
            <a:ext uri="{FF2B5EF4-FFF2-40B4-BE49-F238E27FC236}">
              <a16:creationId xmlns:a16="http://schemas.microsoft.com/office/drawing/2014/main" id="{50E8E810-D4E1-4155-B475-1B0D5259A1DD}"/>
            </a:ext>
          </a:extLst>
        </xdr:cNvPr>
        <xdr:cNvSpPr/>
      </xdr:nvSpPr>
      <xdr:spPr>
        <a:xfrm>
          <a:off x="11688445" y="601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80251</xdr:rowOff>
    </xdr:from>
    <xdr:to>
      <xdr:col>64</xdr:col>
      <xdr:colOff>123825</xdr:colOff>
      <xdr:row>32</xdr:row>
      <xdr:rowOff>10401</xdr:rowOff>
    </xdr:to>
    <xdr:sp macro="" textlink="">
      <xdr:nvSpPr>
        <xdr:cNvPr id="125" name="フローチャート: 判断 124">
          <a:extLst>
            <a:ext uri="{FF2B5EF4-FFF2-40B4-BE49-F238E27FC236}">
              <a16:creationId xmlns:a16="http://schemas.microsoft.com/office/drawing/2014/main" id="{FAEC0A5A-6111-4F47-9C9A-7F22D97FBC84}"/>
            </a:ext>
          </a:extLst>
        </xdr:cNvPr>
        <xdr:cNvSpPr/>
      </xdr:nvSpPr>
      <xdr:spPr>
        <a:xfrm>
          <a:off x="11017885" y="60314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14834</xdr:rowOff>
    </xdr:from>
    <xdr:to>
      <xdr:col>60</xdr:col>
      <xdr:colOff>123825</xdr:colOff>
      <xdr:row>31</xdr:row>
      <xdr:rowOff>116434</xdr:rowOff>
    </xdr:to>
    <xdr:sp macro="" textlink="">
      <xdr:nvSpPr>
        <xdr:cNvPr id="126" name="フローチャート: 判断 125">
          <a:extLst>
            <a:ext uri="{FF2B5EF4-FFF2-40B4-BE49-F238E27FC236}">
              <a16:creationId xmlns:a16="http://schemas.microsoft.com/office/drawing/2014/main" id="{BB54E77C-3FE7-4400-A616-718135ECB3B6}"/>
            </a:ext>
          </a:extLst>
        </xdr:cNvPr>
        <xdr:cNvSpPr/>
      </xdr:nvSpPr>
      <xdr:spPr>
        <a:xfrm>
          <a:off x="10347325" y="596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3B4A5575-181D-4EC3-96A2-7C1B4A1D3E78}"/>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2C2347FF-548C-43F7-A507-0915BA221CF6}"/>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F11399D2-34AD-41B2-8C75-A8B67D88314E}"/>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4742A094-8A8E-4B67-871C-5728253BEFF3}"/>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BB9BC33F-4BDB-4230-9ECB-0D2C91F9EA5C}"/>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70726</xdr:rowOff>
    </xdr:from>
    <xdr:to>
      <xdr:col>76</xdr:col>
      <xdr:colOff>73025</xdr:colOff>
      <xdr:row>33</xdr:row>
      <xdr:rowOff>876</xdr:rowOff>
    </xdr:to>
    <xdr:sp macro="" textlink="">
      <xdr:nvSpPr>
        <xdr:cNvPr id="132" name="楕円 131">
          <a:extLst>
            <a:ext uri="{FF2B5EF4-FFF2-40B4-BE49-F238E27FC236}">
              <a16:creationId xmlns:a16="http://schemas.microsoft.com/office/drawing/2014/main" id="{9EFBB2BB-4802-41ED-96D2-BF153677B5FF}"/>
            </a:ext>
          </a:extLst>
        </xdr:cNvPr>
        <xdr:cNvSpPr/>
      </xdr:nvSpPr>
      <xdr:spPr>
        <a:xfrm>
          <a:off x="13001625" y="61895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49153</xdr:rowOff>
    </xdr:from>
    <xdr:ext cx="469744" cy="259045"/>
    <xdr:sp macro="" textlink="">
      <xdr:nvSpPr>
        <xdr:cNvPr id="133" name="債務償還比率該当値テキスト">
          <a:extLst>
            <a:ext uri="{FF2B5EF4-FFF2-40B4-BE49-F238E27FC236}">
              <a16:creationId xmlns:a16="http://schemas.microsoft.com/office/drawing/2014/main" id="{08F6520D-142E-4B3E-B636-D51B7E9DB61E}"/>
            </a:ext>
          </a:extLst>
        </xdr:cNvPr>
        <xdr:cNvSpPr txBox="1"/>
      </xdr:nvSpPr>
      <xdr:spPr>
        <a:xfrm>
          <a:off x="13080365" y="616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92126</xdr:rowOff>
    </xdr:from>
    <xdr:to>
      <xdr:col>72</xdr:col>
      <xdr:colOff>123825</xdr:colOff>
      <xdr:row>32</xdr:row>
      <xdr:rowOff>22276</xdr:rowOff>
    </xdr:to>
    <xdr:sp macro="" textlink="">
      <xdr:nvSpPr>
        <xdr:cNvPr id="134" name="楕円 133">
          <a:extLst>
            <a:ext uri="{FF2B5EF4-FFF2-40B4-BE49-F238E27FC236}">
              <a16:creationId xmlns:a16="http://schemas.microsoft.com/office/drawing/2014/main" id="{3EC8E374-C988-412B-AB3E-73BA8C58A8F0}"/>
            </a:ext>
          </a:extLst>
        </xdr:cNvPr>
        <xdr:cNvSpPr/>
      </xdr:nvSpPr>
      <xdr:spPr>
        <a:xfrm>
          <a:off x="12359005" y="60433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142926</xdr:rowOff>
    </xdr:from>
    <xdr:to>
      <xdr:col>76</xdr:col>
      <xdr:colOff>22225</xdr:colOff>
      <xdr:row>32</xdr:row>
      <xdr:rowOff>121526</xdr:rowOff>
    </xdr:to>
    <xdr:cxnSp macro="">
      <xdr:nvCxnSpPr>
        <xdr:cNvPr id="135" name="直線コネクタ 134">
          <a:extLst>
            <a:ext uri="{FF2B5EF4-FFF2-40B4-BE49-F238E27FC236}">
              <a16:creationId xmlns:a16="http://schemas.microsoft.com/office/drawing/2014/main" id="{DF4B709A-D355-43C4-98C9-2BE1578862F8}"/>
            </a:ext>
          </a:extLst>
        </xdr:cNvPr>
        <xdr:cNvCxnSpPr/>
      </xdr:nvCxnSpPr>
      <xdr:spPr>
        <a:xfrm>
          <a:off x="12409805" y="6094146"/>
          <a:ext cx="619760" cy="14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58636</xdr:rowOff>
    </xdr:from>
    <xdr:to>
      <xdr:col>68</xdr:col>
      <xdr:colOff>123825</xdr:colOff>
      <xdr:row>32</xdr:row>
      <xdr:rowOff>160236</xdr:rowOff>
    </xdr:to>
    <xdr:sp macro="" textlink="">
      <xdr:nvSpPr>
        <xdr:cNvPr id="136" name="楕円 135">
          <a:extLst>
            <a:ext uri="{FF2B5EF4-FFF2-40B4-BE49-F238E27FC236}">
              <a16:creationId xmlns:a16="http://schemas.microsoft.com/office/drawing/2014/main" id="{66AE85DF-541B-4201-919D-B7CE8B1B3A06}"/>
            </a:ext>
          </a:extLst>
        </xdr:cNvPr>
        <xdr:cNvSpPr/>
      </xdr:nvSpPr>
      <xdr:spPr>
        <a:xfrm>
          <a:off x="11688445" y="617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142926</xdr:rowOff>
    </xdr:from>
    <xdr:to>
      <xdr:col>72</xdr:col>
      <xdr:colOff>73025</xdr:colOff>
      <xdr:row>32</xdr:row>
      <xdr:rowOff>109436</xdr:rowOff>
    </xdr:to>
    <xdr:cxnSp macro="">
      <xdr:nvCxnSpPr>
        <xdr:cNvPr id="137" name="直線コネクタ 136">
          <a:extLst>
            <a:ext uri="{FF2B5EF4-FFF2-40B4-BE49-F238E27FC236}">
              <a16:creationId xmlns:a16="http://schemas.microsoft.com/office/drawing/2014/main" id="{5BA04207-0A71-4BDC-BB2F-BA9B2B8F443D}"/>
            </a:ext>
          </a:extLst>
        </xdr:cNvPr>
        <xdr:cNvCxnSpPr/>
      </xdr:nvCxnSpPr>
      <xdr:spPr>
        <a:xfrm flipV="1">
          <a:off x="11739245" y="6094146"/>
          <a:ext cx="670560" cy="13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50648</xdr:rowOff>
    </xdr:from>
    <xdr:to>
      <xdr:col>64</xdr:col>
      <xdr:colOff>123825</xdr:colOff>
      <xdr:row>32</xdr:row>
      <xdr:rowOff>152248</xdr:rowOff>
    </xdr:to>
    <xdr:sp macro="" textlink="">
      <xdr:nvSpPr>
        <xdr:cNvPr id="138" name="楕円 137">
          <a:extLst>
            <a:ext uri="{FF2B5EF4-FFF2-40B4-BE49-F238E27FC236}">
              <a16:creationId xmlns:a16="http://schemas.microsoft.com/office/drawing/2014/main" id="{8541039F-13D1-4260-B9A5-8007E9C40C76}"/>
            </a:ext>
          </a:extLst>
        </xdr:cNvPr>
        <xdr:cNvSpPr/>
      </xdr:nvSpPr>
      <xdr:spPr>
        <a:xfrm>
          <a:off x="11017885" y="61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101448</xdr:rowOff>
    </xdr:from>
    <xdr:to>
      <xdr:col>68</xdr:col>
      <xdr:colOff>73025</xdr:colOff>
      <xdr:row>32</xdr:row>
      <xdr:rowOff>109436</xdr:rowOff>
    </xdr:to>
    <xdr:cxnSp macro="">
      <xdr:nvCxnSpPr>
        <xdr:cNvPr id="139" name="直線コネクタ 138">
          <a:extLst>
            <a:ext uri="{FF2B5EF4-FFF2-40B4-BE49-F238E27FC236}">
              <a16:creationId xmlns:a16="http://schemas.microsoft.com/office/drawing/2014/main" id="{27F488B8-9F40-42C0-9511-F23425DE1809}"/>
            </a:ext>
          </a:extLst>
        </xdr:cNvPr>
        <xdr:cNvCxnSpPr/>
      </xdr:nvCxnSpPr>
      <xdr:spPr>
        <a:xfrm>
          <a:off x="11068685" y="6220308"/>
          <a:ext cx="670560" cy="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22987</xdr:rowOff>
    </xdr:from>
    <xdr:to>
      <xdr:col>60</xdr:col>
      <xdr:colOff>123825</xdr:colOff>
      <xdr:row>33</xdr:row>
      <xdr:rowOff>124587</xdr:rowOff>
    </xdr:to>
    <xdr:sp macro="" textlink="">
      <xdr:nvSpPr>
        <xdr:cNvPr id="140" name="楕円 139">
          <a:extLst>
            <a:ext uri="{FF2B5EF4-FFF2-40B4-BE49-F238E27FC236}">
              <a16:creationId xmlns:a16="http://schemas.microsoft.com/office/drawing/2014/main" id="{E08443D0-FB21-46D5-A162-80B797928B8D}"/>
            </a:ext>
          </a:extLst>
        </xdr:cNvPr>
        <xdr:cNvSpPr/>
      </xdr:nvSpPr>
      <xdr:spPr>
        <a:xfrm>
          <a:off x="10347325" y="63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101448</xdr:rowOff>
    </xdr:from>
    <xdr:to>
      <xdr:col>64</xdr:col>
      <xdr:colOff>73025</xdr:colOff>
      <xdr:row>33</xdr:row>
      <xdr:rowOff>73787</xdr:rowOff>
    </xdr:to>
    <xdr:cxnSp macro="">
      <xdr:nvCxnSpPr>
        <xdr:cNvPr id="141" name="直線コネクタ 140">
          <a:extLst>
            <a:ext uri="{FF2B5EF4-FFF2-40B4-BE49-F238E27FC236}">
              <a16:creationId xmlns:a16="http://schemas.microsoft.com/office/drawing/2014/main" id="{214D722B-A13A-431A-80EE-1D1F11310CEA}"/>
            </a:ext>
          </a:extLst>
        </xdr:cNvPr>
        <xdr:cNvCxnSpPr/>
      </xdr:nvCxnSpPr>
      <xdr:spPr>
        <a:xfrm flipV="1">
          <a:off x="10398125" y="6220308"/>
          <a:ext cx="670560" cy="13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162107</xdr:rowOff>
    </xdr:from>
    <xdr:ext cx="469744" cy="259045"/>
    <xdr:sp macro="" textlink="">
      <xdr:nvSpPr>
        <xdr:cNvPr id="142" name="n_1aveValue債務償還比率">
          <a:extLst>
            <a:ext uri="{FF2B5EF4-FFF2-40B4-BE49-F238E27FC236}">
              <a16:creationId xmlns:a16="http://schemas.microsoft.com/office/drawing/2014/main" id="{C6549BF9-F40C-435D-A6C4-5875EBDCC273}"/>
            </a:ext>
          </a:extLst>
        </xdr:cNvPr>
        <xdr:cNvSpPr txBox="1"/>
      </xdr:nvSpPr>
      <xdr:spPr>
        <a:xfrm>
          <a:off x="12185092" y="577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14406</xdr:rowOff>
    </xdr:from>
    <xdr:ext cx="469744" cy="259045"/>
    <xdr:sp macro="" textlink="">
      <xdr:nvSpPr>
        <xdr:cNvPr id="143" name="n_2aveValue債務償還比率">
          <a:extLst>
            <a:ext uri="{FF2B5EF4-FFF2-40B4-BE49-F238E27FC236}">
              <a16:creationId xmlns:a16="http://schemas.microsoft.com/office/drawing/2014/main" id="{20710938-6F57-4A7D-BB5C-9612C9030C89}"/>
            </a:ext>
          </a:extLst>
        </xdr:cNvPr>
        <xdr:cNvSpPr txBox="1"/>
      </xdr:nvSpPr>
      <xdr:spPr>
        <a:xfrm>
          <a:off x="11527232" y="579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26928</xdr:rowOff>
    </xdr:from>
    <xdr:ext cx="469744" cy="259045"/>
    <xdr:sp macro="" textlink="">
      <xdr:nvSpPr>
        <xdr:cNvPr id="144" name="n_3aveValue債務償還比率">
          <a:extLst>
            <a:ext uri="{FF2B5EF4-FFF2-40B4-BE49-F238E27FC236}">
              <a16:creationId xmlns:a16="http://schemas.microsoft.com/office/drawing/2014/main" id="{7AD54BBE-2EBF-4312-BC02-BB84C0CAC11C}"/>
            </a:ext>
          </a:extLst>
        </xdr:cNvPr>
        <xdr:cNvSpPr txBox="1"/>
      </xdr:nvSpPr>
      <xdr:spPr>
        <a:xfrm>
          <a:off x="10856672" y="581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132961</xdr:rowOff>
    </xdr:from>
    <xdr:ext cx="469744" cy="259045"/>
    <xdr:sp macro="" textlink="">
      <xdr:nvSpPr>
        <xdr:cNvPr id="145" name="n_4aveValue債務償還比率">
          <a:extLst>
            <a:ext uri="{FF2B5EF4-FFF2-40B4-BE49-F238E27FC236}">
              <a16:creationId xmlns:a16="http://schemas.microsoft.com/office/drawing/2014/main" id="{ACAE0B58-9547-4D84-A823-CF8EFC91A7F5}"/>
            </a:ext>
          </a:extLst>
        </xdr:cNvPr>
        <xdr:cNvSpPr txBox="1"/>
      </xdr:nvSpPr>
      <xdr:spPr>
        <a:xfrm>
          <a:off x="10186112" y="574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13403</xdr:rowOff>
    </xdr:from>
    <xdr:ext cx="469744" cy="259045"/>
    <xdr:sp macro="" textlink="">
      <xdr:nvSpPr>
        <xdr:cNvPr id="146" name="n_1mainValue債務償還比率">
          <a:extLst>
            <a:ext uri="{FF2B5EF4-FFF2-40B4-BE49-F238E27FC236}">
              <a16:creationId xmlns:a16="http://schemas.microsoft.com/office/drawing/2014/main" id="{EA2F6289-0E38-4427-9042-48119B2D3298}"/>
            </a:ext>
          </a:extLst>
        </xdr:cNvPr>
        <xdr:cNvSpPr txBox="1"/>
      </xdr:nvSpPr>
      <xdr:spPr>
        <a:xfrm>
          <a:off x="12185092" y="613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151363</xdr:rowOff>
    </xdr:from>
    <xdr:ext cx="469744" cy="259045"/>
    <xdr:sp macro="" textlink="">
      <xdr:nvSpPr>
        <xdr:cNvPr id="147" name="n_2mainValue債務償還比率">
          <a:extLst>
            <a:ext uri="{FF2B5EF4-FFF2-40B4-BE49-F238E27FC236}">
              <a16:creationId xmlns:a16="http://schemas.microsoft.com/office/drawing/2014/main" id="{F01C94ED-F4C9-4736-8567-36F137713F00}"/>
            </a:ext>
          </a:extLst>
        </xdr:cNvPr>
        <xdr:cNvSpPr txBox="1"/>
      </xdr:nvSpPr>
      <xdr:spPr>
        <a:xfrm>
          <a:off x="11527232" y="627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143375</xdr:rowOff>
    </xdr:from>
    <xdr:ext cx="469744" cy="259045"/>
    <xdr:sp macro="" textlink="">
      <xdr:nvSpPr>
        <xdr:cNvPr id="148" name="n_3mainValue債務償還比率">
          <a:extLst>
            <a:ext uri="{FF2B5EF4-FFF2-40B4-BE49-F238E27FC236}">
              <a16:creationId xmlns:a16="http://schemas.microsoft.com/office/drawing/2014/main" id="{69857EAD-EAD7-4996-8AEE-6B5B0832844F}"/>
            </a:ext>
          </a:extLst>
        </xdr:cNvPr>
        <xdr:cNvSpPr txBox="1"/>
      </xdr:nvSpPr>
      <xdr:spPr>
        <a:xfrm>
          <a:off x="10856672" y="626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115714</xdr:rowOff>
    </xdr:from>
    <xdr:ext cx="469744" cy="259045"/>
    <xdr:sp macro="" textlink="">
      <xdr:nvSpPr>
        <xdr:cNvPr id="149" name="n_4mainValue債務償還比率">
          <a:extLst>
            <a:ext uri="{FF2B5EF4-FFF2-40B4-BE49-F238E27FC236}">
              <a16:creationId xmlns:a16="http://schemas.microsoft.com/office/drawing/2014/main" id="{1F7F76DE-B046-47C1-8183-317ECDEBB16C}"/>
            </a:ext>
          </a:extLst>
        </xdr:cNvPr>
        <xdr:cNvSpPr txBox="1"/>
      </xdr:nvSpPr>
      <xdr:spPr>
        <a:xfrm>
          <a:off x="10186112" y="640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a:extLst>
            <a:ext uri="{FF2B5EF4-FFF2-40B4-BE49-F238E27FC236}">
              <a16:creationId xmlns:a16="http://schemas.microsoft.com/office/drawing/2014/main" id="{E7956331-DCDC-465E-B6AF-5E52ADF5419A}"/>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a:extLst>
            <a:ext uri="{FF2B5EF4-FFF2-40B4-BE49-F238E27FC236}">
              <a16:creationId xmlns:a16="http://schemas.microsoft.com/office/drawing/2014/main" id="{5BB5EDE6-7DB1-45F4-B7FB-B990F77FFE73}"/>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a:extLst>
            <a:ext uri="{FF2B5EF4-FFF2-40B4-BE49-F238E27FC236}">
              <a16:creationId xmlns:a16="http://schemas.microsoft.com/office/drawing/2014/main" id="{120CF958-5369-45E3-9205-6F2290829224}"/>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a:extLst>
            <a:ext uri="{FF2B5EF4-FFF2-40B4-BE49-F238E27FC236}">
              <a16:creationId xmlns:a16="http://schemas.microsoft.com/office/drawing/2014/main" id="{DB054112-2224-4CA0-B956-BAC92A60CD4B}"/>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a:extLst>
            <a:ext uri="{FF2B5EF4-FFF2-40B4-BE49-F238E27FC236}">
              <a16:creationId xmlns:a16="http://schemas.microsoft.com/office/drawing/2014/main" id="{CA3D5828-354C-44D1-BDA6-55A3B2EB5D41}"/>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a:extLst>
            <a:ext uri="{FF2B5EF4-FFF2-40B4-BE49-F238E27FC236}">
              <a16:creationId xmlns:a16="http://schemas.microsoft.com/office/drawing/2014/main" id="{D5241E3D-C61F-4919-AEDA-6AA177CDD6E8}"/>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1920391-8FAD-4961-B219-6E26E076E7E1}"/>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9CFF4D2-CE73-4077-87C6-96A147014A35}"/>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50D8CB7-1449-4CA9-9171-7E36C627DFA9}"/>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42F4D60-051F-46D4-B909-3969DC3E266F}"/>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A17234C-3A5C-46AE-8243-A21578AE60B1}"/>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2BEBFF4-E54A-499E-8E28-BE7ED142D9A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2509203-CBEB-4791-8871-E76C0B1B8592}"/>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592D402-6177-4070-923D-E98ACD78B2E4}"/>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8489B29-4540-4CC5-9982-A04211A4EB4C}"/>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850BD37-1EE9-44FC-B32F-7F87EDC6E2C4}"/>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18,243
17,855
133.91
8,922,152
8,222,156
696,370
5,140,300
8,739,840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3EEC28F-8008-4366-A494-416D3834A6DC}"/>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6D7236D-60B4-408E-B800-0D06E757C3D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8753F24-8435-41D3-A83D-B0D925A9F427}"/>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2BA4F01-B002-45DD-82E2-D98460B28C45}"/>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8751373-AF81-46C7-89EB-F92C7912A7C8}"/>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A5914CE-9D01-4927-BF4C-279002181077}"/>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2BE6F7F-7476-4968-B93D-755AC555FCF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18411A9-1609-4EF6-9AB6-37018098CAC9}"/>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4721875-011E-4C84-8914-6FFA0FBC2F1E}"/>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0A92492-6453-4DFC-BD85-8733326866DD}"/>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671CA9D-DBAE-4CED-8092-D5F3D8AB963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B8E192E-3E3D-4238-BED8-499E80586EE6}"/>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8B8660F-F910-44E4-AD39-CEF1DF358B61}"/>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EA50D37-AFA8-4936-A698-8E1979F03F0A}"/>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D8DDF9D-824F-4BFE-98A4-1C3C0C6FEF2B}"/>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21FBF44-6184-4B3B-9890-E18F411196B3}"/>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1BD13BD-BE43-4AA5-ACF8-26B1058BE3D7}"/>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1BEC2C9-E086-42C3-9EFD-A13E6A7F90E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6341DB6-E043-4EAD-A064-E39371513BF6}"/>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42F2025-AE5A-4A73-A965-1EF2F6B04018}"/>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D727D35-9478-4BD8-A524-199998707EA4}"/>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E3E726E-416F-4C21-8380-FE60FE858CC8}"/>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587CAC0-0084-4CAC-A08A-D7A4C2C80503}"/>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F662D95-6E36-4A63-A47D-14DBA7962434}"/>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CBC2A57-AFE6-4667-8AF4-8A49951F0DEE}"/>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DCF113C-EB1A-4D80-97D6-B794B3D323CF}"/>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5FD0A5B-023D-43D1-B79D-D1FE9DC870A9}"/>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250C488-3AF0-46F7-B405-278A7C68D1BA}"/>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696B365-F805-4248-8198-16AEEC204E24}"/>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C008970-089B-405E-9668-062E0563832A}"/>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F7C037E-76A7-456F-B91F-9A5AEDCAD31A}"/>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34621A6-5A65-4331-9ECD-DE0C3A852521}"/>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AE40D2B9-8F47-4EB8-8AD0-5268D1EB87D5}"/>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83B7DB77-4DF1-4E59-B444-6BC9B762CABA}"/>
            </a:ext>
          </a:extLst>
        </xdr:cNvPr>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FEAFFCCA-B93B-466D-8900-DDAB110B387B}"/>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78567DA1-23D6-424C-858B-04AD412DDE7C}"/>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1486382A-740E-4E21-98E8-F981217FED4E}"/>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DD6E938A-9E09-465E-98C5-2768CF5C449D}"/>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C6C9B281-F1E6-453C-9911-73F9590394D6}"/>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CDA071AC-04BD-4738-8DCF-90F50ED54E41}"/>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58B4394D-4B20-4290-B1E0-9A1D0CAA6183}"/>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E86A5C0B-D45C-4147-A37A-C8EB0F65B11B}"/>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BD4605E9-5D12-446C-ADF1-DF132C212809}"/>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9906</xdr:rowOff>
    </xdr:from>
    <xdr:to>
      <xdr:col>24</xdr:col>
      <xdr:colOff>62865</xdr:colOff>
      <xdr:row>41</xdr:row>
      <xdr:rowOff>103632</xdr:rowOff>
    </xdr:to>
    <xdr:cxnSp macro="">
      <xdr:nvCxnSpPr>
        <xdr:cNvPr id="55" name="直線コネクタ 54">
          <a:extLst>
            <a:ext uri="{FF2B5EF4-FFF2-40B4-BE49-F238E27FC236}">
              <a16:creationId xmlns:a16="http://schemas.microsoft.com/office/drawing/2014/main" id="{DEFF178A-D044-4B92-9D1F-478EA8943FFE}"/>
            </a:ext>
          </a:extLst>
        </xdr:cNvPr>
        <xdr:cNvCxnSpPr/>
      </xdr:nvCxnSpPr>
      <xdr:spPr>
        <a:xfrm flipV="1">
          <a:off x="4086225" y="5709666"/>
          <a:ext cx="0"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107459</xdr:rowOff>
    </xdr:from>
    <xdr:ext cx="405111" cy="259045"/>
    <xdr:sp macro="" textlink="">
      <xdr:nvSpPr>
        <xdr:cNvPr id="56" name="【道路】&#10;有形固定資産減価償却率最小値テキスト">
          <a:extLst>
            <a:ext uri="{FF2B5EF4-FFF2-40B4-BE49-F238E27FC236}">
              <a16:creationId xmlns:a16="http://schemas.microsoft.com/office/drawing/2014/main" id="{EB247A34-309A-47B2-9ED0-4ACC22556E0F}"/>
            </a:ext>
          </a:extLst>
        </xdr:cNvPr>
        <xdr:cNvSpPr txBox="1"/>
      </xdr:nvSpPr>
      <xdr:spPr>
        <a:xfrm>
          <a:off x="4124960" y="698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103632</xdr:rowOff>
    </xdr:from>
    <xdr:to>
      <xdr:col>24</xdr:col>
      <xdr:colOff>152400</xdr:colOff>
      <xdr:row>41</xdr:row>
      <xdr:rowOff>103632</xdr:rowOff>
    </xdr:to>
    <xdr:cxnSp macro="">
      <xdr:nvCxnSpPr>
        <xdr:cNvPr id="57" name="直線コネクタ 56">
          <a:extLst>
            <a:ext uri="{FF2B5EF4-FFF2-40B4-BE49-F238E27FC236}">
              <a16:creationId xmlns:a16="http://schemas.microsoft.com/office/drawing/2014/main" id="{4F01C089-788C-40FE-981D-783B00379531}"/>
            </a:ext>
          </a:extLst>
        </xdr:cNvPr>
        <xdr:cNvCxnSpPr/>
      </xdr:nvCxnSpPr>
      <xdr:spPr>
        <a:xfrm>
          <a:off x="4020820" y="69768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128033</xdr:rowOff>
    </xdr:from>
    <xdr:ext cx="405111" cy="259045"/>
    <xdr:sp macro="" textlink="">
      <xdr:nvSpPr>
        <xdr:cNvPr id="58" name="【道路】&#10;有形固定資産減価償却率最大値テキスト">
          <a:extLst>
            <a:ext uri="{FF2B5EF4-FFF2-40B4-BE49-F238E27FC236}">
              <a16:creationId xmlns:a16="http://schemas.microsoft.com/office/drawing/2014/main" id="{812357B4-B777-49D5-83E1-BE6996C9A534}"/>
            </a:ext>
          </a:extLst>
        </xdr:cNvPr>
        <xdr:cNvSpPr txBox="1"/>
      </xdr:nvSpPr>
      <xdr:spPr>
        <a:xfrm>
          <a:off x="4124960" y="5492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9906</xdr:rowOff>
    </xdr:from>
    <xdr:to>
      <xdr:col>24</xdr:col>
      <xdr:colOff>152400</xdr:colOff>
      <xdr:row>34</xdr:row>
      <xdr:rowOff>9906</xdr:rowOff>
    </xdr:to>
    <xdr:cxnSp macro="">
      <xdr:nvCxnSpPr>
        <xdr:cNvPr id="59" name="直線コネクタ 58">
          <a:extLst>
            <a:ext uri="{FF2B5EF4-FFF2-40B4-BE49-F238E27FC236}">
              <a16:creationId xmlns:a16="http://schemas.microsoft.com/office/drawing/2014/main" id="{7D295083-8E06-4EFA-B7BF-769EC4673DF4}"/>
            </a:ext>
          </a:extLst>
        </xdr:cNvPr>
        <xdr:cNvCxnSpPr/>
      </xdr:nvCxnSpPr>
      <xdr:spPr>
        <a:xfrm>
          <a:off x="4020820" y="57096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33545</xdr:rowOff>
    </xdr:from>
    <xdr:ext cx="405111" cy="259045"/>
    <xdr:sp macro="" textlink="">
      <xdr:nvSpPr>
        <xdr:cNvPr id="60" name="【道路】&#10;有形固定資産減価償却率平均値テキスト">
          <a:extLst>
            <a:ext uri="{FF2B5EF4-FFF2-40B4-BE49-F238E27FC236}">
              <a16:creationId xmlns:a16="http://schemas.microsoft.com/office/drawing/2014/main" id="{D6794EB3-7D1A-4D98-ADAD-F2662C9B66E7}"/>
            </a:ext>
          </a:extLst>
        </xdr:cNvPr>
        <xdr:cNvSpPr txBox="1"/>
      </xdr:nvSpPr>
      <xdr:spPr>
        <a:xfrm>
          <a:off x="4124960" y="6236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55118</xdr:rowOff>
    </xdr:from>
    <xdr:to>
      <xdr:col>24</xdr:col>
      <xdr:colOff>114300</xdr:colOff>
      <xdr:row>37</xdr:row>
      <xdr:rowOff>156718</xdr:rowOff>
    </xdr:to>
    <xdr:sp macro="" textlink="">
      <xdr:nvSpPr>
        <xdr:cNvPr id="61" name="フローチャート: 判断 60">
          <a:extLst>
            <a:ext uri="{FF2B5EF4-FFF2-40B4-BE49-F238E27FC236}">
              <a16:creationId xmlns:a16="http://schemas.microsoft.com/office/drawing/2014/main" id="{D3636D83-A437-46BD-B59F-72D735CA334A}"/>
            </a:ext>
          </a:extLst>
        </xdr:cNvPr>
        <xdr:cNvSpPr/>
      </xdr:nvSpPr>
      <xdr:spPr>
        <a:xfrm>
          <a:off x="4036060" y="625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41402</xdr:rowOff>
    </xdr:from>
    <xdr:to>
      <xdr:col>20</xdr:col>
      <xdr:colOff>38100</xdr:colOff>
      <xdr:row>37</xdr:row>
      <xdr:rowOff>143002</xdr:rowOff>
    </xdr:to>
    <xdr:sp macro="" textlink="">
      <xdr:nvSpPr>
        <xdr:cNvPr id="62" name="フローチャート: 判断 61">
          <a:extLst>
            <a:ext uri="{FF2B5EF4-FFF2-40B4-BE49-F238E27FC236}">
              <a16:creationId xmlns:a16="http://schemas.microsoft.com/office/drawing/2014/main" id="{3AF2E8D2-C7E6-4282-8341-3E70DA0BF477}"/>
            </a:ext>
          </a:extLst>
        </xdr:cNvPr>
        <xdr:cNvSpPr/>
      </xdr:nvSpPr>
      <xdr:spPr>
        <a:xfrm>
          <a:off x="3312160" y="62440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18542</xdr:rowOff>
    </xdr:from>
    <xdr:to>
      <xdr:col>15</xdr:col>
      <xdr:colOff>101600</xdr:colOff>
      <xdr:row>37</xdr:row>
      <xdr:rowOff>120142</xdr:rowOff>
    </xdr:to>
    <xdr:sp macro="" textlink="">
      <xdr:nvSpPr>
        <xdr:cNvPr id="63" name="フローチャート: 判断 62">
          <a:extLst>
            <a:ext uri="{FF2B5EF4-FFF2-40B4-BE49-F238E27FC236}">
              <a16:creationId xmlns:a16="http://schemas.microsoft.com/office/drawing/2014/main" id="{56769E12-F40A-407C-B636-1B0367F39045}"/>
            </a:ext>
          </a:extLst>
        </xdr:cNvPr>
        <xdr:cNvSpPr/>
      </xdr:nvSpPr>
      <xdr:spPr>
        <a:xfrm>
          <a:off x="2514600" y="622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135128</xdr:rowOff>
    </xdr:from>
    <xdr:to>
      <xdr:col>10</xdr:col>
      <xdr:colOff>165100</xdr:colOff>
      <xdr:row>37</xdr:row>
      <xdr:rowOff>65278</xdr:rowOff>
    </xdr:to>
    <xdr:sp macro="" textlink="">
      <xdr:nvSpPr>
        <xdr:cNvPr id="64" name="フローチャート: 判断 63">
          <a:extLst>
            <a:ext uri="{FF2B5EF4-FFF2-40B4-BE49-F238E27FC236}">
              <a16:creationId xmlns:a16="http://schemas.microsoft.com/office/drawing/2014/main" id="{D869E936-864D-4D43-B304-595610A4324D}"/>
            </a:ext>
          </a:extLst>
        </xdr:cNvPr>
        <xdr:cNvSpPr/>
      </xdr:nvSpPr>
      <xdr:spPr>
        <a:xfrm>
          <a:off x="1739900" y="61701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112268</xdr:rowOff>
    </xdr:from>
    <xdr:to>
      <xdr:col>6</xdr:col>
      <xdr:colOff>38100</xdr:colOff>
      <xdr:row>37</xdr:row>
      <xdr:rowOff>42418</xdr:rowOff>
    </xdr:to>
    <xdr:sp macro="" textlink="">
      <xdr:nvSpPr>
        <xdr:cNvPr id="65" name="フローチャート: 判断 64">
          <a:extLst>
            <a:ext uri="{FF2B5EF4-FFF2-40B4-BE49-F238E27FC236}">
              <a16:creationId xmlns:a16="http://schemas.microsoft.com/office/drawing/2014/main" id="{C343D9B2-69AB-4F9E-9AA7-3C80DFE23166}"/>
            </a:ext>
          </a:extLst>
        </xdr:cNvPr>
        <xdr:cNvSpPr/>
      </xdr:nvSpPr>
      <xdr:spPr>
        <a:xfrm>
          <a:off x="965200" y="61473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13A56DD-892C-46C4-9F14-600A9AD8D94D}"/>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2DE3CB5-B316-4F38-AB04-953716548A29}"/>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B533386-2B90-4915-AFE8-0F5360E38E34}"/>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8CBE221-5436-4C1A-AB98-9EDB741B1942}"/>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D9C87D4-19B3-4ABB-AED1-579049F27664}"/>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146558</xdr:rowOff>
    </xdr:from>
    <xdr:to>
      <xdr:col>15</xdr:col>
      <xdr:colOff>101600</xdr:colOff>
      <xdr:row>33</xdr:row>
      <xdr:rowOff>76708</xdr:rowOff>
    </xdr:to>
    <xdr:sp macro="" textlink="">
      <xdr:nvSpPr>
        <xdr:cNvPr id="71" name="楕円 70">
          <a:extLst>
            <a:ext uri="{FF2B5EF4-FFF2-40B4-BE49-F238E27FC236}">
              <a16:creationId xmlns:a16="http://schemas.microsoft.com/office/drawing/2014/main" id="{E0909975-3CB3-4AEE-9BA9-73B00B203452}"/>
            </a:ext>
          </a:extLst>
        </xdr:cNvPr>
        <xdr:cNvSpPr/>
      </xdr:nvSpPr>
      <xdr:spPr>
        <a:xfrm>
          <a:off x="2514600" y="55110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159529</xdr:rowOff>
    </xdr:from>
    <xdr:ext cx="405111" cy="259045"/>
    <xdr:sp macro="" textlink="">
      <xdr:nvSpPr>
        <xdr:cNvPr id="72" name="n_1aveValue【道路】&#10;有形固定資産減価償却率">
          <a:extLst>
            <a:ext uri="{FF2B5EF4-FFF2-40B4-BE49-F238E27FC236}">
              <a16:creationId xmlns:a16="http://schemas.microsoft.com/office/drawing/2014/main" id="{97CAB01B-327E-451C-A819-2569A1679614}"/>
            </a:ext>
          </a:extLst>
        </xdr:cNvPr>
        <xdr:cNvSpPr txBox="1"/>
      </xdr:nvSpPr>
      <xdr:spPr>
        <a:xfrm>
          <a:off x="3170564" y="6026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111269</xdr:rowOff>
    </xdr:from>
    <xdr:ext cx="405111" cy="259045"/>
    <xdr:sp macro="" textlink="">
      <xdr:nvSpPr>
        <xdr:cNvPr id="73" name="n_2aveValue【道路】&#10;有形固定資産減価償却率">
          <a:extLst>
            <a:ext uri="{FF2B5EF4-FFF2-40B4-BE49-F238E27FC236}">
              <a16:creationId xmlns:a16="http://schemas.microsoft.com/office/drawing/2014/main" id="{33602865-EA36-42F3-90B2-9B8846FD4A0C}"/>
            </a:ext>
          </a:extLst>
        </xdr:cNvPr>
        <xdr:cNvSpPr txBox="1"/>
      </xdr:nvSpPr>
      <xdr:spPr>
        <a:xfrm>
          <a:off x="2385704" y="6313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81805</xdr:rowOff>
    </xdr:from>
    <xdr:ext cx="405111" cy="259045"/>
    <xdr:sp macro="" textlink="">
      <xdr:nvSpPr>
        <xdr:cNvPr id="74" name="n_3aveValue【道路】&#10;有形固定資産減価償却率">
          <a:extLst>
            <a:ext uri="{FF2B5EF4-FFF2-40B4-BE49-F238E27FC236}">
              <a16:creationId xmlns:a16="http://schemas.microsoft.com/office/drawing/2014/main" id="{670E9EAA-A2D6-4694-B743-9205D0619CE7}"/>
            </a:ext>
          </a:extLst>
        </xdr:cNvPr>
        <xdr:cNvSpPr txBox="1"/>
      </xdr:nvSpPr>
      <xdr:spPr>
        <a:xfrm>
          <a:off x="1611004" y="59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58945</xdr:rowOff>
    </xdr:from>
    <xdr:ext cx="405111" cy="259045"/>
    <xdr:sp macro="" textlink="">
      <xdr:nvSpPr>
        <xdr:cNvPr id="75" name="n_4aveValue【道路】&#10;有形固定資産減価償却率">
          <a:extLst>
            <a:ext uri="{FF2B5EF4-FFF2-40B4-BE49-F238E27FC236}">
              <a16:creationId xmlns:a16="http://schemas.microsoft.com/office/drawing/2014/main" id="{533EFA83-D2EF-42D5-BF4B-CD96BDD802DD}"/>
            </a:ext>
          </a:extLst>
        </xdr:cNvPr>
        <xdr:cNvSpPr txBox="1"/>
      </xdr:nvSpPr>
      <xdr:spPr>
        <a:xfrm>
          <a:off x="836304" y="592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93235</xdr:rowOff>
    </xdr:from>
    <xdr:ext cx="405111" cy="259045"/>
    <xdr:sp macro="" textlink="">
      <xdr:nvSpPr>
        <xdr:cNvPr id="76" name="n_2mainValue【道路】&#10;有形固定資産減価償却率">
          <a:extLst>
            <a:ext uri="{FF2B5EF4-FFF2-40B4-BE49-F238E27FC236}">
              <a16:creationId xmlns:a16="http://schemas.microsoft.com/office/drawing/2014/main" id="{CC334E63-1F9D-4E97-B86C-27D5A7DE4E58}"/>
            </a:ext>
          </a:extLst>
        </xdr:cNvPr>
        <xdr:cNvSpPr txBox="1"/>
      </xdr:nvSpPr>
      <xdr:spPr>
        <a:xfrm>
          <a:off x="2385704" y="529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AF4B544A-7BE0-40CC-A411-0E90789A6159}"/>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64A17636-6AB9-47E2-8A01-12013E90F0F3}"/>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D3C3A883-B64A-4AF7-AF9E-F6A9FCA8624D}"/>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B238AC1E-CFAF-4FFC-994D-769B88EF638A}"/>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D6A56EBE-4363-4CE4-A028-6D2A8AB4987F}"/>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6056C692-EBA3-4629-A51E-F3D1D4DB64B4}"/>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CBBF0435-E1D7-4A81-A610-616D1C3F6C16}"/>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7C4A691F-7E60-4D7B-B0D2-FF160572FAA1}"/>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90723512-2911-455A-A287-9409EA958AC2}"/>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33F84A49-B006-4883-A260-773DA34D71B9}"/>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16189B72-D82A-4217-8A14-C8D3C3808048}"/>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B5B5CB8A-3229-4BBE-8882-F733B276A68E}"/>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76029C83-89F5-4DD8-A3D3-125F6894581B}"/>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a:extLst>
            <a:ext uri="{FF2B5EF4-FFF2-40B4-BE49-F238E27FC236}">
              <a16:creationId xmlns:a16="http://schemas.microsoft.com/office/drawing/2014/main" id="{7D935FB9-3070-41B7-A5FA-5D3A6F1BE789}"/>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90C3A805-4693-42A2-BDB6-E41A8BCB7C72}"/>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a:extLst>
            <a:ext uri="{FF2B5EF4-FFF2-40B4-BE49-F238E27FC236}">
              <a16:creationId xmlns:a16="http://schemas.microsoft.com/office/drawing/2014/main" id="{38A81587-2CFF-4371-BD26-F1BA5F21C2F3}"/>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29F2BFC3-0CE4-4986-AAE9-46525EB4366A}"/>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a:extLst>
            <a:ext uri="{FF2B5EF4-FFF2-40B4-BE49-F238E27FC236}">
              <a16:creationId xmlns:a16="http://schemas.microsoft.com/office/drawing/2014/main" id="{24FBA0FE-4E78-4482-9F66-AFDD1BB6003C}"/>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DB42FE0C-4858-4E69-833B-308FFD95A591}"/>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a:extLst>
            <a:ext uri="{FF2B5EF4-FFF2-40B4-BE49-F238E27FC236}">
              <a16:creationId xmlns:a16="http://schemas.microsoft.com/office/drawing/2014/main" id="{7850A453-5549-496A-8520-9BEFD21E8538}"/>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30F929A-C308-4460-B56D-08D97D180D4D}"/>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a:extLst>
            <a:ext uri="{FF2B5EF4-FFF2-40B4-BE49-F238E27FC236}">
              <a16:creationId xmlns:a16="http://schemas.microsoft.com/office/drawing/2014/main" id="{37933638-EE08-4F8B-A250-2E873E8AF0D6}"/>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5539CD00-8108-422F-BB85-D82F3F7818CC}"/>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103556</xdr:rowOff>
    </xdr:from>
    <xdr:to>
      <xdr:col>54</xdr:col>
      <xdr:colOff>189865</xdr:colOff>
      <xdr:row>41</xdr:row>
      <xdr:rowOff>102432</xdr:rowOff>
    </xdr:to>
    <xdr:cxnSp macro="">
      <xdr:nvCxnSpPr>
        <xdr:cNvPr id="100" name="直線コネクタ 99">
          <a:extLst>
            <a:ext uri="{FF2B5EF4-FFF2-40B4-BE49-F238E27FC236}">
              <a16:creationId xmlns:a16="http://schemas.microsoft.com/office/drawing/2014/main" id="{EEEC01A2-0260-48EA-8A6D-46026793EFFD}"/>
            </a:ext>
          </a:extLst>
        </xdr:cNvPr>
        <xdr:cNvCxnSpPr/>
      </xdr:nvCxnSpPr>
      <xdr:spPr>
        <a:xfrm flipV="1">
          <a:off x="9219565" y="5635676"/>
          <a:ext cx="0" cy="133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106259</xdr:rowOff>
    </xdr:from>
    <xdr:ext cx="469744" cy="259045"/>
    <xdr:sp macro="" textlink="">
      <xdr:nvSpPr>
        <xdr:cNvPr id="101" name="【道路】&#10;一人当たり延長最小値テキスト">
          <a:extLst>
            <a:ext uri="{FF2B5EF4-FFF2-40B4-BE49-F238E27FC236}">
              <a16:creationId xmlns:a16="http://schemas.microsoft.com/office/drawing/2014/main" id="{31AB9876-910C-452E-96C3-F709F3D4121D}"/>
            </a:ext>
          </a:extLst>
        </xdr:cNvPr>
        <xdr:cNvSpPr txBox="1"/>
      </xdr:nvSpPr>
      <xdr:spPr>
        <a:xfrm>
          <a:off x="9258300" y="697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102432</xdr:rowOff>
    </xdr:from>
    <xdr:to>
      <xdr:col>55</xdr:col>
      <xdr:colOff>88900</xdr:colOff>
      <xdr:row>41</xdr:row>
      <xdr:rowOff>102432</xdr:rowOff>
    </xdr:to>
    <xdr:cxnSp macro="">
      <xdr:nvCxnSpPr>
        <xdr:cNvPr id="102" name="直線コネクタ 101">
          <a:extLst>
            <a:ext uri="{FF2B5EF4-FFF2-40B4-BE49-F238E27FC236}">
              <a16:creationId xmlns:a16="http://schemas.microsoft.com/office/drawing/2014/main" id="{B58D1F14-097A-4BFA-8480-BFBFD33C768A}"/>
            </a:ext>
          </a:extLst>
        </xdr:cNvPr>
        <xdr:cNvCxnSpPr/>
      </xdr:nvCxnSpPr>
      <xdr:spPr>
        <a:xfrm>
          <a:off x="9154160" y="6975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50233</xdr:rowOff>
    </xdr:from>
    <xdr:ext cx="534377" cy="259045"/>
    <xdr:sp macro="" textlink="">
      <xdr:nvSpPr>
        <xdr:cNvPr id="103" name="【道路】&#10;一人当たり延長最大値テキスト">
          <a:extLst>
            <a:ext uri="{FF2B5EF4-FFF2-40B4-BE49-F238E27FC236}">
              <a16:creationId xmlns:a16="http://schemas.microsoft.com/office/drawing/2014/main" id="{5E51FADF-83E0-4C51-9B05-F3EAF2E2C19C}"/>
            </a:ext>
          </a:extLst>
        </xdr:cNvPr>
        <xdr:cNvSpPr txBox="1"/>
      </xdr:nvSpPr>
      <xdr:spPr>
        <a:xfrm>
          <a:off x="9258300" y="541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103556</xdr:rowOff>
    </xdr:from>
    <xdr:to>
      <xdr:col>55</xdr:col>
      <xdr:colOff>88900</xdr:colOff>
      <xdr:row>33</xdr:row>
      <xdr:rowOff>103556</xdr:rowOff>
    </xdr:to>
    <xdr:cxnSp macro="">
      <xdr:nvCxnSpPr>
        <xdr:cNvPr id="104" name="直線コネクタ 103">
          <a:extLst>
            <a:ext uri="{FF2B5EF4-FFF2-40B4-BE49-F238E27FC236}">
              <a16:creationId xmlns:a16="http://schemas.microsoft.com/office/drawing/2014/main" id="{E2E363DB-847F-429F-9664-A6183FA3E252}"/>
            </a:ext>
          </a:extLst>
        </xdr:cNvPr>
        <xdr:cNvCxnSpPr/>
      </xdr:nvCxnSpPr>
      <xdr:spPr>
        <a:xfrm>
          <a:off x="9154160" y="56356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121042</xdr:rowOff>
    </xdr:from>
    <xdr:ext cx="534377" cy="259045"/>
    <xdr:sp macro="" textlink="">
      <xdr:nvSpPr>
        <xdr:cNvPr id="105" name="【道路】&#10;一人当たり延長平均値テキスト">
          <a:extLst>
            <a:ext uri="{FF2B5EF4-FFF2-40B4-BE49-F238E27FC236}">
              <a16:creationId xmlns:a16="http://schemas.microsoft.com/office/drawing/2014/main" id="{27469DB4-CE55-423C-8525-A95F8301D22A}"/>
            </a:ext>
          </a:extLst>
        </xdr:cNvPr>
        <xdr:cNvSpPr txBox="1"/>
      </xdr:nvSpPr>
      <xdr:spPr>
        <a:xfrm>
          <a:off x="9258300" y="6491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142615</xdr:rowOff>
    </xdr:from>
    <xdr:to>
      <xdr:col>55</xdr:col>
      <xdr:colOff>50800</xdr:colOff>
      <xdr:row>39</xdr:row>
      <xdr:rowOff>72765</xdr:rowOff>
    </xdr:to>
    <xdr:sp macro="" textlink="">
      <xdr:nvSpPr>
        <xdr:cNvPr id="106" name="フローチャート: 判断 105">
          <a:extLst>
            <a:ext uri="{FF2B5EF4-FFF2-40B4-BE49-F238E27FC236}">
              <a16:creationId xmlns:a16="http://schemas.microsoft.com/office/drawing/2014/main" id="{865139C4-3F8B-4D41-9642-FEE6F64FD0C0}"/>
            </a:ext>
          </a:extLst>
        </xdr:cNvPr>
        <xdr:cNvSpPr/>
      </xdr:nvSpPr>
      <xdr:spPr>
        <a:xfrm>
          <a:off x="9192260" y="6512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156159</xdr:rowOff>
    </xdr:from>
    <xdr:to>
      <xdr:col>50</xdr:col>
      <xdr:colOff>165100</xdr:colOff>
      <xdr:row>39</xdr:row>
      <xdr:rowOff>86309</xdr:rowOff>
    </xdr:to>
    <xdr:sp macro="" textlink="">
      <xdr:nvSpPr>
        <xdr:cNvPr id="107" name="フローチャート: 判断 106">
          <a:extLst>
            <a:ext uri="{FF2B5EF4-FFF2-40B4-BE49-F238E27FC236}">
              <a16:creationId xmlns:a16="http://schemas.microsoft.com/office/drawing/2014/main" id="{E797611E-FD81-4606-ABA0-73B6B3CD7590}"/>
            </a:ext>
          </a:extLst>
        </xdr:cNvPr>
        <xdr:cNvSpPr/>
      </xdr:nvSpPr>
      <xdr:spPr>
        <a:xfrm>
          <a:off x="8445500" y="65264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155740</xdr:rowOff>
    </xdr:from>
    <xdr:to>
      <xdr:col>46</xdr:col>
      <xdr:colOff>38100</xdr:colOff>
      <xdr:row>39</xdr:row>
      <xdr:rowOff>85890</xdr:rowOff>
    </xdr:to>
    <xdr:sp macro="" textlink="">
      <xdr:nvSpPr>
        <xdr:cNvPr id="108" name="フローチャート: 判断 107">
          <a:extLst>
            <a:ext uri="{FF2B5EF4-FFF2-40B4-BE49-F238E27FC236}">
              <a16:creationId xmlns:a16="http://schemas.microsoft.com/office/drawing/2014/main" id="{6C8E89E9-6D93-4B62-8318-B2C64233F154}"/>
            </a:ext>
          </a:extLst>
        </xdr:cNvPr>
        <xdr:cNvSpPr/>
      </xdr:nvSpPr>
      <xdr:spPr>
        <a:xfrm>
          <a:off x="7670800" y="6526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35554</xdr:rowOff>
    </xdr:from>
    <xdr:to>
      <xdr:col>41</xdr:col>
      <xdr:colOff>101600</xdr:colOff>
      <xdr:row>39</xdr:row>
      <xdr:rowOff>137154</xdr:rowOff>
    </xdr:to>
    <xdr:sp macro="" textlink="">
      <xdr:nvSpPr>
        <xdr:cNvPr id="109" name="フローチャート: 判断 108">
          <a:extLst>
            <a:ext uri="{FF2B5EF4-FFF2-40B4-BE49-F238E27FC236}">
              <a16:creationId xmlns:a16="http://schemas.microsoft.com/office/drawing/2014/main" id="{4817832D-F4F9-43F4-BCA1-1ACDF0F44CC0}"/>
            </a:ext>
          </a:extLst>
        </xdr:cNvPr>
        <xdr:cNvSpPr/>
      </xdr:nvSpPr>
      <xdr:spPr>
        <a:xfrm>
          <a:off x="6873240" y="6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148177</xdr:rowOff>
    </xdr:from>
    <xdr:to>
      <xdr:col>36</xdr:col>
      <xdr:colOff>165100</xdr:colOff>
      <xdr:row>40</xdr:row>
      <xdr:rowOff>78327</xdr:rowOff>
    </xdr:to>
    <xdr:sp macro="" textlink="">
      <xdr:nvSpPr>
        <xdr:cNvPr id="110" name="フローチャート: 判断 109">
          <a:extLst>
            <a:ext uri="{FF2B5EF4-FFF2-40B4-BE49-F238E27FC236}">
              <a16:creationId xmlns:a16="http://schemas.microsoft.com/office/drawing/2014/main" id="{4B2D965F-C155-4104-9357-61CD1A8D40CD}"/>
            </a:ext>
          </a:extLst>
        </xdr:cNvPr>
        <xdr:cNvSpPr/>
      </xdr:nvSpPr>
      <xdr:spPr>
        <a:xfrm>
          <a:off x="6098540" y="6686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BEF3F716-B54E-4D4D-BAA5-9366A710FA1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10DB7D3B-7294-4A51-9D5D-85CA59274566}"/>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4D6DC9B4-6C2E-4A28-B017-D2F64722E272}"/>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3C63198B-6F11-4C43-93AE-AC35AB6D8393}"/>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68C6B344-6C31-443A-A479-A499AAC8B07B}"/>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142748</xdr:rowOff>
    </xdr:from>
    <xdr:to>
      <xdr:col>46</xdr:col>
      <xdr:colOff>38100</xdr:colOff>
      <xdr:row>39</xdr:row>
      <xdr:rowOff>72898</xdr:rowOff>
    </xdr:to>
    <xdr:sp macro="" textlink="">
      <xdr:nvSpPr>
        <xdr:cNvPr id="116" name="楕円 115">
          <a:extLst>
            <a:ext uri="{FF2B5EF4-FFF2-40B4-BE49-F238E27FC236}">
              <a16:creationId xmlns:a16="http://schemas.microsoft.com/office/drawing/2014/main" id="{9FA80089-7B43-4E27-A7A6-479C023F1FFD}"/>
            </a:ext>
          </a:extLst>
        </xdr:cNvPr>
        <xdr:cNvSpPr/>
      </xdr:nvSpPr>
      <xdr:spPr>
        <a:xfrm>
          <a:off x="7670800" y="65130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102836</xdr:rowOff>
    </xdr:from>
    <xdr:ext cx="534377" cy="259045"/>
    <xdr:sp macro="" textlink="">
      <xdr:nvSpPr>
        <xdr:cNvPr id="117" name="n_1aveValue【道路】&#10;一人当たり延長">
          <a:extLst>
            <a:ext uri="{FF2B5EF4-FFF2-40B4-BE49-F238E27FC236}">
              <a16:creationId xmlns:a16="http://schemas.microsoft.com/office/drawing/2014/main" id="{DA0D0CDA-C896-4402-B0CC-D86707A4BDD8}"/>
            </a:ext>
          </a:extLst>
        </xdr:cNvPr>
        <xdr:cNvSpPr txBox="1"/>
      </xdr:nvSpPr>
      <xdr:spPr>
        <a:xfrm>
          <a:off x="8239271" y="63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77017</xdr:rowOff>
    </xdr:from>
    <xdr:ext cx="534377" cy="259045"/>
    <xdr:sp macro="" textlink="">
      <xdr:nvSpPr>
        <xdr:cNvPr id="118" name="n_2aveValue【道路】&#10;一人当たり延長">
          <a:extLst>
            <a:ext uri="{FF2B5EF4-FFF2-40B4-BE49-F238E27FC236}">
              <a16:creationId xmlns:a16="http://schemas.microsoft.com/office/drawing/2014/main" id="{BEBE3489-6231-42E3-A618-C20F9EFA725F}"/>
            </a:ext>
          </a:extLst>
        </xdr:cNvPr>
        <xdr:cNvSpPr txBox="1"/>
      </xdr:nvSpPr>
      <xdr:spPr>
        <a:xfrm>
          <a:off x="7477271" y="661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153681</xdr:rowOff>
    </xdr:from>
    <xdr:ext cx="534377" cy="259045"/>
    <xdr:sp macro="" textlink="">
      <xdr:nvSpPr>
        <xdr:cNvPr id="119" name="n_3aveValue【道路】&#10;一人当たり延長">
          <a:extLst>
            <a:ext uri="{FF2B5EF4-FFF2-40B4-BE49-F238E27FC236}">
              <a16:creationId xmlns:a16="http://schemas.microsoft.com/office/drawing/2014/main" id="{FA4A3CB3-2AFA-4243-8695-475B125E7764}"/>
            </a:ext>
          </a:extLst>
        </xdr:cNvPr>
        <xdr:cNvSpPr txBox="1"/>
      </xdr:nvSpPr>
      <xdr:spPr>
        <a:xfrm>
          <a:off x="6702571" y="63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94854</xdr:rowOff>
    </xdr:from>
    <xdr:ext cx="534377" cy="259045"/>
    <xdr:sp macro="" textlink="">
      <xdr:nvSpPr>
        <xdr:cNvPr id="120" name="n_4aveValue【道路】&#10;一人当たり延長">
          <a:extLst>
            <a:ext uri="{FF2B5EF4-FFF2-40B4-BE49-F238E27FC236}">
              <a16:creationId xmlns:a16="http://schemas.microsoft.com/office/drawing/2014/main" id="{3C913FFF-878E-433B-AA21-54475B5BB238}"/>
            </a:ext>
          </a:extLst>
        </xdr:cNvPr>
        <xdr:cNvSpPr txBox="1"/>
      </xdr:nvSpPr>
      <xdr:spPr>
        <a:xfrm>
          <a:off x="5905011" y="646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89425</xdr:rowOff>
    </xdr:from>
    <xdr:ext cx="534377" cy="259045"/>
    <xdr:sp macro="" textlink="">
      <xdr:nvSpPr>
        <xdr:cNvPr id="121" name="n_2mainValue【道路】&#10;一人当たり延長">
          <a:extLst>
            <a:ext uri="{FF2B5EF4-FFF2-40B4-BE49-F238E27FC236}">
              <a16:creationId xmlns:a16="http://schemas.microsoft.com/office/drawing/2014/main" id="{0E385F07-20EA-41B2-B982-76A70FD7C470}"/>
            </a:ext>
          </a:extLst>
        </xdr:cNvPr>
        <xdr:cNvSpPr txBox="1"/>
      </xdr:nvSpPr>
      <xdr:spPr>
        <a:xfrm>
          <a:off x="7477271" y="629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a16="http://schemas.microsoft.com/office/drawing/2014/main" id="{58641390-0BA7-4A5E-8325-1808D503B2B9}"/>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a16="http://schemas.microsoft.com/office/drawing/2014/main" id="{DDA1D378-EB24-40BA-9FEA-53F9328F70A6}"/>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a16="http://schemas.microsoft.com/office/drawing/2014/main" id="{8073ABAB-87AA-4CEE-A94E-1652D5DC9BF4}"/>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a16="http://schemas.microsoft.com/office/drawing/2014/main" id="{395F090C-3A04-4A90-B14E-9E036CA42B75}"/>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a16="http://schemas.microsoft.com/office/drawing/2014/main" id="{50EEA462-386A-4E67-AA19-118C503297BB}"/>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a16="http://schemas.microsoft.com/office/drawing/2014/main" id="{3525434B-E607-4BB6-BF35-2B56678E3A6F}"/>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a16="http://schemas.microsoft.com/office/drawing/2014/main" id="{AD730313-836D-4E27-BEB4-694A29786B7B}"/>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a16="http://schemas.microsoft.com/office/drawing/2014/main" id="{C4F67C3C-F760-4B89-94C3-FF22C0BC42A7}"/>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a:extLst>
            <a:ext uri="{FF2B5EF4-FFF2-40B4-BE49-F238E27FC236}">
              <a16:creationId xmlns:a16="http://schemas.microsoft.com/office/drawing/2014/main" id="{32FCB462-B863-4E45-A114-3D64439C686F}"/>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a16="http://schemas.microsoft.com/office/drawing/2014/main" id="{6DAE1467-7CAD-4D87-A808-240717102AD7}"/>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2" name="テキスト ボックス 131">
          <a:extLst>
            <a:ext uri="{FF2B5EF4-FFF2-40B4-BE49-F238E27FC236}">
              <a16:creationId xmlns:a16="http://schemas.microsoft.com/office/drawing/2014/main" id="{84FD289A-EF75-4941-A22B-AAED82CCB8AC}"/>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a:extLst>
            <a:ext uri="{FF2B5EF4-FFF2-40B4-BE49-F238E27FC236}">
              <a16:creationId xmlns:a16="http://schemas.microsoft.com/office/drawing/2014/main" id="{05CF0DBE-71DA-4390-B7A3-ECAE5666B091}"/>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4" name="テキスト ボックス 133">
          <a:extLst>
            <a:ext uri="{FF2B5EF4-FFF2-40B4-BE49-F238E27FC236}">
              <a16:creationId xmlns:a16="http://schemas.microsoft.com/office/drawing/2014/main" id="{8AEED5D7-FE0C-4839-AAD5-AACCDAF4BE0E}"/>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a:extLst>
            <a:ext uri="{FF2B5EF4-FFF2-40B4-BE49-F238E27FC236}">
              <a16:creationId xmlns:a16="http://schemas.microsoft.com/office/drawing/2014/main" id="{7C8BE372-0B5C-46C8-9DB4-6464590C4D8A}"/>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a:extLst>
            <a:ext uri="{FF2B5EF4-FFF2-40B4-BE49-F238E27FC236}">
              <a16:creationId xmlns:a16="http://schemas.microsoft.com/office/drawing/2014/main" id="{7D5E6333-6B36-485F-9733-C65EB38FC9C3}"/>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a:extLst>
            <a:ext uri="{FF2B5EF4-FFF2-40B4-BE49-F238E27FC236}">
              <a16:creationId xmlns:a16="http://schemas.microsoft.com/office/drawing/2014/main" id="{D91E0981-5109-4DC4-8A6D-C4B71B6C8CC9}"/>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a:extLst>
            <a:ext uri="{FF2B5EF4-FFF2-40B4-BE49-F238E27FC236}">
              <a16:creationId xmlns:a16="http://schemas.microsoft.com/office/drawing/2014/main" id="{1458A95D-8B6A-442E-A405-F14CB443FB0B}"/>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a:extLst>
            <a:ext uri="{FF2B5EF4-FFF2-40B4-BE49-F238E27FC236}">
              <a16:creationId xmlns:a16="http://schemas.microsoft.com/office/drawing/2014/main" id="{BC9CB801-31BA-498B-A2E5-A4830614A8C5}"/>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a:extLst>
            <a:ext uri="{FF2B5EF4-FFF2-40B4-BE49-F238E27FC236}">
              <a16:creationId xmlns:a16="http://schemas.microsoft.com/office/drawing/2014/main" id="{019E3591-FCD1-4161-A15D-3DB3F1C797A3}"/>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a:extLst>
            <a:ext uri="{FF2B5EF4-FFF2-40B4-BE49-F238E27FC236}">
              <a16:creationId xmlns:a16="http://schemas.microsoft.com/office/drawing/2014/main" id="{40102B67-9B76-45FF-9A4B-364832778083}"/>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a:extLst>
            <a:ext uri="{FF2B5EF4-FFF2-40B4-BE49-F238E27FC236}">
              <a16:creationId xmlns:a16="http://schemas.microsoft.com/office/drawing/2014/main" id="{B1AF5901-7769-4165-9C24-A15A4D6F9876}"/>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a:extLst>
            <a:ext uri="{FF2B5EF4-FFF2-40B4-BE49-F238E27FC236}">
              <a16:creationId xmlns:a16="http://schemas.microsoft.com/office/drawing/2014/main" id="{289902B0-6F2E-42BC-8DE1-C140E57DBB72}"/>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4" name="テキスト ボックス 143">
          <a:extLst>
            <a:ext uri="{FF2B5EF4-FFF2-40B4-BE49-F238E27FC236}">
              <a16:creationId xmlns:a16="http://schemas.microsoft.com/office/drawing/2014/main" id="{C84A3CA7-5EC1-4AEB-BDD4-908253DA3474}"/>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8B2B3B1D-1CC0-49AD-AD55-E826D4CFF40F}"/>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a:extLst>
            <a:ext uri="{FF2B5EF4-FFF2-40B4-BE49-F238E27FC236}">
              <a16:creationId xmlns:a16="http://schemas.microsoft.com/office/drawing/2014/main" id="{FF872D37-8974-4D3B-AD2B-298B44082E8B}"/>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63</xdr:row>
      <xdr:rowOff>70213</xdr:rowOff>
    </xdr:to>
    <xdr:cxnSp macro="">
      <xdr:nvCxnSpPr>
        <xdr:cNvPr id="147" name="直線コネクタ 146">
          <a:extLst>
            <a:ext uri="{FF2B5EF4-FFF2-40B4-BE49-F238E27FC236}">
              <a16:creationId xmlns:a16="http://schemas.microsoft.com/office/drawing/2014/main" id="{6A767286-267C-4232-8C61-C4461D5D102C}"/>
            </a:ext>
          </a:extLst>
        </xdr:cNvPr>
        <xdr:cNvCxnSpPr/>
      </xdr:nvCxnSpPr>
      <xdr:spPr>
        <a:xfrm flipV="1">
          <a:off x="4086225" y="9296944"/>
          <a:ext cx="0" cy="133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8" name="【橋りょう・トンネル】&#10;有形固定資産減価償却率最小値テキスト">
          <a:extLst>
            <a:ext uri="{FF2B5EF4-FFF2-40B4-BE49-F238E27FC236}">
              <a16:creationId xmlns:a16="http://schemas.microsoft.com/office/drawing/2014/main" id="{8984A5C2-0CAF-4F7B-A7A2-7492E38646AD}"/>
            </a:ext>
          </a:extLst>
        </xdr:cNvPr>
        <xdr:cNvSpPr txBox="1"/>
      </xdr:nvSpPr>
      <xdr:spPr>
        <a:xfrm>
          <a:off x="4124960" y="10635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49" name="直線コネクタ 148">
          <a:extLst>
            <a:ext uri="{FF2B5EF4-FFF2-40B4-BE49-F238E27FC236}">
              <a16:creationId xmlns:a16="http://schemas.microsoft.com/office/drawing/2014/main" id="{3C2D496C-1A90-48FC-93CE-559AA386B6FF}"/>
            </a:ext>
          </a:extLst>
        </xdr:cNvPr>
        <xdr:cNvCxnSpPr/>
      </xdr:nvCxnSpPr>
      <xdr:spPr>
        <a:xfrm>
          <a:off x="4020820" y="106315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50" name="【橋りょう・トンネル】&#10;有形固定資産減価償却率最大値テキスト">
          <a:extLst>
            <a:ext uri="{FF2B5EF4-FFF2-40B4-BE49-F238E27FC236}">
              <a16:creationId xmlns:a16="http://schemas.microsoft.com/office/drawing/2014/main" id="{2188A303-677C-44B7-AD2D-C356FAA86E66}"/>
            </a:ext>
          </a:extLst>
        </xdr:cNvPr>
        <xdr:cNvSpPr txBox="1"/>
      </xdr:nvSpPr>
      <xdr:spPr>
        <a:xfrm>
          <a:off x="4124960" y="90759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51" name="直線コネクタ 150">
          <a:extLst>
            <a:ext uri="{FF2B5EF4-FFF2-40B4-BE49-F238E27FC236}">
              <a16:creationId xmlns:a16="http://schemas.microsoft.com/office/drawing/2014/main" id="{ED87AE9E-B06B-43AD-9174-DFF579996C1A}"/>
            </a:ext>
          </a:extLst>
        </xdr:cNvPr>
        <xdr:cNvCxnSpPr/>
      </xdr:nvCxnSpPr>
      <xdr:spPr>
        <a:xfrm>
          <a:off x="4020820" y="92969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52" name="【橋りょう・トンネル】&#10;有形固定資産減価償却率平均値テキスト">
          <a:extLst>
            <a:ext uri="{FF2B5EF4-FFF2-40B4-BE49-F238E27FC236}">
              <a16:creationId xmlns:a16="http://schemas.microsoft.com/office/drawing/2014/main" id="{680F2AEF-4B61-450F-AA91-57C929B6806F}"/>
            </a:ext>
          </a:extLst>
        </xdr:cNvPr>
        <xdr:cNvSpPr txBox="1"/>
      </xdr:nvSpPr>
      <xdr:spPr>
        <a:xfrm>
          <a:off x="412496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53" name="フローチャート: 判断 152">
          <a:extLst>
            <a:ext uri="{FF2B5EF4-FFF2-40B4-BE49-F238E27FC236}">
              <a16:creationId xmlns:a16="http://schemas.microsoft.com/office/drawing/2014/main" id="{A739EDD6-9DC7-4971-A584-76564C7C1A36}"/>
            </a:ext>
          </a:extLst>
        </xdr:cNvPr>
        <xdr:cNvSpPr/>
      </xdr:nvSpPr>
      <xdr:spPr>
        <a:xfrm>
          <a:off x="4036060" y="10172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54" name="フローチャート: 判断 153">
          <a:extLst>
            <a:ext uri="{FF2B5EF4-FFF2-40B4-BE49-F238E27FC236}">
              <a16:creationId xmlns:a16="http://schemas.microsoft.com/office/drawing/2014/main" id="{15683802-DB32-4861-93D4-505CCEE528E1}"/>
            </a:ext>
          </a:extLst>
        </xdr:cNvPr>
        <xdr:cNvSpPr/>
      </xdr:nvSpPr>
      <xdr:spPr>
        <a:xfrm>
          <a:off x="3312160" y="101725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55" name="フローチャート: 判断 154">
          <a:extLst>
            <a:ext uri="{FF2B5EF4-FFF2-40B4-BE49-F238E27FC236}">
              <a16:creationId xmlns:a16="http://schemas.microsoft.com/office/drawing/2014/main" id="{6473E2F1-6592-4BD9-A0D9-A2D1BF916C53}"/>
            </a:ext>
          </a:extLst>
        </xdr:cNvPr>
        <xdr:cNvSpPr/>
      </xdr:nvSpPr>
      <xdr:spPr>
        <a:xfrm>
          <a:off x="2514600" y="101398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56" name="フローチャート: 判断 155">
          <a:extLst>
            <a:ext uri="{FF2B5EF4-FFF2-40B4-BE49-F238E27FC236}">
              <a16:creationId xmlns:a16="http://schemas.microsoft.com/office/drawing/2014/main" id="{F2B1C8BD-E662-4D16-92F5-C82F7438C8D5}"/>
            </a:ext>
          </a:extLst>
        </xdr:cNvPr>
        <xdr:cNvSpPr/>
      </xdr:nvSpPr>
      <xdr:spPr>
        <a:xfrm>
          <a:off x="17399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57" name="フローチャート: 判断 156">
          <a:extLst>
            <a:ext uri="{FF2B5EF4-FFF2-40B4-BE49-F238E27FC236}">
              <a16:creationId xmlns:a16="http://schemas.microsoft.com/office/drawing/2014/main" id="{018A1CE3-462C-4E3A-A0AD-180CBCE9C663}"/>
            </a:ext>
          </a:extLst>
        </xdr:cNvPr>
        <xdr:cNvSpPr/>
      </xdr:nvSpPr>
      <xdr:spPr>
        <a:xfrm>
          <a:off x="965200" y="101561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54733A8B-7F44-41D1-BA7C-547ADE872BCB}"/>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41200D4-2F66-46D8-AFFC-C6C05DC04BEF}"/>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A37B970B-7B93-4044-AEBC-25DDF142D741}"/>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DAED5CCA-F693-4175-ABE3-8468456F61B4}"/>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783D92C2-7599-43B2-B0C7-81875035DD7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161472</xdr:rowOff>
    </xdr:from>
    <xdr:to>
      <xdr:col>15</xdr:col>
      <xdr:colOff>101600</xdr:colOff>
      <xdr:row>55</xdr:row>
      <xdr:rowOff>91622</xdr:rowOff>
    </xdr:to>
    <xdr:sp macro="" textlink="">
      <xdr:nvSpPr>
        <xdr:cNvPr id="163" name="楕円 162">
          <a:extLst>
            <a:ext uri="{FF2B5EF4-FFF2-40B4-BE49-F238E27FC236}">
              <a16:creationId xmlns:a16="http://schemas.microsoft.com/office/drawing/2014/main" id="{DE696186-9D8A-46A5-9477-EE93FC470409}"/>
            </a:ext>
          </a:extLst>
        </xdr:cNvPr>
        <xdr:cNvSpPr/>
      </xdr:nvSpPr>
      <xdr:spPr>
        <a:xfrm>
          <a:off x="2514600" y="92140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60796</xdr:rowOff>
    </xdr:from>
    <xdr:ext cx="405111" cy="259045"/>
    <xdr:sp macro="" textlink="">
      <xdr:nvSpPr>
        <xdr:cNvPr id="164" name="n_1aveValue【橋りょう・トンネル】&#10;有形固定資産減価償却率">
          <a:extLst>
            <a:ext uri="{FF2B5EF4-FFF2-40B4-BE49-F238E27FC236}">
              <a16:creationId xmlns:a16="http://schemas.microsoft.com/office/drawing/2014/main" id="{CB9F9640-0AA0-4984-9A8A-E4AD69A2CA00}"/>
            </a:ext>
          </a:extLst>
        </xdr:cNvPr>
        <xdr:cNvSpPr txBox="1"/>
      </xdr:nvSpPr>
      <xdr:spPr>
        <a:xfrm>
          <a:off x="3170564" y="9951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65" name="n_2aveValue【橋りょう・トンネル】&#10;有形固定資産減価償却率">
          <a:extLst>
            <a:ext uri="{FF2B5EF4-FFF2-40B4-BE49-F238E27FC236}">
              <a16:creationId xmlns:a16="http://schemas.microsoft.com/office/drawing/2014/main" id="{33789B51-FDFB-4268-83F8-E14705A22BC0}"/>
            </a:ext>
          </a:extLst>
        </xdr:cNvPr>
        <xdr:cNvSpPr txBox="1"/>
      </xdr:nvSpPr>
      <xdr:spPr>
        <a:xfrm>
          <a:off x="2385704" y="1022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66" name="n_3aveValue【橋りょう・トンネル】&#10;有形固定資産減価償却率">
          <a:extLst>
            <a:ext uri="{FF2B5EF4-FFF2-40B4-BE49-F238E27FC236}">
              <a16:creationId xmlns:a16="http://schemas.microsoft.com/office/drawing/2014/main" id="{DDC3F52F-6E36-4724-BD8B-1895B45441A4}"/>
            </a:ext>
          </a:extLst>
        </xdr:cNvPr>
        <xdr:cNvSpPr txBox="1"/>
      </xdr:nvSpPr>
      <xdr:spPr>
        <a:xfrm>
          <a:off x="1611004" y="988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167" name="n_4aveValue【橋りょう・トンネル】&#10;有形固定資産減価償却率">
          <a:extLst>
            <a:ext uri="{FF2B5EF4-FFF2-40B4-BE49-F238E27FC236}">
              <a16:creationId xmlns:a16="http://schemas.microsoft.com/office/drawing/2014/main" id="{ECD01208-04AB-4FED-8F3B-A851D4719D46}"/>
            </a:ext>
          </a:extLst>
        </xdr:cNvPr>
        <xdr:cNvSpPr txBox="1"/>
      </xdr:nvSpPr>
      <xdr:spPr>
        <a:xfrm>
          <a:off x="83630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108149</xdr:rowOff>
    </xdr:from>
    <xdr:ext cx="340478" cy="259045"/>
    <xdr:sp macro="" textlink="">
      <xdr:nvSpPr>
        <xdr:cNvPr id="168" name="n_2mainValue【橋りょう・トンネル】&#10;有形固定資産減価償却率">
          <a:extLst>
            <a:ext uri="{FF2B5EF4-FFF2-40B4-BE49-F238E27FC236}">
              <a16:creationId xmlns:a16="http://schemas.microsoft.com/office/drawing/2014/main" id="{51112E39-0CB4-416A-9C6E-43A11F8AE5FB}"/>
            </a:ext>
          </a:extLst>
        </xdr:cNvPr>
        <xdr:cNvSpPr txBox="1"/>
      </xdr:nvSpPr>
      <xdr:spPr>
        <a:xfrm>
          <a:off x="2418021" y="89930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a:extLst>
            <a:ext uri="{FF2B5EF4-FFF2-40B4-BE49-F238E27FC236}">
              <a16:creationId xmlns:a16="http://schemas.microsoft.com/office/drawing/2014/main" id="{FBC62961-8E6C-4725-ABB0-E294ED0320B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a:extLst>
            <a:ext uri="{FF2B5EF4-FFF2-40B4-BE49-F238E27FC236}">
              <a16:creationId xmlns:a16="http://schemas.microsoft.com/office/drawing/2014/main" id="{DC8FFD89-0A88-42CB-83AE-D7B4C35F0F5B}"/>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a:extLst>
            <a:ext uri="{FF2B5EF4-FFF2-40B4-BE49-F238E27FC236}">
              <a16:creationId xmlns:a16="http://schemas.microsoft.com/office/drawing/2014/main" id="{2D24160F-42E6-4747-B967-9442118AE2BD}"/>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a:extLst>
            <a:ext uri="{FF2B5EF4-FFF2-40B4-BE49-F238E27FC236}">
              <a16:creationId xmlns:a16="http://schemas.microsoft.com/office/drawing/2014/main" id="{B225AC62-0A81-46E1-9C2B-C6FDE96299E6}"/>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a:extLst>
            <a:ext uri="{FF2B5EF4-FFF2-40B4-BE49-F238E27FC236}">
              <a16:creationId xmlns:a16="http://schemas.microsoft.com/office/drawing/2014/main" id="{FBECCA1D-0C26-4314-B389-2465DA9F7FB6}"/>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a:extLst>
            <a:ext uri="{FF2B5EF4-FFF2-40B4-BE49-F238E27FC236}">
              <a16:creationId xmlns:a16="http://schemas.microsoft.com/office/drawing/2014/main" id="{4D3EE17B-5EF7-46C2-BB33-3679313E9A6A}"/>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a:extLst>
            <a:ext uri="{FF2B5EF4-FFF2-40B4-BE49-F238E27FC236}">
              <a16:creationId xmlns:a16="http://schemas.microsoft.com/office/drawing/2014/main" id="{B2E32E5F-C70C-414F-AD37-F64E79A6CBD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a:extLst>
            <a:ext uri="{FF2B5EF4-FFF2-40B4-BE49-F238E27FC236}">
              <a16:creationId xmlns:a16="http://schemas.microsoft.com/office/drawing/2014/main" id="{AC9EFC1D-DF5F-4EE5-A55B-3C84911B9CC5}"/>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a:extLst>
            <a:ext uri="{FF2B5EF4-FFF2-40B4-BE49-F238E27FC236}">
              <a16:creationId xmlns:a16="http://schemas.microsoft.com/office/drawing/2014/main" id="{49EEA2C7-0CC5-42A2-B112-91678F53BB1A}"/>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a:extLst>
            <a:ext uri="{FF2B5EF4-FFF2-40B4-BE49-F238E27FC236}">
              <a16:creationId xmlns:a16="http://schemas.microsoft.com/office/drawing/2014/main" id="{8CE1E88A-F81E-4D51-98CB-FEEA7D0FBDF8}"/>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a:extLst>
            <a:ext uri="{FF2B5EF4-FFF2-40B4-BE49-F238E27FC236}">
              <a16:creationId xmlns:a16="http://schemas.microsoft.com/office/drawing/2014/main" id="{7A6130AA-8A6A-450B-98E8-2F88821D90CE}"/>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0" name="テキスト ボックス 179">
          <a:extLst>
            <a:ext uri="{FF2B5EF4-FFF2-40B4-BE49-F238E27FC236}">
              <a16:creationId xmlns:a16="http://schemas.microsoft.com/office/drawing/2014/main" id="{44DC51F9-BD83-4659-B165-CAAD0BA7DCC2}"/>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a:extLst>
            <a:ext uri="{FF2B5EF4-FFF2-40B4-BE49-F238E27FC236}">
              <a16:creationId xmlns:a16="http://schemas.microsoft.com/office/drawing/2014/main" id="{53C5AA2C-6890-4494-9E37-D250C6E4F3AF}"/>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2" name="テキスト ボックス 181">
          <a:extLst>
            <a:ext uri="{FF2B5EF4-FFF2-40B4-BE49-F238E27FC236}">
              <a16:creationId xmlns:a16="http://schemas.microsoft.com/office/drawing/2014/main" id="{11E103C1-7830-42AB-BC74-1570A88638CE}"/>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a:extLst>
            <a:ext uri="{FF2B5EF4-FFF2-40B4-BE49-F238E27FC236}">
              <a16:creationId xmlns:a16="http://schemas.microsoft.com/office/drawing/2014/main" id="{42C44777-71F2-4AE2-AB59-4829E0762E22}"/>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4" name="テキスト ボックス 183">
          <a:extLst>
            <a:ext uri="{FF2B5EF4-FFF2-40B4-BE49-F238E27FC236}">
              <a16:creationId xmlns:a16="http://schemas.microsoft.com/office/drawing/2014/main" id="{0CBCA7F7-DEF8-48F6-BFE0-143B4A9FA0E7}"/>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a:extLst>
            <a:ext uri="{FF2B5EF4-FFF2-40B4-BE49-F238E27FC236}">
              <a16:creationId xmlns:a16="http://schemas.microsoft.com/office/drawing/2014/main" id="{46E6FA4F-06A1-4D34-B37B-77067E6B0307}"/>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6" name="テキスト ボックス 185">
          <a:extLst>
            <a:ext uri="{FF2B5EF4-FFF2-40B4-BE49-F238E27FC236}">
              <a16:creationId xmlns:a16="http://schemas.microsoft.com/office/drawing/2014/main" id="{8A833714-D174-4DB9-A016-2F4EA50D1011}"/>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a:extLst>
            <a:ext uri="{FF2B5EF4-FFF2-40B4-BE49-F238E27FC236}">
              <a16:creationId xmlns:a16="http://schemas.microsoft.com/office/drawing/2014/main" id="{26A48572-FF4B-4211-AD74-8E8DCFEACCDB}"/>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8" name="テキスト ボックス 187">
          <a:extLst>
            <a:ext uri="{FF2B5EF4-FFF2-40B4-BE49-F238E27FC236}">
              <a16:creationId xmlns:a16="http://schemas.microsoft.com/office/drawing/2014/main" id="{227FAF3B-BB13-4C21-A72C-12572A67FE6F}"/>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a:extLst>
            <a:ext uri="{FF2B5EF4-FFF2-40B4-BE49-F238E27FC236}">
              <a16:creationId xmlns:a16="http://schemas.microsoft.com/office/drawing/2014/main" id="{359C0F8F-2991-42FF-9617-FAA1158D73EA}"/>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a:extLst>
            <a:ext uri="{FF2B5EF4-FFF2-40B4-BE49-F238E27FC236}">
              <a16:creationId xmlns:a16="http://schemas.microsoft.com/office/drawing/2014/main" id="{46A6C929-40B4-4988-939D-FBFC020B5EB7}"/>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a:extLst>
            <a:ext uri="{FF2B5EF4-FFF2-40B4-BE49-F238E27FC236}">
              <a16:creationId xmlns:a16="http://schemas.microsoft.com/office/drawing/2014/main" id="{1FCA9444-3996-4D51-BF31-135E47A7C034}"/>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165948</xdr:rowOff>
    </xdr:from>
    <xdr:to>
      <xdr:col>54</xdr:col>
      <xdr:colOff>189865</xdr:colOff>
      <xdr:row>64</xdr:row>
      <xdr:rowOff>72249</xdr:rowOff>
    </xdr:to>
    <xdr:cxnSp macro="">
      <xdr:nvCxnSpPr>
        <xdr:cNvPr id="192" name="直線コネクタ 191">
          <a:extLst>
            <a:ext uri="{FF2B5EF4-FFF2-40B4-BE49-F238E27FC236}">
              <a16:creationId xmlns:a16="http://schemas.microsoft.com/office/drawing/2014/main" id="{DDEAE5AF-73E8-41B9-8C24-A6EEDF284F90}"/>
            </a:ext>
          </a:extLst>
        </xdr:cNvPr>
        <xdr:cNvCxnSpPr/>
      </xdr:nvCxnSpPr>
      <xdr:spPr>
        <a:xfrm flipV="1">
          <a:off x="9219565" y="9386148"/>
          <a:ext cx="0" cy="141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76076</xdr:rowOff>
    </xdr:from>
    <xdr:ext cx="469744" cy="259045"/>
    <xdr:sp macro="" textlink="">
      <xdr:nvSpPr>
        <xdr:cNvPr id="193" name="【橋りょう・トンネル】&#10;一人当たり有形固定資産（償却資産）額最小値テキスト">
          <a:extLst>
            <a:ext uri="{FF2B5EF4-FFF2-40B4-BE49-F238E27FC236}">
              <a16:creationId xmlns:a16="http://schemas.microsoft.com/office/drawing/2014/main" id="{CA7E1F19-40B0-42B5-82B9-83DE4F48BEAB}"/>
            </a:ext>
          </a:extLst>
        </xdr:cNvPr>
        <xdr:cNvSpPr txBox="1"/>
      </xdr:nvSpPr>
      <xdr:spPr>
        <a:xfrm>
          <a:off x="9258300" y="1080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72249</xdr:rowOff>
    </xdr:from>
    <xdr:to>
      <xdr:col>55</xdr:col>
      <xdr:colOff>88900</xdr:colOff>
      <xdr:row>64</xdr:row>
      <xdr:rowOff>72249</xdr:rowOff>
    </xdr:to>
    <xdr:cxnSp macro="">
      <xdr:nvCxnSpPr>
        <xdr:cNvPr id="194" name="直線コネクタ 193">
          <a:extLst>
            <a:ext uri="{FF2B5EF4-FFF2-40B4-BE49-F238E27FC236}">
              <a16:creationId xmlns:a16="http://schemas.microsoft.com/office/drawing/2014/main" id="{88CDFC3D-5ACE-49E2-B69D-FDFD99374736}"/>
            </a:ext>
          </a:extLst>
        </xdr:cNvPr>
        <xdr:cNvCxnSpPr/>
      </xdr:nvCxnSpPr>
      <xdr:spPr>
        <a:xfrm>
          <a:off x="9154160" y="108012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112625</xdr:rowOff>
    </xdr:from>
    <xdr:ext cx="690189" cy="259045"/>
    <xdr:sp macro="" textlink="">
      <xdr:nvSpPr>
        <xdr:cNvPr id="195" name="【橋りょう・トンネル】&#10;一人当たり有形固定資産（償却資産）額最大値テキスト">
          <a:extLst>
            <a:ext uri="{FF2B5EF4-FFF2-40B4-BE49-F238E27FC236}">
              <a16:creationId xmlns:a16="http://schemas.microsoft.com/office/drawing/2014/main" id="{245A20DC-A1E1-4685-8DFF-50A42741865A}"/>
            </a:ext>
          </a:extLst>
        </xdr:cNvPr>
        <xdr:cNvSpPr txBox="1"/>
      </xdr:nvSpPr>
      <xdr:spPr>
        <a:xfrm>
          <a:off x="9258300" y="91651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165948</xdr:rowOff>
    </xdr:from>
    <xdr:to>
      <xdr:col>55</xdr:col>
      <xdr:colOff>88900</xdr:colOff>
      <xdr:row>55</xdr:row>
      <xdr:rowOff>165948</xdr:rowOff>
    </xdr:to>
    <xdr:cxnSp macro="">
      <xdr:nvCxnSpPr>
        <xdr:cNvPr id="196" name="直線コネクタ 195">
          <a:extLst>
            <a:ext uri="{FF2B5EF4-FFF2-40B4-BE49-F238E27FC236}">
              <a16:creationId xmlns:a16="http://schemas.microsoft.com/office/drawing/2014/main" id="{24C18304-FDAE-4192-AE2F-828882AD20EC}"/>
            </a:ext>
          </a:extLst>
        </xdr:cNvPr>
        <xdr:cNvCxnSpPr/>
      </xdr:nvCxnSpPr>
      <xdr:spPr>
        <a:xfrm>
          <a:off x="9154160" y="93861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27994</xdr:rowOff>
    </xdr:from>
    <xdr:ext cx="599010" cy="259045"/>
    <xdr:sp macro="" textlink="">
      <xdr:nvSpPr>
        <xdr:cNvPr id="197" name="【橋りょう・トンネル】&#10;一人当たり有形固定資産（償却資産）額平均値テキスト">
          <a:extLst>
            <a:ext uri="{FF2B5EF4-FFF2-40B4-BE49-F238E27FC236}">
              <a16:creationId xmlns:a16="http://schemas.microsoft.com/office/drawing/2014/main" id="{EEFACD01-9978-409C-9544-B28B0C364E9D}"/>
            </a:ext>
          </a:extLst>
        </xdr:cNvPr>
        <xdr:cNvSpPr txBox="1"/>
      </xdr:nvSpPr>
      <xdr:spPr>
        <a:xfrm>
          <a:off x="9258300" y="10421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49567</xdr:rowOff>
    </xdr:from>
    <xdr:to>
      <xdr:col>55</xdr:col>
      <xdr:colOff>50800</xdr:colOff>
      <xdr:row>62</xdr:row>
      <xdr:rowOff>151167</xdr:rowOff>
    </xdr:to>
    <xdr:sp macro="" textlink="">
      <xdr:nvSpPr>
        <xdr:cNvPr id="198" name="フローチャート: 判断 197">
          <a:extLst>
            <a:ext uri="{FF2B5EF4-FFF2-40B4-BE49-F238E27FC236}">
              <a16:creationId xmlns:a16="http://schemas.microsoft.com/office/drawing/2014/main" id="{BC1F1F45-2A93-4C31-851A-1FFCA545B668}"/>
            </a:ext>
          </a:extLst>
        </xdr:cNvPr>
        <xdr:cNvSpPr/>
      </xdr:nvSpPr>
      <xdr:spPr>
        <a:xfrm>
          <a:off x="9192260" y="104432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49909</xdr:rowOff>
    </xdr:from>
    <xdr:to>
      <xdr:col>50</xdr:col>
      <xdr:colOff>165100</xdr:colOff>
      <xdr:row>62</xdr:row>
      <xdr:rowOff>151509</xdr:rowOff>
    </xdr:to>
    <xdr:sp macro="" textlink="">
      <xdr:nvSpPr>
        <xdr:cNvPr id="199" name="フローチャート: 判断 198">
          <a:extLst>
            <a:ext uri="{FF2B5EF4-FFF2-40B4-BE49-F238E27FC236}">
              <a16:creationId xmlns:a16="http://schemas.microsoft.com/office/drawing/2014/main" id="{DB0111A9-4F36-4CF4-BFD2-BBC1D8FF6AE6}"/>
            </a:ext>
          </a:extLst>
        </xdr:cNvPr>
        <xdr:cNvSpPr/>
      </xdr:nvSpPr>
      <xdr:spPr>
        <a:xfrm>
          <a:off x="8445500" y="104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53674</xdr:rowOff>
    </xdr:from>
    <xdr:to>
      <xdr:col>46</xdr:col>
      <xdr:colOff>38100</xdr:colOff>
      <xdr:row>62</xdr:row>
      <xdr:rowOff>155274</xdr:rowOff>
    </xdr:to>
    <xdr:sp macro="" textlink="">
      <xdr:nvSpPr>
        <xdr:cNvPr id="200" name="フローチャート: 判断 199">
          <a:extLst>
            <a:ext uri="{FF2B5EF4-FFF2-40B4-BE49-F238E27FC236}">
              <a16:creationId xmlns:a16="http://schemas.microsoft.com/office/drawing/2014/main" id="{D0958149-E4DB-4881-A6E9-01AA1FC25756}"/>
            </a:ext>
          </a:extLst>
        </xdr:cNvPr>
        <xdr:cNvSpPr/>
      </xdr:nvSpPr>
      <xdr:spPr>
        <a:xfrm>
          <a:off x="7670800" y="104473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8888</xdr:rowOff>
    </xdr:from>
    <xdr:to>
      <xdr:col>41</xdr:col>
      <xdr:colOff>101600</xdr:colOff>
      <xdr:row>62</xdr:row>
      <xdr:rowOff>110488</xdr:rowOff>
    </xdr:to>
    <xdr:sp macro="" textlink="">
      <xdr:nvSpPr>
        <xdr:cNvPr id="201" name="フローチャート: 判断 200">
          <a:extLst>
            <a:ext uri="{FF2B5EF4-FFF2-40B4-BE49-F238E27FC236}">
              <a16:creationId xmlns:a16="http://schemas.microsoft.com/office/drawing/2014/main" id="{50D6F542-BEBB-477E-883C-F7206A580DA3}"/>
            </a:ext>
          </a:extLst>
        </xdr:cNvPr>
        <xdr:cNvSpPr/>
      </xdr:nvSpPr>
      <xdr:spPr>
        <a:xfrm>
          <a:off x="6873240" y="1040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88675</xdr:rowOff>
    </xdr:from>
    <xdr:to>
      <xdr:col>36</xdr:col>
      <xdr:colOff>165100</xdr:colOff>
      <xdr:row>63</xdr:row>
      <xdr:rowOff>18825</xdr:rowOff>
    </xdr:to>
    <xdr:sp macro="" textlink="">
      <xdr:nvSpPr>
        <xdr:cNvPr id="202" name="フローチャート: 判断 201">
          <a:extLst>
            <a:ext uri="{FF2B5EF4-FFF2-40B4-BE49-F238E27FC236}">
              <a16:creationId xmlns:a16="http://schemas.microsoft.com/office/drawing/2014/main" id="{2A26A3D8-52D5-4547-AEC5-02C760CD62C3}"/>
            </a:ext>
          </a:extLst>
        </xdr:cNvPr>
        <xdr:cNvSpPr/>
      </xdr:nvSpPr>
      <xdr:spPr>
        <a:xfrm>
          <a:off x="6098540" y="10482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2EAB7108-D745-4BFB-AC82-9C2BD193C8C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586DBB2E-66E2-4F8F-A59A-D1A346547B24}"/>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E99695FC-9A66-4638-A4EB-513F7FCCF102}"/>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E9749158-3DF0-48A6-9564-BBCE52D4F833}"/>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CE10A04C-CCFB-49DF-B024-1A0B5016C2EF}"/>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24794</xdr:rowOff>
    </xdr:from>
    <xdr:to>
      <xdr:col>46</xdr:col>
      <xdr:colOff>38100</xdr:colOff>
      <xdr:row>64</xdr:row>
      <xdr:rowOff>126394</xdr:rowOff>
    </xdr:to>
    <xdr:sp macro="" textlink="">
      <xdr:nvSpPr>
        <xdr:cNvPr id="208" name="楕円 207">
          <a:extLst>
            <a:ext uri="{FF2B5EF4-FFF2-40B4-BE49-F238E27FC236}">
              <a16:creationId xmlns:a16="http://schemas.microsoft.com/office/drawing/2014/main" id="{9AC3AD7C-37BE-418A-A29E-FF7FC09EAF38}"/>
            </a:ext>
          </a:extLst>
        </xdr:cNvPr>
        <xdr:cNvSpPr/>
      </xdr:nvSpPr>
      <xdr:spPr>
        <a:xfrm>
          <a:off x="7670800" y="107537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168036</xdr:rowOff>
    </xdr:from>
    <xdr:ext cx="599010" cy="259045"/>
    <xdr:sp macro="" textlink="">
      <xdr:nvSpPr>
        <xdr:cNvPr id="209" name="n_1aveValue【橋りょう・トンネル】&#10;一人当たり有形固定資産（償却資産）額">
          <a:extLst>
            <a:ext uri="{FF2B5EF4-FFF2-40B4-BE49-F238E27FC236}">
              <a16:creationId xmlns:a16="http://schemas.microsoft.com/office/drawing/2014/main" id="{44586ED5-1227-488C-8D20-D45440774384}"/>
            </a:ext>
          </a:extLst>
        </xdr:cNvPr>
        <xdr:cNvSpPr txBox="1"/>
      </xdr:nvSpPr>
      <xdr:spPr>
        <a:xfrm>
          <a:off x="8214575" y="1022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351</xdr:rowOff>
    </xdr:from>
    <xdr:ext cx="599010" cy="259045"/>
    <xdr:sp macro="" textlink="">
      <xdr:nvSpPr>
        <xdr:cNvPr id="210" name="n_2aveValue【橋りょう・トンネル】&#10;一人当たり有形固定資産（償却資産）額">
          <a:extLst>
            <a:ext uri="{FF2B5EF4-FFF2-40B4-BE49-F238E27FC236}">
              <a16:creationId xmlns:a16="http://schemas.microsoft.com/office/drawing/2014/main" id="{4D9CA3DD-1671-4BAF-9DE6-4605AF5DEF1B}"/>
            </a:ext>
          </a:extLst>
        </xdr:cNvPr>
        <xdr:cNvSpPr txBox="1"/>
      </xdr:nvSpPr>
      <xdr:spPr>
        <a:xfrm>
          <a:off x="7444955" y="1022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127015</xdr:rowOff>
    </xdr:from>
    <xdr:ext cx="599010" cy="259045"/>
    <xdr:sp macro="" textlink="">
      <xdr:nvSpPr>
        <xdr:cNvPr id="211" name="n_3aveValue【橋りょう・トンネル】&#10;一人当たり有形固定資産（償却資産）額">
          <a:extLst>
            <a:ext uri="{FF2B5EF4-FFF2-40B4-BE49-F238E27FC236}">
              <a16:creationId xmlns:a16="http://schemas.microsoft.com/office/drawing/2014/main" id="{9E7ED499-9472-47D4-BED1-0E3A1C084D65}"/>
            </a:ext>
          </a:extLst>
        </xdr:cNvPr>
        <xdr:cNvSpPr txBox="1"/>
      </xdr:nvSpPr>
      <xdr:spPr>
        <a:xfrm>
          <a:off x="6670255" y="10185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35352</xdr:rowOff>
    </xdr:from>
    <xdr:ext cx="599010" cy="259045"/>
    <xdr:sp macro="" textlink="">
      <xdr:nvSpPr>
        <xdr:cNvPr id="212" name="n_4aveValue【橋りょう・トンネル】&#10;一人当たり有形固定資産（償却資産）額">
          <a:extLst>
            <a:ext uri="{FF2B5EF4-FFF2-40B4-BE49-F238E27FC236}">
              <a16:creationId xmlns:a16="http://schemas.microsoft.com/office/drawing/2014/main" id="{FD0D346A-D5F4-40B7-BF0A-C7CC4E755C4D}"/>
            </a:ext>
          </a:extLst>
        </xdr:cNvPr>
        <xdr:cNvSpPr txBox="1"/>
      </xdr:nvSpPr>
      <xdr:spPr>
        <a:xfrm>
          <a:off x="5872695" y="1026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64</xdr:row>
      <xdr:rowOff>117521</xdr:rowOff>
    </xdr:from>
    <xdr:ext cx="378565" cy="259045"/>
    <xdr:sp macro="" textlink="">
      <xdr:nvSpPr>
        <xdr:cNvPr id="213" name="n_2mainValue【橋りょう・トンネル】&#10;一人当たり有形固定資産（償却資産）額">
          <a:extLst>
            <a:ext uri="{FF2B5EF4-FFF2-40B4-BE49-F238E27FC236}">
              <a16:creationId xmlns:a16="http://schemas.microsoft.com/office/drawing/2014/main" id="{B75658F7-5331-4281-BD07-225C8C67CB91}"/>
            </a:ext>
          </a:extLst>
        </xdr:cNvPr>
        <xdr:cNvSpPr txBox="1"/>
      </xdr:nvSpPr>
      <xdr:spPr>
        <a:xfrm>
          <a:off x="7547557" y="10846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a:extLst>
            <a:ext uri="{FF2B5EF4-FFF2-40B4-BE49-F238E27FC236}">
              <a16:creationId xmlns:a16="http://schemas.microsoft.com/office/drawing/2014/main" id="{DB92BD79-AE25-416D-97FB-E51067C8D316}"/>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a:extLst>
            <a:ext uri="{FF2B5EF4-FFF2-40B4-BE49-F238E27FC236}">
              <a16:creationId xmlns:a16="http://schemas.microsoft.com/office/drawing/2014/main" id="{9E708E09-6A80-4236-8140-D9F6B75962FC}"/>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a:extLst>
            <a:ext uri="{FF2B5EF4-FFF2-40B4-BE49-F238E27FC236}">
              <a16:creationId xmlns:a16="http://schemas.microsoft.com/office/drawing/2014/main" id="{92CB7F15-9DFA-4AF9-8981-B6656FF0C311}"/>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a:extLst>
            <a:ext uri="{FF2B5EF4-FFF2-40B4-BE49-F238E27FC236}">
              <a16:creationId xmlns:a16="http://schemas.microsoft.com/office/drawing/2014/main" id="{A3DE1DF7-2FBD-4820-AE98-D496B7E93A03}"/>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a:extLst>
            <a:ext uri="{FF2B5EF4-FFF2-40B4-BE49-F238E27FC236}">
              <a16:creationId xmlns:a16="http://schemas.microsoft.com/office/drawing/2014/main" id="{1736A31A-682B-427E-BF7E-D81B5400F3CD}"/>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a:extLst>
            <a:ext uri="{FF2B5EF4-FFF2-40B4-BE49-F238E27FC236}">
              <a16:creationId xmlns:a16="http://schemas.microsoft.com/office/drawing/2014/main" id="{2398B2C8-02D6-424F-84F9-2BF92B91BDC8}"/>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a:extLst>
            <a:ext uri="{FF2B5EF4-FFF2-40B4-BE49-F238E27FC236}">
              <a16:creationId xmlns:a16="http://schemas.microsoft.com/office/drawing/2014/main" id="{481D335B-FAD1-45AA-9DB9-00A4C9E72D56}"/>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a:extLst>
            <a:ext uri="{FF2B5EF4-FFF2-40B4-BE49-F238E27FC236}">
              <a16:creationId xmlns:a16="http://schemas.microsoft.com/office/drawing/2014/main" id="{0CE7660C-E4CB-4CBC-A7A8-D5B0D340AF62}"/>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a:extLst>
            <a:ext uri="{FF2B5EF4-FFF2-40B4-BE49-F238E27FC236}">
              <a16:creationId xmlns:a16="http://schemas.microsoft.com/office/drawing/2014/main" id="{7758D515-99C2-4AAB-93A4-AB8364AE9FA3}"/>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a:extLst>
            <a:ext uri="{FF2B5EF4-FFF2-40B4-BE49-F238E27FC236}">
              <a16:creationId xmlns:a16="http://schemas.microsoft.com/office/drawing/2014/main" id="{547DE8B4-FE44-4821-90E8-814F0FBF939E}"/>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4" name="テキスト ボックス 223">
          <a:extLst>
            <a:ext uri="{FF2B5EF4-FFF2-40B4-BE49-F238E27FC236}">
              <a16:creationId xmlns:a16="http://schemas.microsoft.com/office/drawing/2014/main" id="{360E633A-814F-4D2C-A076-611669860DC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5" name="直線コネクタ 224">
          <a:extLst>
            <a:ext uri="{FF2B5EF4-FFF2-40B4-BE49-F238E27FC236}">
              <a16:creationId xmlns:a16="http://schemas.microsoft.com/office/drawing/2014/main" id="{EA1A5643-0871-4698-A586-5896E2CEC414}"/>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26" name="テキスト ボックス 225">
          <a:extLst>
            <a:ext uri="{FF2B5EF4-FFF2-40B4-BE49-F238E27FC236}">
              <a16:creationId xmlns:a16="http://schemas.microsoft.com/office/drawing/2014/main" id="{5A55405E-582B-44BB-BA41-9C630D311E88}"/>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7" name="直線コネクタ 226">
          <a:extLst>
            <a:ext uri="{FF2B5EF4-FFF2-40B4-BE49-F238E27FC236}">
              <a16:creationId xmlns:a16="http://schemas.microsoft.com/office/drawing/2014/main" id="{C395E102-41D4-4EF6-9516-55908E1D32C4}"/>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8" name="テキスト ボックス 227">
          <a:extLst>
            <a:ext uri="{FF2B5EF4-FFF2-40B4-BE49-F238E27FC236}">
              <a16:creationId xmlns:a16="http://schemas.microsoft.com/office/drawing/2014/main" id="{C98811C5-0E60-4BA4-ABEB-1E2539EF7F9E}"/>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9" name="直線コネクタ 228">
          <a:extLst>
            <a:ext uri="{FF2B5EF4-FFF2-40B4-BE49-F238E27FC236}">
              <a16:creationId xmlns:a16="http://schemas.microsoft.com/office/drawing/2014/main" id="{16FA241E-5927-4E51-A1EF-ECE49EC7714B}"/>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0" name="テキスト ボックス 229">
          <a:extLst>
            <a:ext uri="{FF2B5EF4-FFF2-40B4-BE49-F238E27FC236}">
              <a16:creationId xmlns:a16="http://schemas.microsoft.com/office/drawing/2014/main" id="{2E61A589-361A-47F7-A171-9098E5CEFEDA}"/>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1" name="直線コネクタ 230">
          <a:extLst>
            <a:ext uri="{FF2B5EF4-FFF2-40B4-BE49-F238E27FC236}">
              <a16:creationId xmlns:a16="http://schemas.microsoft.com/office/drawing/2014/main" id="{617E02B6-0F73-49B5-9B61-5466868256A7}"/>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2" name="テキスト ボックス 231">
          <a:extLst>
            <a:ext uri="{FF2B5EF4-FFF2-40B4-BE49-F238E27FC236}">
              <a16:creationId xmlns:a16="http://schemas.microsoft.com/office/drawing/2014/main" id="{1FC217B9-A978-40F0-9B8D-61B0605F914E}"/>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3" name="直線コネクタ 232">
          <a:extLst>
            <a:ext uri="{FF2B5EF4-FFF2-40B4-BE49-F238E27FC236}">
              <a16:creationId xmlns:a16="http://schemas.microsoft.com/office/drawing/2014/main" id="{83E120CD-65E0-41B3-8E89-50AD4F9954BE}"/>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4" name="テキスト ボックス 233">
          <a:extLst>
            <a:ext uri="{FF2B5EF4-FFF2-40B4-BE49-F238E27FC236}">
              <a16:creationId xmlns:a16="http://schemas.microsoft.com/office/drawing/2014/main" id="{F2FEF28B-0479-4D2C-AE7B-3B4FC4BA29DD}"/>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5" name="直線コネクタ 234">
          <a:extLst>
            <a:ext uri="{FF2B5EF4-FFF2-40B4-BE49-F238E27FC236}">
              <a16:creationId xmlns:a16="http://schemas.microsoft.com/office/drawing/2014/main" id="{39D875E3-032B-418A-A41C-7C10F126E766}"/>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36" name="テキスト ボックス 235">
          <a:extLst>
            <a:ext uri="{FF2B5EF4-FFF2-40B4-BE49-F238E27FC236}">
              <a16:creationId xmlns:a16="http://schemas.microsoft.com/office/drawing/2014/main" id="{F9FE777A-17C7-426A-B40F-7F5C44CA0D29}"/>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a:extLst>
            <a:ext uri="{FF2B5EF4-FFF2-40B4-BE49-F238E27FC236}">
              <a16:creationId xmlns:a16="http://schemas.microsoft.com/office/drawing/2014/main" id="{8272B564-EB1E-4D8A-A0A1-1AA86EBC705E}"/>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公営住宅】&#10;有形固定資産減価償却率グラフ枠">
          <a:extLst>
            <a:ext uri="{FF2B5EF4-FFF2-40B4-BE49-F238E27FC236}">
              <a16:creationId xmlns:a16="http://schemas.microsoft.com/office/drawing/2014/main" id="{1451DB60-4C88-42B6-B003-81042F3F107B}"/>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78921</xdr:rowOff>
    </xdr:from>
    <xdr:to>
      <xdr:col>24</xdr:col>
      <xdr:colOff>62865</xdr:colOff>
      <xdr:row>86</xdr:row>
      <xdr:rowOff>162198</xdr:rowOff>
    </xdr:to>
    <xdr:cxnSp macro="">
      <xdr:nvCxnSpPr>
        <xdr:cNvPr id="239" name="直線コネクタ 238">
          <a:extLst>
            <a:ext uri="{FF2B5EF4-FFF2-40B4-BE49-F238E27FC236}">
              <a16:creationId xmlns:a16="http://schemas.microsoft.com/office/drawing/2014/main" id="{6979B575-49E5-4E1F-888D-2625B9A9DAC5}"/>
            </a:ext>
          </a:extLst>
        </xdr:cNvPr>
        <xdr:cNvCxnSpPr/>
      </xdr:nvCxnSpPr>
      <xdr:spPr>
        <a:xfrm flipV="1">
          <a:off x="4086225" y="13154841"/>
          <a:ext cx="0" cy="1424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405111" cy="259045"/>
    <xdr:sp macro="" textlink="">
      <xdr:nvSpPr>
        <xdr:cNvPr id="240" name="【公営住宅】&#10;有形固定資産減価償却率最小値テキスト">
          <a:extLst>
            <a:ext uri="{FF2B5EF4-FFF2-40B4-BE49-F238E27FC236}">
              <a16:creationId xmlns:a16="http://schemas.microsoft.com/office/drawing/2014/main" id="{576F01C5-2C44-499D-8635-2D3FAC1EC116}"/>
            </a:ext>
          </a:extLst>
        </xdr:cNvPr>
        <xdr:cNvSpPr txBox="1"/>
      </xdr:nvSpPr>
      <xdr:spPr>
        <a:xfrm>
          <a:off x="4124960" y="1458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41" name="直線コネクタ 240">
          <a:extLst>
            <a:ext uri="{FF2B5EF4-FFF2-40B4-BE49-F238E27FC236}">
              <a16:creationId xmlns:a16="http://schemas.microsoft.com/office/drawing/2014/main" id="{9BB47492-9EFF-4868-BB40-2EDB596288B2}"/>
            </a:ext>
          </a:extLst>
        </xdr:cNvPr>
        <xdr:cNvCxnSpPr/>
      </xdr:nvCxnSpPr>
      <xdr:spPr>
        <a:xfrm>
          <a:off x="4020820" y="14579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25598</xdr:rowOff>
    </xdr:from>
    <xdr:ext cx="405111" cy="259045"/>
    <xdr:sp macro="" textlink="">
      <xdr:nvSpPr>
        <xdr:cNvPr id="242" name="【公営住宅】&#10;有形固定資産減価償却率最大値テキスト">
          <a:extLst>
            <a:ext uri="{FF2B5EF4-FFF2-40B4-BE49-F238E27FC236}">
              <a16:creationId xmlns:a16="http://schemas.microsoft.com/office/drawing/2014/main" id="{E1B3BA08-64CA-413F-9EC4-AC49E253FB33}"/>
            </a:ext>
          </a:extLst>
        </xdr:cNvPr>
        <xdr:cNvSpPr txBox="1"/>
      </xdr:nvSpPr>
      <xdr:spPr>
        <a:xfrm>
          <a:off x="4124960" y="12933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78921</xdr:rowOff>
    </xdr:from>
    <xdr:to>
      <xdr:col>24</xdr:col>
      <xdr:colOff>152400</xdr:colOff>
      <xdr:row>78</xdr:row>
      <xdr:rowOff>78921</xdr:rowOff>
    </xdr:to>
    <xdr:cxnSp macro="">
      <xdr:nvCxnSpPr>
        <xdr:cNvPr id="243" name="直線コネクタ 242">
          <a:extLst>
            <a:ext uri="{FF2B5EF4-FFF2-40B4-BE49-F238E27FC236}">
              <a16:creationId xmlns:a16="http://schemas.microsoft.com/office/drawing/2014/main" id="{6B333DC8-0E2B-4A29-AE37-C658FFA6671A}"/>
            </a:ext>
          </a:extLst>
        </xdr:cNvPr>
        <xdr:cNvCxnSpPr/>
      </xdr:nvCxnSpPr>
      <xdr:spPr>
        <a:xfrm>
          <a:off x="4020820" y="131548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75128</xdr:rowOff>
    </xdr:from>
    <xdr:ext cx="405111" cy="259045"/>
    <xdr:sp macro="" textlink="">
      <xdr:nvSpPr>
        <xdr:cNvPr id="244" name="【公営住宅】&#10;有形固定資産減価償却率平均値テキスト">
          <a:extLst>
            <a:ext uri="{FF2B5EF4-FFF2-40B4-BE49-F238E27FC236}">
              <a16:creationId xmlns:a16="http://schemas.microsoft.com/office/drawing/2014/main" id="{94F91C71-27A1-41DE-A725-4346DAC56C40}"/>
            </a:ext>
          </a:extLst>
        </xdr:cNvPr>
        <xdr:cNvSpPr txBox="1"/>
      </xdr:nvSpPr>
      <xdr:spPr>
        <a:xfrm>
          <a:off x="4124960" y="13821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96701</xdr:rowOff>
    </xdr:from>
    <xdr:to>
      <xdr:col>24</xdr:col>
      <xdr:colOff>114300</xdr:colOff>
      <xdr:row>83</xdr:row>
      <xdr:rowOff>26851</xdr:rowOff>
    </xdr:to>
    <xdr:sp macro="" textlink="">
      <xdr:nvSpPr>
        <xdr:cNvPr id="245" name="フローチャート: 判断 244">
          <a:extLst>
            <a:ext uri="{FF2B5EF4-FFF2-40B4-BE49-F238E27FC236}">
              <a16:creationId xmlns:a16="http://schemas.microsoft.com/office/drawing/2014/main" id="{F5DF956F-EADD-4926-A1BB-0FC280DFB900}"/>
            </a:ext>
          </a:extLst>
        </xdr:cNvPr>
        <xdr:cNvSpPr/>
      </xdr:nvSpPr>
      <xdr:spPr>
        <a:xfrm>
          <a:off x="4036060" y="13843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116295</xdr:rowOff>
    </xdr:from>
    <xdr:to>
      <xdr:col>20</xdr:col>
      <xdr:colOff>38100</xdr:colOff>
      <xdr:row>83</xdr:row>
      <xdr:rowOff>46445</xdr:rowOff>
    </xdr:to>
    <xdr:sp macro="" textlink="">
      <xdr:nvSpPr>
        <xdr:cNvPr id="246" name="フローチャート: 判断 245">
          <a:extLst>
            <a:ext uri="{FF2B5EF4-FFF2-40B4-BE49-F238E27FC236}">
              <a16:creationId xmlns:a16="http://schemas.microsoft.com/office/drawing/2014/main" id="{328DBC3E-8D89-472B-AF4E-8857B5FEEE91}"/>
            </a:ext>
          </a:extLst>
        </xdr:cNvPr>
        <xdr:cNvSpPr/>
      </xdr:nvSpPr>
      <xdr:spPr>
        <a:xfrm>
          <a:off x="3312160" y="138627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126093</xdr:rowOff>
    </xdr:from>
    <xdr:to>
      <xdr:col>15</xdr:col>
      <xdr:colOff>101600</xdr:colOff>
      <xdr:row>83</xdr:row>
      <xdr:rowOff>56243</xdr:rowOff>
    </xdr:to>
    <xdr:sp macro="" textlink="">
      <xdr:nvSpPr>
        <xdr:cNvPr id="247" name="フローチャート: 判断 246">
          <a:extLst>
            <a:ext uri="{FF2B5EF4-FFF2-40B4-BE49-F238E27FC236}">
              <a16:creationId xmlns:a16="http://schemas.microsoft.com/office/drawing/2014/main" id="{C13BC965-3257-4CF2-A045-6D3E1D18DD65}"/>
            </a:ext>
          </a:extLst>
        </xdr:cNvPr>
        <xdr:cNvSpPr/>
      </xdr:nvSpPr>
      <xdr:spPr>
        <a:xfrm>
          <a:off x="2514600" y="138725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48" name="フローチャート: 判断 247">
          <a:extLst>
            <a:ext uri="{FF2B5EF4-FFF2-40B4-BE49-F238E27FC236}">
              <a16:creationId xmlns:a16="http://schemas.microsoft.com/office/drawing/2014/main" id="{B709B3C8-24E3-4E1D-87FB-E35315280560}"/>
            </a:ext>
          </a:extLst>
        </xdr:cNvPr>
        <xdr:cNvSpPr/>
      </xdr:nvSpPr>
      <xdr:spPr>
        <a:xfrm>
          <a:off x="1739900" y="138284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15058</xdr:rowOff>
    </xdr:from>
    <xdr:to>
      <xdr:col>6</xdr:col>
      <xdr:colOff>38100</xdr:colOff>
      <xdr:row>83</xdr:row>
      <xdr:rowOff>116658</xdr:rowOff>
    </xdr:to>
    <xdr:sp macro="" textlink="">
      <xdr:nvSpPr>
        <xdr:cNvPr id="249" name="フローチャート: 判断 248">
          <a:extLst>
            <a:ext uri="{FF2B5EF4-FFF2-40B4-BE49-F238E27FC236}">
              <a16:creationId xmlns:a16="http://schemas.microsoft.com/office/drawing/2014/main" id="{1655342B-A97B-4E21-BE42-2919D04008EC}"/>
            </a:ext>
          </a:extLst>
        </xdr:cNvPr>
        <xdr:cNvSpPr/>
      </xdr:nvSpPr>
      <xdr:spPr>
        <a:xfrm>
          <a:off x="965200" y="139291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1C93DD3-0CA3-4868-82FA-A70F9FDB95D1}"/>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AE8AB268-8448-451F-B30A-529BF391BCD9}"/>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3B5FEF78-D994-4139-8464-77EE4891292F}"/>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9B081073-FBEF-42F8-A9CB-7C986182DAC5}"/>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664148B1-BFC4-4AA0-8F64-CB121C2DBC04}"/>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47716</xdr:rowOff>
    </xdr:from>
    <xdr:to>
      <xdr:col>15</xdr:col>
      <xdr:colOff>101600</xdr:colOff>
      <xdr:row>82</xdr:row>
      <xdr:rowOff>149316</xdr:rowOff>
    </xdr:to>
    <xdr:sp macro="" textlink="">
      <xdr:nvSpPr>
        <xdr:cNvPr id="255" name="楕円 254">
          <a:extLst>
            <a:ext uri="{FF2B5EF4-FFF2-40B4-BE49-F238E27FC236}">
              <a16:creationId xmlns:a16="http://schemas.microsoft.com/office/drawing/2014/main" id="{882465C0-7F78-4594-A0CB-A2172EC00DB1}"/>
            </a:ext>
          </a:extLst>
        </xdr:cNvPr>
        <xdr:cNvSpPr/>
      </xdr:nvSpPr>
      <xdr:spPr>
        <a:xfrm>
          <a:off x="2514600" y="137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62972</xdr:rowOff>
    </xdr:from>
    <xdr:ext cx="405111" cy="259045"/>
    <xdr:sp macro="" textlink="">
      <xdr:nvSpPr>
        <xdr:cNvPr id="256" name="n_1aveValue【公営住宅】&#10;有形固定資産減価償却率">
          <a:extLst>
            <a:ext uri="{FF2B5EF4-FFF2-40B4-BE49-F238E27FC236}">
              <a16:creationId xmlns:a16="http://schemas.microsoft.com/office/drawing/2014/main" id="{3E709A1D-52AA-4D03-B4B2-1437791FAE24}"/>
            </a:ext>
          </a:extLst>
        </xdr:cNvPr>
        <xdr:cNvSpPr txBox="1"/>
      </xdr:nvSpPr>
      <xdr:spPr>
        <a:xfrm>
          <a:off x="3170564" y="136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47370</xdr:rowOff>
    </xdr:from>
    <xdr:ext cx="405111" cy="259045"/>
    <xdr:sp macro="" textlink="">
      <xdr:nvSpPr>
        <xdr:cNvPr id="257" name="n_2aveValue【公営住宅】&#10;有形固定資産減価償却率">
          <a:extLst>
            <a:ext uri="{FF2B5EF4-FFF2-40B4-BE49-F238E27FC236}">
              <a16:creationId xmlns:a16="http://schemas.microsoft.com/office/drawing/2014/main" id="{622D0912-0F2E-4B67-A604-1BDBD95B88F3}"/>
            </a:ext>
          </a:extLst>
        </xdr:cNvPr>
        <xdr:cNvSpPr txBox="1"/>
      </xdr:nvSpPr>
      <xdr:spPr>
        <a:xfrm>
          <a:off x="2385704" y="1396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258" name="n_3aveValue【公営住宅】&#10;有形固定資産減価償却率">
          <a:extLst>
            <a:ext uri="{FF2B5EF4-FFF2-40B4-BE49-F238E27FC236}">
              <a16:creationId xmlns:a16="http://schemas.microsoft.com/office/drawing/2014/main" id="{490407C4-851B-4AF6-8FFD-0DF281311B40}"/>
            </a:ext>
          </a:extLst>
        </xdr:cNvPr>
        <xdr:cNvSpPr txBox="1"/>
      </xdr:nvSpPr>
      <xdr:spPr>
        <a:xfrm>
          <a:off x="1611004" y="1360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133185</xdr:rowOff>
    </xdr:from>
    <xdr:ext cx="405111" cy="259045"/>
    <xdr:sp macro="" textlink="">
      <xdr:nvSpPr>
        <xdr:cNvPr id="259" name="n_4aveValue【公営住宅】&#10;有形固定資産減価償却率">
          <a:extLst>
            <a:ext uri="{FF2B5EF4-FFF2-40B4-BE49-F238E27FC236}">
              <a16:creationId xmlns:a16="http://schemas.microsoft.com/office/drawing/2014/main" id="{BCA8CCA7-CE76-41CA-ADE8-8FB380984A8D}"/>
            </a:ext>
          </a:extLst>
        </xdr:cNvPr>
        <xdr:cNvSpPr txBox="1"/>
      </xdr:nvSpPr>
      <xdr:spPr>
        <a:xfrm>
          <a:off x="836304" y="1371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165843</xdr:rowOff>
    </xdr:from>
    <xdr:ext cx="405111" cy="259045"/>
    <xdr:sp macro="" textlink="">
      <xdr:nvSpPr>
        <xdr:cNvPr id="260" name="n_2mainValue【公営住宅】&#10;有形固定資産減価償却率">
          <a:extLst>
            <a:ext uri="{FF2B5EF4-FFF2-40B4-BE49-F238E27FC236}">
              <a16:creationId xmlns:a16="http://schemas.microsoft.com/office/drawing/2014/main" id="{84F8FADD-038B-43BA-8DA0-06F63EDA00F6}"/>
            </a:ext>
          </a:extLst>
        </xdr:cNvPr>
        <xdr:cNvSpPr txBox="1"/>
      </xdr:nvSpPr>
      <xdr:spPr>
        <a:xfrm>
          <a:off x="2385704" y="1357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a:extLst>
            <a:ext uri="{FF2B5EF4-FFF2-40B4-BE49-F238E27FC236}">
              <a16:creationId xmlns:a16="http://schemas.microsoft.com/office/drawing/2014/main" id="{D6D55DE0-F6C7-496B-BA2E-172CE3C225CE}"/>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a:extLst>
            <a:ext uri="{FF2B5EF4-FFF2-40B4-BE49-F238E27FC236}">
              <a16:creationId xmlns:a16="http://schemas.microsoft.com/office/drawing/2014/main" id="{F1DF9161-6E6C-4496-8DA3-A6BDA5C702BF}"/>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a:extLst>
            <a:ext uri="{FF2B5EF4-FFF2-40B4-BE49-F238E27FC236}">
              <a16:creationId xmlns:a16="http://schemas.microsoft.com/office/drawing/2014/main" id="{6EE4B022-8C6D-4B8E-9E75-693F0780C964}"/>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a:extLst>
            <a:ext uri="{FF2B5EF4-FFF2-40B4-BE49-F238E27FC236}">
              <a16:creationId xmlns:a16="http://schemas.microsoft.com/office/drawing/2014/main" id="{FAFC23C0-F5E0-4E06-A4AB-E6525FC6EB5B}"/>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a:extLst>
            <a:ext uri="{FF2B5EF4-FFF2-40B4-BE49-F238E27FC236}">
              <a16:creationId xmlns:a16="http://schemas.microsoft.com/office/drawing/2014/main" id="{BB116EC9-C808-4D8D-AD75-E67B15618795}"/>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a:extLst>
            <a:ext uri="{FF2B5EF4-FFF2-40B4-BE49-F238E27FC236}">
              <a16:creationId xmlns:a16="http://schemas.microsoft.com/office/drawing/2014/main" id="{84DD935D-0D2A-4BC1-BCC8-FE51CDAD34B2}"/>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a:extLst>
            <a:ext uri="{FF2B5EF4-FFF2-40B4-BE49-F238E27FC236}">
              <a16:creationId xmlns:a16="http://schemas.microsoft.com/office/drawing/2014/main" id="{2ECD3D2D-CE31-44C7-90FA-18C0BD9E0FB8}"/>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a:extLst>
            <a:ext uri="{FF2B5EF4-FFF2-40B4-BE49-F238E27FC236}">
              <a16:creationId xmlns:a16="http://schemas.microsoft.com/office/drawing/2014/main" id="{6998F7E9-EB25-4446-9AAF-4CB0FC4C15D3}"/>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9" name="テキスト ボックス 268">
          <a:extLst>
            <a:ext uri="{FF2B5EF4-FFF2-40B4-BE49-F238E27FC236}">
              <a16:creationId xmlns:a16="http://schemas.microsoft.com/office/drawing/2014/main" id="{28316E88-C4E0-4340-8358-C9B77DA23C02}"/>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0" name="直線コネクタ 269">
          <a:extLst>
            <a:ext uri="{FF2B5EF4-FFF2-40B4-BE49-F238E27FC236}">
              <a16:creationId xmlns:a16="http://schemas.microsoft.com/office/drawing/2014/main" id="{8A0C825F-2A1F-4BE3-9CC8-5FEF98AD50C2}"/>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1" name="直線コネクタ 270">
          <a:extLst>
            <a:ext uri="{FF2B5EF4-FFF2-40B4-BE49-F238E27FC236}">
              <a16:creationId xmlns:a16="http://schemas.microsoft.com/office/drawing/2014/main" id="{0004E87B-5FE3-45EF-AE7F-5E9BBBCE8123}"/>
            </a:ext>
          </a:extLst>
        </xdr:cNvPr>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2" name="テキスト ボックス 271">
          <a:extLst>
            <a:ext uri="{FF2B5EF4-FFF2-40B4-BE49-F238E27FC236}">
              <a16:creationId xmlns:a16="http://schemas.microsoft.com/office/drawing/2014/main" id="{087E57F0-C1CE-453E-A4DD-183F1D13C8A3}"/>
            </a:ext>
          </a:extLst>
        </xdr:cNvPr>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3" name="直線コネクタ 272">
          <a:extLst>
            <a:ext uri="{FF2B5EF4-FFF2-40B4-BE49-F238E27FC236}">
              <a16:creationId xmlns:a16="http://schemas.microsoft.com/office/drawing/2014/main" id="{4DF83AC5-632A-473A-B368-7ADE0C9B2BED}"/>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4" name="テキスト ボックス 273">
          <a:extLst>
            <a:ext uri="{FF2B5EF4-FFF2-40B4-BE49-F238E27FC236}">
              <a16:creationId xmlns:a16="http://schemas.microsoft.com/office/drawing/2014/main" id="{730C1691-D84C-4D26-879B-214D91FB659C}"/>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5" name="直線コネクタ 274">
          <a:extLst>
            <a:ext uri="{FF2B5EF4-FFF2-40B4-BE49-F238E27FC236}">
              <a16:creationId xmlns:a16="http://schemas.microsoft.com/office/drawing/2014/main" id="{A24533CC-5EBA-4239-AD53-2F86CFB667DE}"/>
            </a:ext>
          </a:extLst>
        </xdr:cNvPr>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6" name="テキスト ボックス 275">
          <a:extLst>
            <a:ext uri="{FF2B5EF4-FFF2-40B4-BE49-F238E27FC236}">
              <a16:creationId xmlns:a16="http://schemas.microsoft.com/office/drawing/2014/main" id="{BA2876CF-66B1-44CC-947B-E9DD111424BF}"/>
            </a:ext>
          </a:extLst>
        </xdr:cNvPr>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id="{0BDF7748-F306-463E-9C2E-CAD2106FB735}"/>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a:extLst>
            <a:ext uri="{FF2B5EF4-FFF2-40B4-BE49-F238E27FC236}">
              <a16:creationId xmlns:a16="http://schemas.microsoft.com/office/drawing/2014/main" id="{A81A3931-FDBF-4BEF-AD1D-0B23EDC3E7D4}"/>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a:extLst>
            <a:ext uri="{FF2B5EF4-FFF2-40B4-BE49-F238E27FC236}">
              <a16:creationId xmlns:a16="http://schemas.microsoft.com/office/drawing/2014/main" id="{36A57224-9000-408B-B9B5-35E686C8D49C}"/>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154687</xdr:rowOff>
    </xdr:from>
    <xdr:to>
      <xdr:col>54</xdr:col>
      <xdr:colOff>189865</xdr:colOff>
      <xdr:row>85</xdr:row>
      <xdr:rowOff>49530</xdr:rowOff>
    </xdr:to>
    <xdr:cxnSp macro="">
      <xdr:nvCxnSpPr>
        <xdr:cNvPr id="280" name="直線コネクタ 279">
          <a:extLst>
            <a:ext uri="{FF2B5EF4-FFF2-40B4-BE49-F238E27FC236}">
              <a16:creationId xmlns:a16="http://schemas.microsoft.com/office/drawing/2014/main" id="{09EDF14A-A276-4B5E-994E-EB63B2D2F9FB}"/>
            </a:ext>
          </a:extLst>
        </xdr:cNvPr>
        <xdr:cNvCxnSpPr/>
      </xdr:nvCxnSpPr>
      <xdr:spPr>
        <a:xfrm flipV="1">
          <a:off x="9219565" y="13062967"/>
          <a:ext cx="0" cy="1235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53357</xdr:rowOff>
    </xdr:from>
    <xdr:ext cx="469744" cy="259045"/>
    <xdr:sp macro="" textlink="">
      <xdr:nvSpPr>
        <xdr:cNvPr id="281" name="【公営住宅】&#10;一人当たり面積最小値テキスト">
          <a:extLst>
            <a:ext uri="{FF2B5EF4-FFF2-40B4-BE49-F238E27FC236}">
              <a16:creationId xmlns:a16="http://schemas.microsoft.com/office/drawing/2014/main" id="{BB8199FA-8406-4F43-8A0A-2F6CC396CA6C}"/>
            </a:ext>
          </a:extLst>
        </xdr:cNvPr>
        <xdr:cNvSpPr txBox="1"/>
      </xdr:nvSpPr>
      <xdr:spPr>
        <a:xfrm>
          <a:off x="9258300" y="1430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49530</xdr:rowOff>
    </xdr:from>
    <xdr:to>
      <xdr:col>55</xdr:col>
      <xdr:colOff>88900</xdr:colOff>
      <xdr:row>85</xdr:row>
      <xdr:rowOff>49530</xdr:rowOff>
    </xdr:to>
    <xdr:cxnSp macro="">
      <xdr:nvCxnSpPr>
        <xdr:cNvPr id="282" name="直線コネクタ 281">
          <a:extLst>
            <a:ext uri="{FF2B5EF4-FFF2-40B4-BE49-F238E27FC236}">
              <a16:creationId xmlns:a16="http://schemas.microsoft.com/office/drawing/2014/main" id="{1284B0F2-7BF3-47E2-9735-0484B7549985}"/>
            </a:ext>
          </a:extLst>
        </xdr:cNvPr>
        <xdr:cNvCxnSpPr/>
      </xdr:nvCxnSpPr>
      <xdr:spPr>
        <a:xfrm>
          <a:off x="9154160" y="14298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101364</xdr:rowOff>
    </xdr:from>
    <xdr:ext cx="469744" cy="259045"/>
    <xdr:sp macro="" textlink="">
      <xdr:nvSpPr>
        <xdr:cNvPr id="283" name="【公営住宅】&#10;一人当たり面積最大値テキスト">
          <a:extLst>
            <a:ext uri="{FF2B5EF4-FFF2-40B4-BE49-F238E27FC236}">
              <a16:creationId xmlns:a16="http://schemas.microsoft.com/office/drawing/2014/main" id="{CD5381E8-B5F4-4BE1-BB5A-AECDEFE9934B}"/>
            </a:ext>
          </a:extLst>
        </xdr:cNvPr>
        <xdr:cNvSpPr txBox="1"/>
      </xdr:nvSpPr>
      <xdr:spPr>
        <a:xfrm>
          <a:off x="9258300" y="1284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154687</xdr:rowOff>
    </xdr:from>
    <xdr:to>
      <xdr:col>55</xdr:col>
      <xdr:colOff>88900</xdr:colOff>
      <xdr:row>77</xdr:row>
      <xdr:rowOff>154687</xdr:rowOff>
    </xdr:to>
    <xdr:cxnSp macro="">
      <xdr:nvCxnSpPr>
        <xdr:cNvPr id="284" name="直線コネクタ 283">
          <a:extLst>
            <a:ext uri="{FF2B5EF4-FFF2-40B4-BE49-F238E27FC236}">
              <a16:creationId xmlns:a16="http://schemas.microsoft.com/office/drawing/2014/main" id="{B39AE9B2-7CEA-44B2-A640-96C44E6330EA}"/>
            </a:ext>
          </a:extLst>
        </xdr:cNvPr>
        <xdr:cNvCxnSpPr/>
      </xdr:nvCxnSpPr>
      <xdr:spPr>
        <a:xfrm>
          <a:off x="9154160" y="130629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54309</xdr:rowOff>
    </xdr:from>
    <xdr:ext cx="469744" cy="259045"/>
    <xdr:sp macro="" textlink="">
      <xdr:nvSpPr>
        <xdr:cNvPr id="285" name="【公営住宅】&#10;一人当たり面積平均値テキスト">
          <a:extLst>
            <a:ext uri="{FF2B5EF4-FFF2-40B4-BE49-F238E27FC236}">
              <a16:creationId xmlns:a16="http://schemas.microsoft.com/office/drawing/2014/main" id="{D16F4BF2-E55B-4EDF-A207-2A39D52EB3E9}"/>
            </a:ext>
          </a:extLst>
        </xdr:cNvPr>
        <xdr:cNvSpPr txBox="1"/>
      </xdr:nvSpPr>
      <xdr:spPr>
        <a:xfrm>
          <a:off x="9258300" y="13800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75882</xdr:rowOff>
    </xdr:from>
    <xdr:to>
      <xdr:col>55</xdr:col>
      <xdr:colOff>50800</xdr:colOff>
      <xdr:row>83</xdr:row>
      <xdr:rowOff>6032</xdr:rowOff>
    </xdr:to>
    <xdr:sp macro="" textlink="">
      <xdr:nvSpPr>
        <xdr:cNvPr id="286" name="フローチャート: 判断 285">
          <a:extLst>
            <a:ext uri="{FF2B5EF4-FFF2-40B4-BE49-F238E27FC236}">
              <a16:creationId xmlns:a16="http://schemas.microsoft.com/office/drawing/2014/main" id="{825D1706-8D07-481E-AC30-E7B2417A1843}"/>
            </a:ext>
          </a:extLst>
        </xdr:cNvPr>
        <xdr:cNvSpPr/>
      </xdr:nvSpPr>
      <xdr:spPr>
        <a:xfrm>
          <a:off x="9192260" y="138223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97028</xdr:rowOff>
    </xdr:from>
    <xdr:to>
      <xdr:col>50</xdr:col>
      <xdr:colOff>165100</xdr:colOff>
      <xdr:row>83</xdr:row>
      <xdr:rowOff>27178</xdr:rowOff>
    </xdr:to>
    <xdr:sp macro="" textlink="">
      <xdr:nvSpPr>
        <xdr:cNvPr id="287" name="フローチャート: 判断 286">
          <a:extLst>
            <a:ext uri="{FF2B5EF4-FFF2-40B4-BE49-F238E27FC236}">
              <a16:creationId xmlns:a16="http://schemas.microsoft.com/office/drawing/2014/main" id="{9AC11B4A-C260-46C0-92AF-1C135E8BFFB1}"/>
            </a:ext>
          </a:extLst>
        </xdr:cNvPr>
        <xdr:cNvSpPr/>
      </xdr:nvSpPr>
      <xdr:spPr>
        <a:xfrm>
          <a:off x="8445500" y="138435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84455</xdr:rowOff>
    </xdr:from>
    <xdr:to>
      <xdr:col>46</xdr:col>
      <xdr:colOff>38100</xdr:colOff>
      <xdr:row>83</xdr:row>
      <xdr:rowOff>14605</xdr:rowOff>
    </xdr:to>
    <xdr:sp macro="" textlink="">
      <xdr:nvSpPr>
        <xdr:cNvPr id="288" name="フローチャート: 判断 287">
          <a:extLst>
            <a:ext uri="{FF2B5EF4-FFF2-40B4-BE49-F238E27FC236}">
              <a16:creationId xmlns:a16="http://schemas.microsoft.com/office/drawing/2014/main" id="{64D1644F-427F-43EF-8BFC-C201940A9DCD}"/>
            </a:ext>
          </a:extLst>
        </xdr:cNvPr>
        <xdr:cNvSpPr/>
      </xdr:nvSpPr>
      <xdr:spPr>
        <a:xfrm>
          <a:off x="7670800" y="13830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30735</xdr:rowOff>
    </xdr:from>
    <xdr:to>
      <xdr:col>41</xdr:col>
      <xdr:colOff>101600</xdr:colOff>
      <xdr:row>83</xdr:row>
      <xdr:rowOff>132335</xdr:rowOff>
    </xdr:to>
    <xdr:sp macro="" textlink="">
      <xdr:nvSpPr>
        <xdr:cNvPr id="289" name="フローチャート: 判断 288">
          <a:extLst>
            <a:ext uri="{FF2B5EF4-FFF2-40B4-BE49-F238E27FC236}">
              <a16:creationId xmlns:a16="http://schemas.microsoft.com/office/drawing/2014/main" id="{BF5DD45A-10ED-47D5-8562-979E067A742E}"/>
            </a:ext>
          </a:extLst>
        </xdr:cNvPr>
        <xdr:cNvSpPr/>
      </xdr:nvSpPr>
      <xdr:spPr>
        <a:xfrm>
          <a:off x="6873240" y="1394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11303</xdr:rowOff>
    </xdr:from>
    <xdr:to>
      <xdr:col>36</xdr:col>
      <xdr:colOff>165100</xdr:colOff>
      <xdr:row>83</xdr:row>
      <xdr:rowOff>112903</xdr:rowOff>
    </xdr:to>
    <xdr:sp macro="" textlink="">
      <xdr:nvSpPr>
        <xdr:cNvPr id="290" name="フローチャート: 判断 289">
          <a:extLst>
            <a:ext uri="{FF2B5EF4-FFF2-40B4-BE49-F238E27FC236}">
              <a16:creationId xmlns:a16="http://schemas.microsoft.com/office/drawing/2014/main" id="{41473B5C-51D3-42EE-AB69-605F4B05C8A5}"/>
            </a:ext>
          </a:extLst>
        </xdr:cNvPr>
        <xdr:cNvSpPr/>
      </xdr:nvSpPr>
      <xdr:spPr>
        <a:xfrm>
          <a:off x="6098540" y="1392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C913E49C-88F0-41F7-8D54-1CEC0349C0B5}"/>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DDAFDB1E-F9BD-4E95-882C-D756690CC92F}"/>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ED76DB63-CD56-440A-A2B5-1CE3AADCBF69}"/>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643A4397-BBD0-47FC-A649-E6A3829E2B81}"/>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1A3D54F8-242A-4AFD-8EB0-0CA900DE9629}"/>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105600</xdr:rowOff>
    </xdr:from>
    <xdr:to>
      <xdr:col>46</xdr:col>
      <xdr:colOff>38100</xdr:colOff>
      <xdr:row>84</xdr:row>
      <xdr:rowOff>35750</xdr:rowOff>
    </xdr:to>
    <xdr:sp macro="" textlink="">
      <xdr:nvSpPr>
        <xdr:cNvPr id="296" name="楕円 295">
          <a:extLst>
            <a:ext uri="{FF2B5EF4-FFF2-40B4-BE49-F238E27FC236}">
              <a16:creationId xmlns:a16="http://schemas.microsoft.com/office/drawing/2014/main" id="{E12238CF-C15B-4C1A-9289-E869B67056F8}"/>
            </a:ext>
          </a:extLst>
        </xdr:cNvPr>
        <xdr:cNvSpPr/>
      </xdr:nvSpPr>
      <xdr:spPr>
        <a:xfrm>
          <a:off x="7670800" y="14019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43705</xdr:rowOff>
    </xdr:from>
    <xdr:ext cx="469744" cy="259045"/>
    <xdr:sp macro="" textlink="">
      <xdr:nvSpPr>
        <xdr:cNvPr id="297" name="n_1aveValue【公営住宅】&#10;一人当たり面積">
          <a:extLst>
            <a:ext uri="{FF2B5EF4-FFF2-40B4-BE49-F238E27FC236}">
              <a16:creationId xmlns:a16="http://schemas.microsoft.com/office/drawing/2014/main" id="{6EA8936B-44DD-4A6A-91F0-13FC33FACB7A}"/>
            </a:ext>
          </a:extLst>
        </xdr:cNvPr>
        <xdr:cNvSpPr txBox="1"/>
      </xdr:nvSpPr>
      <xdr:spPr>
        <a:xfrm>
          <a:off x="8271587" y="136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31132</xdr:rowOff>
    </xdr:from>
    <xdr:ext cx="469744" cy="259045"/>
    <xdr:sp macro="" textlink="">
      <xdr:nvSpPr>
        <xdr:cNvPr id="298" name="n_2aveValue【公営住宅】&#10;一人当たり面積">
          <a:extLst>
            <a:ext uri="{FF2B5EF4-FFF2-40B4-BE49-F238E27FC236}">
              <a16:creationId xmlns:a16="http://schemas.microsoft.com/office/drawing/2014/main" id="{141E75A0-0B8C-44DF-AEA6-DF433E93743A}"/>
            </a:ext>
          </a:extLst>
        </xdr:cNvPr>
        <xdr:cNvSpPr txBox="1"/>
      </xdr:nvSpPr>
      <xdr:spPr>
        <a:xfrm>
          <a:off x="7509587" y="1360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148862</xdr:rowOff>
    </xdr:from>
    <xdr:ext cx="469744" cy="259045"/>
    <xdr:sp macro="" textlink="">
      <xdr:nvSpPr>
        <xdr:cNvPr id="299" name="n_3aveValue【公営住宅】&#10;一人当たり面積">
          <a:extLst>
            <a:ext uri="{FF2B5EF4-FFF2-40B4-BE49-F238E27FC236}">
              <a16:creationId xmlns:a16="http://schemas.microsoft.com/office/drawing/2014/main" id="{39294B51-F9A9-44ED-B691-85005D1F3D06}"/>
            </a:ext>
          </a:extLst>
        </xdr:cNvPr>
        <xdr:cNvSpPr txBox="1"/>
      </xdr:nvSpPr>
      <xdr:spPr>
        <a:xfrm>
          <a:off x="6712027" y="1372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129430</xdr:rowOff>
    </xdr:from>
    <xdr:ext cx="469744" cy="259045"/>
    <xdr:sp macro="" textlink="">
      <xdr:nvSpPr>
        <xdr:cNvPr id="300" name="n_4aveValue【公営住宅】&#10;一人当たり面積">
          <a:extLst>
            <a:ext uri="{FF2B5EF4-FFF2-40B4-BE49-F238E27FC236}">
              <a16:creationId xmlns:a16="http://schemas.microsoft.com/office/drawing/2014/main" id="{696AFAE1-7933-44A1-98EB-BB3E5959F860}"/>
            </a:ext>
          </a:extLst>
        </xdr:cNvPr>
        <xdr:cNvSpPr txBox="1"/>
      </xdr:nvSpPr>
      <xdr:spPr>
        <a:xfrm>
          <a:off x="5937327" y="1370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26877</xdr:rowOff>
    </xdr:from>
    <xdr:ext cx="469744" cy="259045"/>
    <xdr:sp macro="" textlink="">
      <xdr:nvSpPr>
        <xdr:cNvPr id="301" name="n_2mainValue【公営住宅】&#10;一人当たり面積">
          <a:extLst>
            <a:ext uri="{FF2B5EF4-FFF2-40B4-BE49-F238E27FC236}">
              <a16:creationId xmlns:a16="http://schemas.microsoft.com/office/drawing/2014/main" id="{A6CC560E-BC32-483B-9AB3-614BBAF1265F}"/>
            </a:ext>
          </a:extLst>
        </xdr:cNvPr>
        <xdr:cNvSpPr txBox="1"/>
      </xdr:nvSpPr>
      <xdr:spPr>
        <a:xfrm>
          <a:off x="7509587" y="1410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a:extLst>
            <a:ext uri="{FF2B5EF4-FFF2-40B4-BE49-F238E27FC236}">
              <a16:creationId xmlns:a16="http://schemas.microsoft.com/office/drawing/2014/main" id="{ECFD5EAC-E924-41AF-AE10-4B165ED5DE01}"/>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3" name="正方形/長方形 302">
          <a:extLst>
            <a:ext uri="{FF2B5EF4-FFF2-40B4-BE49-F238E27FC236}">
              <a16:creationId xmlns:a16="http://schemas.microsoft.com/office/drawing/2014/main" id="{32EA36B9-D3FF-476A-A4BD-D369A9F64155}"/>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4" name="正方形/長方形 303">
          <a:extLst>
            <a:ext uri="{FF2B5EF4-FFF2-40B4-BE49-F238E27FC236}">
              <a16:creationId xmlns:a16="http://schemas.microsoft.com/office/drawing/2014/main" id="{66341871-120C-488B-9985-6DCED5A188EA}"/>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5" name="正方形/長方形 304">
          <a:extLst>
            <a:ext uri="{FF2B5EF4-FFF2-40B4-BE49-F238E27FC236}">
              <a16:creationId xmlns:a16="http://schemas.microsoft.com/office/drawing/2014/main" id="{6EBE7F66-5972-4EF5-989D-433430DEE214}"/>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6" name="正方形/長方形 305">
          <a:extLst>
            <a:ext uri="{FF2B5EF4-FFF2-40B4-BE49-F238E27FC236}">
              <a16:creationId xmlns:a16="http://schemas.microsoft.com/office/drawing/2014/main" id="{F14D0365-F75D-497A-ACE8-6686E5F95426}"/>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7" name="正方形/長方形 306">
          <a:extLst>
            <a:ext uri="{FF2B5EF4-FFF2-40B4-BE49-F238E27FC236}">
              <a16:creationId xmlns:a16="http://schemas.microsoft.com/office/drawing/2014/main" id="{9022C868-174C-418F-BDB0-B67846A24BD2}"/>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8" name="正方形/長方形 307">
          <a:extLst>
            <a:ext uri="{FF2B5EF4-FFF2-40B4-BE49-F238E27FC236}">
              <a16:creationId xmlns:a16="http://schemas.microsoft.com/office/drawing/2014/main" id="{6A2E4F81-0E0D-4C52-A3DE-0CA8E8FBB195}"/>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a:extLst>
            <a:ext uri="{FF2B5EF4-FFF2-40B4-BE49-F238E27FC236}">
              <a16:creationId xmlns:a16="http://schemas.microsoft.com/office/drawing/2014/main" id="{D78EC17C-B7CA-4402-AD0C-5F70C333949B}"/>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a:extLst>
            <a:ext uri="{FF2B5EF4-FFF2-40B4-BE49-F238E27FC236}">
              <a16:creationId xmlns:a16="http://schemas.microsoft.com/office/drawing/2014/main" id="{7DE2C218-132A-4D7F-BF20-C8B1EAD1DE1C}"/>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a:extLst>
            <a:ext uri="{FF2B5EF4-FFF2-40B4-BE49-F238E27FC236}">
              <a16:creationId xmlns:a16="http://schemas.microsoft.com/office/drawing/2014/main" id="{88558E55-956C-42A9-BCA5-9440302B37AD}"/>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a:extLst>
            <a:ext uri="{FF2B5EF4-FFF2-40B4-BE49-F238E27FC236}">
              <a16:creationId xmlns:a16="http://schemas.microsoft.com/office/drawing/2014/main" id="{59536442-1F2D-47D2-8414-66C5C20E2BC3}"/>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a:extLst>
            <a:ext uri="{FF2B5EF4-FFF2-40B4-BE49-F238E27FC236}">
              <a16:creationId xmlns:a16="http://schemas.microsoft.com/office/drawing/2014/main" id="{C1B692C0-3834-41FA-8F16-28A3432BB132}"/>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a:extLst>
            <a:ext uri="{FF2B5EF4-FFF2-40B4-BE49-F238E27FC236}">
              <a16:creationId xmlns:a16="http://schemas.microsoft.com/office/drawing/2014/main" id="{59E63D64-869F-4AB0-A1A1-DDFAFC2B5BB3}"/>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a:extLst>
            <a:ext uri="{FF2B5EF4-FFF2-40B4-BE49-F238E27FC236}">
              <a16:creationId xmlns:a16="http://schemas.microsoft.com/office/drawing/2014/main" id="{8D63C046-074E-41FF-BF25-0DD7D6E1C8B9}"/>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a:extLst>
            <a:ext uri="{FF2B5EF4-FFF2-40B4-BE49-F238E27FC236}">
              <a16:creationId xmlns:a16="http://schemas.microsoft.com/office/drawing/2014/main" id="{0EE4414B-2863-408E-A7D2-45376716B058}"/>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a:extLst>
            <a:ext uri="{FF2B5EF4-FFF2-40B4-BE49-F238E27FC236}">
              <a16:creationId xmlns:a16="http://schemas.microsoft.com/office/drawing/2014/main" id="{45161E56-76AF-42BC-8B2A-8893A638824C}"/>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8" name="正方形/長方形 317">
          <a:extLst>
            <a:ext uri="{FF2B5EF4-FFF2-40B4-BE49-F238E27FC236}">
              <a16:creationId xmlns:a16="http://schemas.microsoft.com/office/drawing/2014/main" id="{D5E8876A-A1D5-4083-A5EC-EF1D95E33AAE}"/>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9" name="正方形/長方形 318">
          <a:extLst>
            <a:ext uri="{FF2B5EF4-FFF2-40B4-BE49-F238E27FC236}">
              <a16:creationId xmlns:a16="http://schemas.microsoft.com/office/drawing/2014/main" id="{B4D61BD6-E83A-49BE-97FC-8C04D1B85AFA}"/>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0" name="正方形/長方形 319">
          <a:extLst>
            <a:ext uri="{FF2B5EF4-FFF2-40B4-BE49-F238E27FC236}">
              <a16:creationId xmlns:a16="http://schemas.microsoft.com/office/drawing/2014/main" id="{F96464D9-F116-4C62-BAC1-A70E23BC19BB}"/>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1" name="正方形/長方形 320">
          <a:extLst>
            <a:ext uri="{FF2B5EF4-FFF2-40B4-BE49-F238E27FC236}">
              <a16:creationId xmlns:a16="http://schemas.microsoft.com/office/drawing/2014/main" id="{425034A2-658C-43C4-92E5-799D40D06E72}"/>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2" name="正方形/長方形 321">
          <a:extLst>
            <a:ext uri="{FF2B5EF4-FFF2-40B4-BE49-F238E27FC236}">
              <a16:creationId xmlns:a16="http://schemas.microsoft.com/office/drawing/2014/main" id="{E6048985-2E69-482F-9C0C-CB30E90B2233}"/>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3" name="正方形/長方形 322">
          <a:extLst>
            <a:ext uri="{FF2B5EF4-FFF2-40B4-BE49-F238E27FC236}">
              <a16:creationId xmlns:a16="http://schemas.microsoft.com/office/drawing/2014/main" id="{DAB2B4E1-ED7A-4F6A-AF13-AFDC99D13C74}"/>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4" name="正方形/長方形 323">
          <a:extLst>
            <a:ext uri="{FF2B5EF4-FFF2-40B4-BE49-F238E27FC236}">
              <a16:creationId xmlns:a16="http://schemas.microsoft.com/office/drawing/2014/main" id="{D5814289-4E8D-4BDB-A9EB-A621893AE3BD}"/>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5" name="正方形/長方形 324">
          <a:extLst>
            <a:ext uri="{FF2B5EF4-FFF2-40B4-BE49-F238E27FC236}">
              <a16:creationId xmlns:a16="http://schemas.microsoft.com/office/drawing/2014/main" id="{15ECB6E8-38DE-49CE-B3F4-F16FE96E61D4}"/>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6" name="テキスト ボックス 325">
          <a:extLst>
            <a:ext uri="{FF2B5EF4-FFF2-40B4-BE49-F238E27FC236}">
              <a16:creationId xmlns:a16="http://schemas.microsoft.com/office/drawing/2014/main" id="{BBC7814F-32E2-4FBF-A857-978BF03B0615}"/>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7" name="直線コネクタ 326">
          <a:extLst>
            <a:ext uri="{FF2B5EF4-FFF2-40B4-BE49-F238E27FC236}">
              <a16:creationId xmlns:a16="http://schemas.microsoft.com/office/drawing/2014/main" id="{01C2865E-0870-40E8-9C5B-4CA1C4020BF2}"/>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28" name="テキスト ボックス 327">
          <a:extLst>
            <a:ext uri="{FF2B5EF4-FFF2-40B4-BE49-F238E27FC236}">
              <a16:creationId xmlns:a16="http://schemas.microsoft.com/office/drawing/2014/main" id="{B9D1ABC3-28E6-41C6-BEA0-BB95434B4FB8}"/>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9" name="直線コネクタ 328">
          <a:extLst>
            <a:ext uri="{FF2B5EF4-FFF2-40B4-BE49-F238E27FC236}">
              <a16:creationId xmlns:a16="http://schemas.microsoft.com/office/drawing/2014/main" id="{AF709A23-63AB-42A2-803C-BA199890FC3E}"/>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30" name="テキスト ボックス 329">
          <a:extLst>
            <a:ext uri="{FF2B5EF4-FFF2-40B4-BE49-F238E27FC236}">
              <a16:creationId xmlns:a16="http://schemas.microsoft.com/office/drawing/2014/main" id="{4F2969A6-396C-487D-A19F-BDD219FB7811}"/>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1" name="直線コネクタ 330">
          <a:extLst>
            <a:ext uri="{FF2B5EF4-FFF2-40B4-BE49-F238E27FC236}">
              <a16:creationId xmlns:a16="http://schemas.microsoft.com/office/drawing/2014/main" id="{3618DCDC-CB4D-4930-8830-71278D58F54B}"/>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2" name="テキスト ボックス 331">
          <a:extLst>
            <a:ext uri="{FF2B5EF4-FFF2-40B4-BE49-F238E27FC236}">
              <a16:creationId xmlns:a16="http://schemas.microsoft.com/office/drawing/2014/main" id="{0DE8E347-AE33-4A85-885A-5D1194C827CA}"/>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3" name="直線コネクタ 332">
          <a:extLst>
            <a:ext uri="{FF2B5EF4-FFF2-40B4-BE49-F238E27FC236}">
              <a16:creationId xmlns:a16="http://schemas.microsoft.com/office/drawing/2014/main" id="{80CA7161-CC78-459C-AE36-4827AE1F982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4" name="テキスト ボックス 333">
          <a:extLst>
            <a:ext uri="{FF2B5EF4-FFF2-40B4-BE49-F238E27FC236}">
              <a16:creationId xmlns:a16="http://schemas.microsoft.com/office/drawing/2014/main" id="{852C8D60-3800-486C-99D7-0EC9EAAE4723}"/>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5" name="直線コネクタ 334">
          <a:extLst>
            <a:ext uri="{FF2B5EF4-FFF2-40B4-BE49-F238E27FC236}">
              <a16:creationId xmlns:a16="http://schemas.microsoft.com/office/drawing/2014/main" id="{506DDB25-7574-40D2-A1D3-1B23B1763F28}"/>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6" name="テキスト ボックス 335">
          <a:extLst>
            <a:ext uri="{FF2B5EF4-FFF2-40B4-BE49-F238E27FC236}">
              <a16:creationId xmlns:a16="http://schemas.microsoft.com/office/drawing/2014/main" id="{C0637220-2A55-49F0-99C4-B5F37121D142}"/>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7" name="直線コネクタ 336">
          <a:extLst>
            <a:ext uri="{FF2B5EF4-FFF2-40B4-BE49-F238E27FC236}">
              <a16:creationId xmlns:a16="http://schemas.microsoft.com/office/drawing/2014/main" id="{F84CD6CC-C70C-4F0F-AFED-740F6DDF640F}"/>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38" name="テキスト ボックス 337">
          <a:extLst>
            <a:ext uri="{FF2B5EF4-FFF2-40B4-BE49-F238E27FC236}">
              <a16:creationId xmlns:a16="http://schemas.microsoft.com/office/drawing/2014/main" id="{C7146366-13B5-4CE3-AB05-42656FBB656A}"/>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a:extLst>
            <a:ext uri="{FF2B5EF4-FFF2-40B4-BE49-F238E27FC236}">
              <a16:creationId xmlns:a16="http://schemas.microsoft.com/office/drawing/2014/main" id="{6E410D79-6E14-45C3-AEC9-22C11F0D8E76}"/>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40" name="テキスト ボックス 339">
          <a:extLst>
            <a:ext uri="{FF2B5EF4-FFF2-40B4-BE49-F238E27FC236}">
              <a16:creationId xmlns:a16="http://schemas.microsoft.com/office/drawing/2014/main" id="{2DBAD49A-213B-4F6C-BDBA-62E494EE4DF4}"/>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a:extLst>
            <a:ext uri="{FF2B5EF4-FFF2-40B4-BE49-F238E27FC236}">
              <a16:creationId xmlns:a16="http://schemas.microsoft.com/office/drawing/2014/main" id="{8A6366FB-1BDA-42AB-BD83-1CAA4B43E28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127635</xdr:rowOff>
    </xdr:from>
    <xdr:to>
      <xdr:col>85</xdr:col>
      <xdr:colOff>126364</xdr:colOff>
      <xdr:row>42</xdr:row>
      <xdr:rowOff>38100</xdr:rowOff>
    </xdr:to>
    <xdr:cxnSp macro="">
      <xdr:nvCxnSpPr>
        <xdr:cNvPr id="342" name="直線コネクタ 341">
          <a:extLst>
            <a:ext uri="{FF2B5EF4-FFF2-40B4-BE49-F238E27FC236}">
              <a16:creationId xmlns:a16="http://schemas.microsoft.com/office/drawing/2014/main" id="{7BB2EC19-1FA4-4848-9E6D-36DCA3E3700E}"/>
            </a:ext>
          </a:extLst>
        </xdr:cNvPr>
        <xdr:cNvCxnSpPr/>
      </xdr:nvCxnSpPr>
      <xdr:spPr>
        <a:xfrm flipV="1">
          <a:off x="14375764" y="565975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43" name="【認定こども園・幼稚園・保育所】&#10;有形固定資産減価償却率最小値テキスト">
          <a:extLst>
            <a:ext uri="{FF2B5EF4-FFF2-40B4-BE49-F238E27FC236}">
              <a16:creationId xmlns:a16="http://schemas.microsoft.com/office/drawing/2014/main" id="{35A82591-96FE-48C0-A240-2128B833B022}"/>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44" name="直線コネクタ 343">
          <a:extLst>
            <a:ext uri="{FF2B5EF4-FFF2-40B4-BE49-F238E27FC236}">
              <a16:creationId xmlns:a16="http://schemas.microsoft.com/office/drawing/2014/main" id="{D71C14EE-E4A7-4889-9C25-158A7318CF89}"/>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74312</xdr:rowOff>
    </xdr:from>
    <xdr:ext cx="405111" cy="259045"/>
    <xdr:sp macro="" textlink="">
      <xdr:nvSpPr>
        <xdr:cNvPr id="345" name="【認定こども園・幼稚園・保育所】&#10;有形固定資産減価償却率最大値テキスト">
          <a:extLst>
            <a:ext uri="{FF2B5EF4-FFF2-40B4-BE49-F238E27FC236}">
              <a16:creationId xmlns:a16="http://schemas.microsoft.com/office/drawing/2014/main" id="{645D4C04-C3E4-47AA-882C-12DE8A4E3712}"/>
            </a:ext>
          </a:extLst>
        </xdr:cNvPr>
        <xdr:cNvSpPr txBox="1"/>
      </xdr:nvSpPr>
      <xdr:spPr>
        <a:xfrm>
          <a:off x="144145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127635</xdr:rowOff>
    </xdr:from>
    <xdr:to>
      <xdr:col>86</xdr:col>
      <xdr:colOff>25400</xdr:colOff>
      <xdr:row>33</xdr:row>
      <xdr:rowOff>127635</xdr:rowOff>
    </xdr:to>
    <xdr:cxnSp macro="">
      <xdr:nvCxnSpPr>
        <xdr:cNvPr id="346" name="直線コネクタ 345">
          <a:extLst>
            <a:ext uri="{FF2B5EF4-FFF2-40B4-BE49-F238E27FC236}">
              <a16:creationId xmlns:a16="http://schemas.microsoft.com/office/drawing/2014/main" id="{44E25ABE-FF36-4306-8D70-22D80A363692}"/>
            </a:ext>
          </a:extLst>
        </xdr:cNvPr>
        <xdr:cNvCxnSpPr/>
      </xdr:nvCxnSpPr>
      <xdr:spPr>
        <a:xfrm>
          <a:off x="14287500" y="565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347" name="【認定こども園・幼稚園・保育所】&#10;有形固定資産減価償却率平均値テキスト">
          <a:extLst>
            <a:ext uri="{FF2B5EF4-FFF2-40B4-BE49-F238E27FC236}">
              <a16:creationId xmlns:a16="http://schemas.microsoft.com/office/drawing/2014/main" id="{4BF11DC7-0C13-45FE-B77E-5BAAE233D695}"/>
            </a:ext>
          </a:extLst>
        </xdr:cNvPr>
        <xdr:cNvSpPr txBox="1"/>
      </xdr:nvSpPr>
      <xdr:spPr>
        <a:xfrm>
          <a:off x="144145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348" name="フローチャート: 判断 347">
          <a:extLst>
            <a:ext uri="{FF2B5EF4-FFF2-40B4-BE49-F238E27FC236}">
              <a16:creationId xmlns:a16="http://schemas.microsoft.com/office/drawing/2014/main" id="{2632FC27-0CFA-4EFC-B06D-371A67E4F042}"/>
            </a:ext>
          </a:extLst>
        </xdr:cNvPr>
        <xdr:cNvSpPr/>
      </xdr:nvSpPr>
      <xdr:spPr>
        <a:xfrm>
          <a:off x="14325600" y="61747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132080</xdr:rowOff>
    </xdr:from>
    <xdr:to>
      <xdr:col>81</xdr:col>
      <xdr:colOff>101600</xdr:colOff>
      <xdr:row>37</xdr:row>
      <xdr:rowOff>62230</xdr:rowOff>
    </xdr:to>
    <xdr:sp macro="" textlink="">
      <xdr:nvSpPr>
        <xdr:cNvPr id="349" name="フローチャート: 判断 348">
          <a:extLst>
            <a:ext uri="{FF2B5EF4-FFF2-40B4-BE49-F238E27FC236}">
              <a16:creationId xmlns:a16="http://schemas.microsoft.com/office/drawing/2014/main" id="{B9BAE168-195A-497B-BF05-A8D8CB4D742F}"/>
            </a:ext>
          </a:extLst>
        </xdr:cNvPr>
        <xdr:cNvSpPr/>
      </xdr:nvSpPr>
      <xdr:spPr>
        <a:xfrm>
          <a:off x="13578840" y="616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19685</xdr:rowOff>
    </xdr:from>
    <xdr:to>
      <xdr:col>76</xdr:col>
      <xdr:colOff>165100</xdr:colOff>
      <xdr:row>37</xdr:row>
      <xdr:rowOff>121285</xdr:rowOff>
    </xdr:to>
    <xdr:sp macro="" textlink="">
      <xdr:nvSpPr>
        <xdr:cNvPr id="350" name="フローチャート: 判断 349">
          <a:extLst>
            <a:ext uri="{FF2B5EF4-FFF2-40B4-BE49-F238E27FC236}">
              <a16:creationId xmlns:a16="http://schemas.microsoft.com/office/drawing/2014/main" id="{28061786-843E-44D6-BD41-1993F102D5EF}"/>
            </a:ext>
          </a:extLst>
        </xdr:cNvPr>
        <xdr:cNvSpPr/>
      </xdr:nvSpPr>
      <xdr:spPr>
        <a:xfrm>
          <a:off x="1280414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50165</xdr:rowOff>
    </xdr:from>
    <xdr:to>
      <xdr:col>72</xdr:col>
      <xdr:colOff>38100</xdr:colOff>
      <xdr:row>37</xdr:row>
      <xdr:rowOff>151765</xdr:rowOff>
    </xdr:to>
    <xdr:sp macro="" textlink="">
      <xdr:nvSpPr>
        <xdr:cNvPr id="351" name="フローチャート: 判断 350">
          <a:extLst>
            <a:ext uri="{FF2B5EF4-FFF2-40B4-BE49-F238E27FC236}">
              <a16:creationId xmlns:a16="http://schemas.microsoft.com/office/drawing/2014/main" id="{C275312D-CF96-4A2D-AD8F-D0782390630B}"/>
            </a:ext>
          </a:extLst>
        </xdr:cNvPr>
        <xdr:cNvSpPr/>
      </xdr:nvSpPr>
      <xdr:spPr>
        <a:xfrm>
          <a:off x="12029440" y="6252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352" name="フローチャート: 判断 351">
          <a:extLst>
            <a:ext uri="{FF2B5EF4-FFF2-40B4-BE49-F238E27FC236}">
              <a16:creationId xmlns:a16="http://schemas.microsoft.com/office/drawing/2014/main" id="{CB3A9740-01F3-4973-B13B-281589A9BB34}"/>
            </a:ext>
          </a:extLst>
        </xdr:cNvPr>
        <xdr:cNvSpPr/>
      </xdr:nvSpPr>
      <xdr:spPr>
        <a:xfrm>
          <a:off x="1123188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5274B025-BCCD-46BE-BEC5-B1B7274F166D}"/>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1B1790F2-4CC1-4E13-97E4-D9B08388AF3F}"/>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F6A9BBE6-2D55-4548-9A94-E6A7A8C8A68D}"/>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D8B50ED5-1BA4-4F76-8BE0-CFEF8449FBC9}"/>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714E398F-22A3-4D86-910B-7074B0C0C651}"/>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27305</xdr:rowOff>
    </xdr:from>
    <xdr:to>
      <xdr:col>76</xdr:col>
      <xdr:colOff>165100</xdr:colOff>
      <xdr:row>40</xdr:row>
      <xdr:rowOff>128905</xdr:rowOff>
    </xdr:to>
    <xdr:sp macro="" textlink="">
      <xdr:nvSpPr>
        <xdr:cNvPr id="358" name="楕円 357">
          <a:extLst>
            <a:ext uri="{FF2B5EF4-FFF2-40B4-BE49-F238E27FC236}">
              <a16:creationId xmlns:a16="http://schemas.microsoft.com/office/drawing/2014/main" id="{2F3AC589-A797-47F6-82DF-46BA36155DD7}"/>
            </a:ext>
          </a:extLst>
        </xdr:cNvPr>
        <xdr:cNvSpPr/>
      </xdr:nvSpPr>
      <xdr:spPr>
        <a:xfrm>
          <a:off x="1280414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78757</xdr:rowOff>
    </xdr:from>
    <xdr:ext cx="405111" cy="259045"/>
    <xdr:sp macro="" textlink="">
      <xdr:nvSpPr>
        <xdr:cNvPr id="359" name="n_1aveValue【認定こども園・幼稚園・保育所】&#10;有形固定資産減価償却率">
          <a:extLst>
            <a:ext uri="{FF2B5EF4-FFF2-40B4-BE49-F238E27FC236}">
              <a16:creationId xmlns:a16="http://schemas.microsoft.com/office/drawing/2014/main" id="{766AB82B-DC1E-45CE-9320-9CC200124CDA}"/>
            </a:ext>
          </a:extLst>
        </xdr:cNvPr>
        <xdr:cNvSpPr txBox="1"/>
      </xdr:nvSpPr>
      <xdr:spPr>
        <a:xfrm>
          <a:off x="134372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137812</xdr:rowOff>
    </xdr:from>
    <xdr:ext cx="405111" cy="259045"/>
    <xdr:sp macro="" textlink="">
      <xdr:nvSpPr>
        <xdr:cNvPr id="360" name="n_2aveValue【認定こども園・幼稚園・保育所】&#10;有形固定資産減価償却率">
          <a:extLst>
            <a:ext uri="{FF2B5EF4-FFF2-40B4-BE49-F238E27FC236}">
              <a16:creationId xmlns:a16="http://schemas.microsoft.com/office/drawing/2014/main" id="{43327F99-FBC9-4E64-954F-023734209CBA}"/>
            </a:ext>
          </a:extLst>
        </xdr:cNvPr>
        <xdr:cNvSpPr txBox="1"/>
      </xdr:nvSpPr>
      <xdr:spPr>
        <a:xfrm>
          <a:off x="126752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168292</xdr:rowOff>
    </xdr:from>
    <xdr:ext cx="405111" cy="259045"/>
    <xdr:sp macro="" textlink="">
      <xdr:nvSpPr>
        <xdr:cNvPr id="361" name="n_3aveValue【認定こども園・幼稚園・保育所】&#10;有形固定資産減価償却率">
          <a:extLst>
            <a:ext uri="{FF2B5EF4-FFF2-40B4-BE49-F238E27FC236}">
              <a16:creationId xmlns:a16="http://schemas.microsoft.com/office/drawing/2014/main" id="{FFADC5D4-12F2-46D2-8683-1D74D031EBF7}"/>
            </a:ext>
          </a:extLst>
        </xdr:cNvPr>
        <xdr:cNvSpPr txBox="1"/>
      </xdr:nvSpPr>
      <xdr:spPr>
        <a:xfrm>
          <a:off x="119005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362" name="n_4aveValue【認定こども園・幼稚園・保育所】&#10;有形固定資産減価償却率">
          <a:extLst>
            <a:ext uri="{FF2B5EF4-FFF2-40B4-BE49-F238E27FC236}">
              <a16:creationId xmlns:a16="http://schemas.microsoft.com/office/drawing/2014/main" id="{497C295F-4AC6-4DE1-A389-8857A7AB793F}"/>
            </a:ext>
          </a:extLst>
        </xdr:cNvPr>
        <xdr:cNvSpPr txBox="1"/>
      </xdr:nvSpPr>
      <xdr:spPr>
        <a:xfrm>
          <a:off x="1110298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120032</xdr:rowOff>
    </xdr:from>
    <xdr:ext cx="405111" cy="259045"/>
    <xdr:sp macro="" textlink="">
      <xdr:nvSpPr>
        <xdr:cNvPr id="363" name="n_2mainValue【認定こども園・幼稚園・保育所】&#10;有形固定資産減価償却率">
          <a:extLst>
            <a:ext uri="{FF2B5EF4-FFF2-40B4-BE49-F238E27FC236}">
              <a16:creationId xmlns:a16="http://schemas.microsoft.com/office/drawing/2014/main" id="{E0EEA9E0-BD60-4800-9FBD-DC96F0A47AB5}"/>
            </a:ext>
          </a:extLst>
        </xdr:cNvPr>
        <xdr:cNvSpPr txBox="1"/>
      </xdr:nvSpPr>
      <xdr:spPr>
        <a:xfrm>
          <a:off x="1267524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4" name="正方形/長方形 363">
          <a:extLst>
            <a:ext uri="{FF2B5EF4-FFF2-40B4-BE49-F238E27FC236}">
              <a16:creationId xmlns:a16="http://schemas.microsoft.com/office/drawing/2014/main" id="{B77BC50D-43F7-43A9-BA65-2C1468A35678}"/>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5" name="正方形/長方形 364">
          <a:extLst>
            <a:ext uri="{FF2B5EF4-FFF2-40B4-BE49-F238E27FC236}">
              <a16:creationId xmlns:a16="http://schemas.microsoft.com/office/drawing/2014/main" id="{D1B16239-83E8-479F-8A5F-0B85914C8B83}"/>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6" name="正方形/長方形 365">
          <a:extLst>
            <a:ext uri="{FF2B5EF4-FFF2-40B4-BE49-F238E27FC236}">
              <a16:creationId xmlns:a16="http://schemas.microsoft.com/office/drawing/2014/main" id="{9F5B4EAA-5FDD-46F9-A8E8-78B18E64C3CF}"/>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7" name="正方形/長方形 366">
          <a:extLst>
            <a:ext uri="{FF2B5EF4-FFF2-40B4-BE49-F238E27FC236}">
              <a16:creationId xmlns:a16="http://schemas.microsoft.com/office/drawing/2014/main" id="{52FAD95D-A848-4A47-9A2D-A1DA49F9E83B}"/>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8" name="正方形/長方形 367">
          <a:extLst>
            <a:ext uri="{FF2B5EF4-FFF2-40B4-BE49-F238E27FC236}">
              <a16:creationId xmlns:a16="http://schemas.microsoft.com/office/drawing/2014/main" id="{AD749191-0912-477C-B215-9E70B61EB37C}"/>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9" name="正方形/長方形 368">
          <a:extLst>
            <a:ext uri="{FF2B5EF4-FFF2-40B4-BE49-F238E27FC236}">
              <a16:creationId xmlns:a16="http://schemas.microsoft.com/office/drawing/2014/main" id="{32ABEA5A-01A9-463B-99F3-809A9B9B59AF}"/>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0" name="正方形/長方形 369">
          <a:extLst>
            <a:ext uri="{FF2B5EF4-FFF2-40B4-BE49-F238E27FC236}">
              <a16:creationId xmlns:a16="http://schemas.microsoft.com/office/drawing/2014/main" id="{2CC778C8-72B8-4DEC-8DCD-4B2954AD1B06}"/>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1" name="正方形/長方形 370">
          <a:extLst>
            <a:ext uri="{FF2B5EF4-FFF2-40B4-BE49-F238E27FC236}">
              <a16:creationId xmlns:a16="http://schemas.microsoft.com/office/drawing/2014/main" id="{5E0CD130-3E7C-40A4-92F7-8064D3DED438}"/>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2" name="テキスト ボックス 371">
          <a:extLst>
            <a:ext uri="{FF2B5EF4-FFF2-40B4-BE49-F238E27FC236}">
              <a16:creationId xmlns:a16="http://schemas.microsoft.com/office/drawing/2014/main" id="{A785E80A-CA4B-4944-8B61-60F06657B96D}"/>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3" name="直線コネクタ 372">
          <a:extLst>
            <a:ext uri="{FF2B5EF4-FFF2-40B4-BE49-F238E27FC236}">
              <a16:creationId xmlns:a16="http://schemas.microsoft.com/office/drawing/2014/main" id="{CE063269-C053-4AD2-830F-2D0EE035D706}"/>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4" name="直線コネクタ 373">
          <a:extLst>
            <a:ext uri="{FF2B5EF4-FFF2-40B4-BE49-F238E27FC236}">
              <a16:creationId xmlns:a16="http://schemas.microsoft.com/office/drawing/2014/main" id="{30307925-2C94-497C-A6EE-DCEC8513DD7C}"/>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5" name="テキスト ボックス 374">
          <a:extLst>
            <a:ext uri="{FF2B5EF4-FFF2-40B4-BE49-F238E27FC236}">
              <a16:creationId xmlns:a16="http://schemas.microsoft.com/office/drawing/2014/main" id="{75F53B76-863B-407C-8751-31368EA3ADA7}"/>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6" name="直線コネクタ 375">
          <a:extLst>
            <a:ext uri="{FF2B5EF4-FFF2-40B4-BE49-F238E27FC236}">
              <a16:creationId xmlns:a16="http://schemas.microsoft.com/office/drawing/2014/main" id="{02EF18A0-9FBA-4979-A679-AFC9F4CBC22F}"/>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7" name="テキスト ボックス 376">
          <a:extLst>
            <a:ext uri="{FF2B5EF4-FFF2-40B4-BE49-F238E27FC236}">
              <a16:creationId xmlns:a16="http://schemas.microsoft.com/office/drawing/2014/main" id="{D48EC2C4-5DAC-4078-8508-52CBABC77011}"/>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8" name="直線コネクタ 377">
          <a:extLst>
            <a:ext uri="{FF2B5EF4-FFF2-40B4-BE49-F238E27FC236}">
              <a16:creationId xmlns:a16="http://schemas.microsoft.com/office/drawing/2014/main" id="{D51BB09A-7DE2-4D83-A915-5A5C82D45201}"/>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9" name="テキスト ボックス 378">
          <a:extLst>
            <a:ext uri="{FF2B5EF4-FFF2-40B4-BE49-F238E27FC236}">
              <a16:creationId xmlns:a16="http://schemas.microsoft.com/office/drawing/2014/main" id="{5E38E55E-05C0-425F-B840-EBB60CB93942}"/>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0" name="直線コネクタ 379">
          <a:extLst>
            <a:ext uri="{FF2B5EF4-FFF2-40B4-BE49-F238E27FC236}">
              <a16:creationId xmlns:a16="http://schemas.microsoft.com/office/drawing/2014/main" id="{5177F177-03CF-434F-86E0-500CF8B97411}"/>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1" name="テキスト ボックス 380">
          <a:extLst>
            <a:ext uri="{FF2B5EF4-FFF2-40B4-BE49-F238E27FC236}">
              <a16:creationId xmlns:a16="http://schemas.microsoft.com/office/drawing/2014/main" id="{46287BA5-7112-415E-B8D3-AE5F3FB9D658}"/>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2" name="直線コネクタ 381">
          <a:extLst>
            <a:ext uri="{FF2B5EF4-FFF2-40B4-BE49-F238E27FC236}">
              <a16:creationId xmlns:a16="http://schemas.microsoft.com/office/drawing/2014/main" id="{1BEB66B0-7173-477C-A438-B47435CF14C9}"/>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3" name="テキスト ボックス 382">
          <a:extLst>
            <a:ext uri="{FF2B5EF4-FFF2-40B4-BE49-F238E27FC236}">
              <a16:creationId xmlns:a16="http://schemas.microsoft.com/office/drawing/2014/main" id="{E1E74EF5-DE5B-4456-9FA1-08C473037B1B}"/>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4" name="直線コネクタ 383">
          <a:extLst>
            <a:ext uri="{FF2B5EF4-FFF2-40B4-BE49-F238E27FC236}">
              <a16:creationId xmlns:a16="http://schemas.microsoft.com/office/drawing/2014/main" id="{044C8476-C721-4918-849E-14982973A1AD}"/>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5" name="テキスト ボックス 384">
          <a:extLst>
            <a:ext uri="{FF2B5EF4-FFF2-40B4-BE49-F238E27FC236}">
              <a16:creationId xmlns:a16="http://schemas.microsoft.com/office/drawing/2014/main" id="{BC524A6F-3541-4AA9-852F-C8E1BEEDA8A8}"/>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6" name="直線コネクタ 385">
          <a:extLst>
            <a:ext uri="{FF2B5EF4-FFF2-40B4-BE49-F238E27FC236}">
              <a16:creationId xmlns:a16="http://schemas.microsoft.com/office/drawing/2014/main" id="{6FD4DF34-287C-4D26-A461-09EC06037BBF}"/>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7" name="テキスト ボックス 386">
          <a:extLst>
            <a:ext uri="{FF2B5EF4-FFF2-40B4-BE49-F238E27FC236}">
              <a16:creationId xmlns:a16="http://schemas.microsoft.com/office/drawing/2014/main" id="{429453A6-FCE5-4452-8AC9-2780878A3D5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8" name="【認定こども園・幼稚園・保育所】&#10;一人当たり面積グラフ枠">
          <a:extLst>
            <a:ext uri="{FF2B5EF4-FFF2-40B4-BE49-F238E27FC236}">
              <a16:creationId xmlns:a16="http://schemas.microsoft.com/office/drawing/2014/main" id="{AD2D1A31-83BB-4299-8584-5BA3E3E85AF3}"/>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84365</xdr:rowOff>
    </xdr:to>
    <xdr:cxnSp macro="">
      <xdr:nvCxnSpPr>
        <xdr:cNvPr id="389" name="直線コネクタ 388">
          <a:extLst>
            <a:ext uri="{FF2B5EF4-FFF2-40B4-BE49-F238E27FC236}">
              <a16:creationId xmlns:a16="http://schemas.microsoft.com/office/drawing/2014/main" id="{5042A067-8653-45E6-9915-61365253CB5B}"/>
            </a:ext>
          </a:extLst>
        </xdr:cNvPr>
        <xdr:cNvCxnSpPr/>
      </xdr:nvCxnSpPr>
      <xdr:spPr>
        <a:xfrm flipV="1">
          <a:off x="19509104" y="5551170"/>
          <a:ext cx="0" cy="14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390" name="【認定こども園・幼稚園・保育所】&#10;一人当たり面積最小値テキスト">
          <a:extLst>
            <a:ext uri="{FF2B5EF4-FFF2-40B4-BE49-F238E27FC236}">
              <a16:creationId xmlns:a16="http://schemas.microsoft.com/office/drawing/2014/main" id="{07632AD4-D571-4B62-A004-EA77DB78BC68}"/>
            </a:ext>
          </a:extLst>
        </xdr:cNvPr>
        <xdr:cNvSpPr txBox="1"/>
      </xdr:nvSpPr>
      <xdr:spPr>
        <a:xfrm>
          <a:off x="19547840" y="69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391" name="直線コネクタ 390">
          <a:extLst>
            <a:ext uri="{FF2B5EF4-FFF2-40B4-BE49-F238E27FC236}">
              <a16:creationId xmlns:a16="http://schemas.microsoft.com/office/drawing/2014/main" id="{F6E5E063-EEE2-4175-BC8B-638CFEFEEC66}"/>
            </a:ext>
          </a:extLst>
        </xdr:cNvPr>
        <xdr:cNvCxnSpPr/>
      </xdr:nvCxnSpPr>
      <xdr:spPr>
        <a:xfrm>
          <a:off x="19443700" y="695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392" name="【認定こども園・幼稚園・保育所】&#10;一人当たり面積最大値テキスト">
          <a:extLst>
            <a:ext uri="{FF2B5EF4-FFF2-40B4-BE49-F238E27FC236}">
              <a16:creationId xmlns:a16="http://schemas.microsoft.com/office/drawing/2014/main" id="{8E2B5E16-885B-45B3-8CE9-AD0045017DBB}"/>
            </a:ext>
          </a:extLst>
        </xdr:cNvPr>
        <xdr:cNvSpPr txBox="1"/>
      </xdr:nvSpPr>
      <xdr:spPr>
        <a:xfrm>
          <a:off x="19547840" y="533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393" name="直線コネクタ 392">
          <a:extLst>
            <a:ext uri="{FF2B5EF4-FFF2-40B4-BE49-F238E27FC236}">
              <a16:creationId xmlns:a16="http://schemas.microsoft.com/office/drawing/2014/main" id="{D023A4A4-DCE7-407F-8773-C1978948BDFC}"/>
            </a:ext>
          </a:extLst>
        </xdr:cNvPr>
        <xdr:cNvCxnSpPr/>
      </xdr:nvCxnSpPr>
      <xdr:spPr>
        <a:xfrm>
          <a:off x="1944370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64243</xdr:rowOff>
    </xdr:from>
    <xdr:ext cx="469744" cy="259045"/>
    <xdr:sp macro="" textlink="">
      <xdr:nvSpPr>
        <xdr:cNvPr id="394" name="【認定こども園・幼稚園・保育所】&#10;一人当たり面積平均値テキスト">
          <a:extLst>
            <a:ext uri="{FF2B5EF4-FFF2-40B4-BE49-F238E27FC236}">
              <a16:creationId xmlns:a16="http://schemas.microsoft.com/office/drawing/2014/main" id="{63B6D5A9-A516-4E1F-9B74-4080DBA56C68}"/>
            </a:ext>
          </a:extLst>
        </xdr:cNvPr>
        <xdr:cNvSpPr txBox="1"/>
      </xdr:nvSpPr>
      <xdr:spPr>
        <a:xfrm>
          <a:off x="19547840" y="6266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395" name="フローチャート: 判断 394">
          <a:extLst>
            <a:ext uri="{FF2B5EF4-FFF2-40B4-BE49-F238E27FC236}">
              <a16:creationId xmlns:a16="http://schemas.microsoft.com/office/drawing/2014/main" id="{37C8351D-A6E9-49A1-B15C-FDD1CDF07619}"/>
            </a:ext>
          </a:extLst>
        </xdr:cNvPr>
        <xdr:cNvSpPr/>
      </xdr:nvSpPr>
      <xdr:spPr>
        <a:xfrm>
          <a:off x="19458940" y="628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92347</xdr:rowOff>
    </xdr:from>
    <xdr:to>
      <xdr:col>112</xdr:col>
      <xdr:colOff>38100</xdr:colOff>
      <xdr:row>38</xdr:row>
      <xdr:rowOff>22497</xdr:rowOff>
    </xdr:to>
    <xdr:sp macro="" textlink="">
      <xdr:nvSpPr>
        <xdr:cNvPr id="396" name="フローチャート: 判断 395">
          <a:extLst>
            <a:ext uri="{FF2B5EF4-FFF2-40B4-BE49-F238E27FC236}">
              <a16:creationId xmlns:a16="http://schemas.microsoft.com/office/drawing/2014/main" id="{61C1903F-132C-485D-AA59-32B533FAB0D4}"/>
            </a:ext>
          </a:extLst>
        </xdr:cNvPr>
        <xdr:cNvSpPr/>
      </xdr:nvSpPr>
      <xdr:spPr>
        <a:xfrm>
          <a:off x="18735040" y="62950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89081</xdr:rowOff>
    </xdr:from>
    <xdr:to>
      <xdr:col>107</xdr:col>
      <xdr:colOff>101600</xdr:colOff>
      <xdr:row>38</xdr:row>
      <xdr:rowOff>19231</xdr:rowOff>
    </xdr:to>
    <xdr:sp macro="" textlink="">
      <xdr:nvSpPr>
        <xdr:cNvPr id="397" name="フローチャート: 判断 396">
          <a:extLst>
            <a:ext uri="{FF2B5EF4-FFF2-40B4-BE49-F238E27FC236}">
              <a16:creationId xmlns:a16="http://schemas.microsoft.com/office/drawing/2014/main" id="{555E8404-7F7C-4ACB-9D50-87607B953CB6}"/>
            </a:ext>
          </a:extLst>
        </xdr:cNvPr>
        <xdr:cNvSpPr/>
      </xdr:nvSpPr>
      <xdr:spPr>
        <a:xfrm>
          <a:off x="17937480" y="6291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398" name="フローチャート: 判断 397">
          <a:extLst>
            <a:ext uri="{FF2B5EF4-FFF2-40B4-BE49-F238E27FC236}">
              <a16:creationId xmlns:a16="http://schemas.microsoft.com/office/drawing/2014/main" id="{11F4277B-91D8-4FA8-B303-4D135C196129}"/>
            </a:ext>
          </a:extLst>
        </xdr:cNvPr>
        <xdr:cNvSpPr/>
      </xdr:nvSpPr>
      <xdr:spPr>
        <a:xfrm>
          <a:off x="17162780" y="63636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399" name="フローチャート: 判断 398">
          <a:extLst>
            <a:ext uri="{FF2B5EF4-FFF2-40B4-BE49-F238E27FC236}">
              <a16:creationId xmlns:a16="http://schemas.microsoft.com/office/drawing/2014/main" id="{B902CF2C-CAB7-4CCB-B386-9B24A8192A66}"/>
            </a:ext>
          </a:extLst>
        </xdr:cNvPr>
        <xdr:cNvSpPr/>
      </xdr:nvSpPr>
      <xdr:spPr>
        <a:xfrm>
          <a:off x="16388080" y="63636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DB645AA2-A760-409F-8F7F-D1346C3B34C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2E6EA29E-6C91-46DA-A499-7C986328A3CA}"/>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725D8F12-BC92-447E-BF02-067FD6FD22A3}"/>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D28227F4-3CDA-48CE-AF76-47FA978FE818}"/>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48FF82EC-2D76-4243-A793-72CD00A458B7}"/>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108676</xdr:rowOff>
    </xdr:from>
    <xdr:to>
      <xdr:col>107</xdr:col>
      <xdr:colOff>101600</xdr:colOff>
      <xdr:row>40</xdr:row>
      <xdr:rowOff>38826</xdr:rowOff>
    </xdr:to>
    <xdr:sp macro="" textlink="">
      <xdr:nvSpPr>
        <xdr:cNvPr id="405" name="楕円 404">
          <a:extLst>
            <a:ext uri="{FF2B5EF4-FFF2-40B4-BE49-F238E27FC236}">
              <a16:creationId xmlns:a16="http://schemas.microsoft.com/office/drawing/2014/main" id="{1692D25A-21B5-4FC0-A044-2A2F0961F2E2}"/>
            </a:ext>
          </a:extLst>
        </xdr:cNvPr>
        <xdr:cNvSpPr/>
      </xdr:nvSpPr>
      <xdr:spPr>
        <a:xfrm>
          <a:off x="17937480" y="66466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39024</xdr:rowOff>
    </xdr:from>
    <xdr:ext cx="469744" cy="259045"/>
    <xdr:sp macro="" textlink="">
      <xdr:nvSpPr>
        <xdr:cNvPr id="406" name="n_1aveValue【認定こども園・幼稚園・保育所】&#10;一人当たり面積">
          <a:extLst>
            <a:ext uri="{FF2B5EF4-FFF2-40B4-BE49-F238E27FC236}">
              <a16:creationId xmlns:a16="http://schemas.microsoft.com/office/drawing/2014/main" id="{464D1D4E-E7C5-4DAC-A5B7-555E4B35E3A3}"/>
            </a:ext>
          </a:extLst>
        </xdr:cNvPr>
        <xdr:cNvSpPr txBox="1"/>
      </xdr:nvSpPr>
      <xdr:spPr>
        <a:xfrm>
          <a:off x="18561127" y="607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35758</xdr:rowOff>
    </xdr:from>
    <xdr:ext cx="469744" cy="259045"/>
    <xdr:sp macro="" textlink="">
      <xdr:nvSpPr>
        <xdr:cNvPr id="407" name="n_2aveValue【認定こども園・幼稚園・保育所】&#10;一人当たり面積">
          <a:extLst>
            <a:ext uri="{FF2B5EF4-FFF2-40B4-BE49-F238E27FC236}">
              <a16:creationId xmlns:a16="http://schemas.microsoft.com/office/drawing/2014/main" id="{0E4698F9-A398-4C90-A178-5EC8F55B3120}"/>
            </a:ext>
          </a:extLst>
        </xdr:cNvPr>
        <xdr:cNvSpPr txBox="1"/>
      </xdr:nvSpPr>
      <xdr:spPr>
        <a:xfrm>
          <a:off x="17776267" y="607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08" name="n_3aveValue【認定こども園・幼稚園・保育所】&#10;一人当たり面積">
          <a:extLst>
            <a:ext uri="{FF2B5EF4-FFF2-40B4-BE49-F238E27FC236}">
              <a16:creationId xmlns:a16="http://schemas.microsoft.com/office/drawing/2014/main" id="{7E7FE1A6-BACA-46FD-9F14-7DCD86900494}"/>
            </a:ext>
          </a:extLst>
        </xdr:cNvPr>
        <xdr:cNvSpPr txBox="1"/>
      </xdr:nvSpPr>
      <xdr:spPr>
        <a:xfrm>
          <a:off x="17001567" y="61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107604</xdr:rowOff>
    </xdr:from>
    <xdr:ext cx="469744" cy="259045"/>
    <xdr:sp macro="" textlink="">
      <xdr:nvSpPr>
        <xdr:cNvPr id="409" name="n_4aveValue【認定こども園・幼稚園・保育所】&#10;一人当たり面積">
          <a:extLst>
            <a:ext uri="{FF2B5EF4-FFF2-40B4-BE49-F238E27FC236}">
              <a16:creationId xmlns:a16="http://schemas.microsoft.com/office/drawing/2014/main" id="{C64C02E4-AE56-4D76-8EC8-DE4216C39F98}"/>
            </a:ext>
          </a:extLst>
        </xdr:cNvPr>
        <xdr:cNvSpPr txBox="1"/>
      </xdr:nvSpPr>
      <xdr:spPr>
        <a:xfrm>
          <a:off x="16226867" y="61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29953</xdr:rowOff>
    </xdr:from>
    <xdr:ext cx="469744" cy="259045"/>
    <xdr:sp macro="" textlink="">
      <xdr:nvSpPr>
        <xdr:cNvPr id="410" name="n_2mainValue【認定こども園・幼稚園・保育所】&#10;一人当たり面積">
          <a:extLst>
            <a:ext uri="{FF2B5EF4-FFF2-40B4-BE49-F238E27FC236}">
              <a16:creationId xmlns:a16="http://schemas.microsoft.com/office/drawing/2014/main" id="{8F69C306-2F40-4FE4-8519-DB508E78ED9A}"/>
            </a:ext>
          </a:extLst>
        </xdr:cNvPr>
        <xdr:cNvSpPr txBox="1"/>
      </xdr:nvSpPr>
      <xdr:spPr>
        <a:xfrm>
          <a:off x="17776267" y="673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95A50762-384A-4AAD-BE97-CBA71EC61A39}"/>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15741468-4F33-4ABD-99D3-DCE54E7ADF6B}"/>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345D25D2-7DF5-43A9-9644-D576CAE49E16}"/>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167BC25D-C8CA-416C-866A-68D228EB237B}"/>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A2271583-FC08-4B6E-814D-84EF200EFC0F}"/>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D9B5EDBC-F25F-4AAB-B8E7-2A393DBF161A}"/>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44A41CB0-B78D-4DA3-9F97-FD7DCD3D62E2}"/>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06EE1E96-2961-47E3-8C59-3458905681F2}"/>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19B9D4A6-C735-4647-BC51-DBA857352613}"/>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DAD2C394-FCFE-46CB-A3E3-5E1A38F6CFBA}"/>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ABA9A7E8-8E97-47E4-9991-506F02E64895}"/>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a:extLst>
            <a:ext uri="{FF2B5EF4-FFF2-40B4-BE49-F238E27FC236}">
              <a16:creationId xmlns:a16="http://schemas.microsoft.com/office/drawing/2014/main" id="{0577C917-6BB1-4230-B67E-AC35E2EEE918}"/>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3" name="テキスト ボックス 422">
          <a:extLst>
            <a:ext uri="{FF2B5EF4-FFF2-40B4-BE49-F238E27FC236}">
              <a16:creationId xmlns:a16="http://schemas.microsoft.com/office/drawing/2014/main" id="{FD8BB0DF-6A0A-420F-A9BC-D4B4DD9311B4}"/>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a:extLst>
            <a:ext uri="{FF2B5EF4-FFF2-40B4-BE49-F238E27FC236}">
              <a16:creationId xmlns:a16="http://schemas.microsoft.com/office/drawing/2014/main" id="{F3E6375A-29ED-4F18-A716-CF1F91D00E98}"/>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a:extLst>
            <a:ext uri="{FF2B5EF4-FFF2-40B4-BE49-F238E27FC236}">
              <a16:creationId xmlns:a16="http://schemas.microsoft.com/office/drawing/2014/main" id="{ACFB37A8-2ECE-4AD9-9DDE-F47A7C7805FE}"/>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a:extLst>
            <a:ext uri="{FF2B5EF4-FFF2-40B4-BE49-F238E27FC236}">
              <a16:creationId xmlns:a16="http://schemas.microsoft.com/office/drawing/2014/main" id="{B0267EFE-D19E-47E6-9722-A0C320D1E6EA}"/>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a:extLst>
            <a:ext uri="{FF2B5EF4-FFF2-40B4-BE49-F238E27FC236}">
              <a16:creationId xmlns:a16="http://schemas.microsoft.com/office/drawing/2014/main" id="{CFCE60F9-A686-4B8F-A592-AE05FA963C7B}"/>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a:extLst>
            <a:ext uri="{FF2B5EF4-FFF2-40B4-BE49-F238E27FC236}">
              <a16:creationId xmlns:a16="http://schemas.microsoft.com/office/drawing/2014/main" id="{064A1A31-BA04-45F2-B263-44DA474A485B}"/>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a:extLst>
            <a:ext uri="{FF2B5EF4-FFF2-40B4-BE49-F238E27FC236}">
              <a16:creationId xmlns:a16="http://schemas.microsoft.com/office/drawing/2014/main" id="{E98BDFDD-110F-46CA-87DA-8BECD51B2E13}"/>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a:extLst>
            <a:ext uri="{FF2B5EF4-FFF2-40B4-BE49-F238E27FC236}">
              <a16:creationId xmlns:a16="http://schemas.microsoft.com/office/drawing/2014/main" id="{088548FF-7B35-4578-8C9D-A4ED8AE4F9F6}"/>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a:extLst>
            <a:ext uri="{FF2B5EF4-FFF2-40B4-BE49-F238E27FC236}">
              <a16:creationId xmlns:a16="http://schemas.microsoft.com/office/drawing/2014/main" id="{DA5A9276-84E0-4D38-89D0-9608BBBD94A2}"/>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a:extLst>
            <a:ext uri="{FF2B5EF4-FFF2-40B4-BE49-F238E27FC236}">
              <a16:creationId xmlns:a16="http://schemas.microsoft.com/office/drawing/2014/main" id="{B5F6C68B-5468-44CA-B958-A154F0993031}"/>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3" name="テキスト ボックス 432">
          <a:extLst>
            <a:ext uri="{FF2B5EF4-FFF2-40B4-BE49-F238E27FC236}">
              <a16:creationId xmlns:a16="http://schemas.microsoft.com/office/drawing/2014/main" id="{90763B12-AF14-47B1-8203-C8D4F1DDCCCD}"/>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E7489048-9D28-4097-AB85-6260FA02946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5" name="テキスト ボックス 434">
          <a:extLst>
            <a:ext uri="{FF2B5EF4-FFF2-40B4-BE49-F238E27FC236}">
              <a16:creationId xmlns:a16="http://schemas.microsoft.com/office/drawing/2014/main" id="{E7DB2431-06AA-4EAB-BA09-6B0BAF98FBE1}"/>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a:extLst>
            <a:ext uri="{FF2B5EF4-FFF2-40B4-BE49-F238E27FC236}">
              <a16:creationId xmlns:a16="http://schemas.microsoft.com/office/drawing/2014/main" id="{6177E3CE-6D3C-40F5-BFDF-9E436A745757}"/>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17962</xdr:rowOff>
    </xdr:from>
    <xdr:to>
      <xdr:col>85</xdr:col>
      <xdr:colOff>126364</xdr:colOff>
      <xdr:row>63</xdr:row>
      <xdr:rowOff>158387</xdr:rowOff>
    </xdr:to>
    <xdr:cxnSp macro="">
      <xdr:nvCxnSpPr>
        <xdr:cNvPr id="437" name="直線コネクタ 436">
          <a:extLst>
            <a:ext uri="{FF2B5EF4-FFF2-40B4-BE49-F238E27FC236}">
              <a16:creationId xmlns:a16="http://schemas.microsoft.com/office/drawing/2014/main" id="{78E960AE-7A23-4D8E-B55A-D9405AC278AA}"/>
            </a:ext>
          </a:extLst>
        </xdr:cNvPr>
        <xdr:cNvCxnSpPr/>
      </xdr:nvCxnSpPr>
      <xdr:spPr>
        <a:xfrm flipV="1">
          <a:off x="14375764" y="9238162"/>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438" name="【学校施設】&#10;有形固定資産減価償却率最小値テキスト">
          <a:extLst>
            <a:ext uri="{FF2B5EF4-FFF2-40B4-BE49-F238E27FC236}">
              <a16:creationId xmlns:a16="http://schemas.microsoft.com/office/drawing/2014/main" id="{6105A568-D0CE-49B5-95A3-A3276ADB9898}"/>
            </a:ext>
          </a:extLst>
        </xdr:cNvPr>
        <xdr:cNvSpPr txBox="1"/>
      </xdr:nvSpPr>
      <xdr:spPr>
        <a:xfrm>
          <a:off x="14414500" y="10723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439" name="直線コネクタ 438">
          <a:extLst>
            <a:ext uri="{FF2B5EF4-FFF2-40B4-BE49-F238E27FC236}">
              <a16:creationId xmlns:a16="http://schemas.microsoft.com/office/drawing/2014/main" id="{5C1496DC-CA6E-43DF-942E-2127401153F4}"/>
            </a:ext>
          </a:extLst>
        </xdr:cNvPr>
        <xdr:cNvCxnSpPr/>
      </xdr:nvCxnSpPr>
      <xdr:spPr>
        <a:xfrm>
          <a:off x="14287500" y="107197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136089</xdr:rowOff>
    </xdr:from>
    <xdr:ext cx="405111" cy="259045"/>
    <xdr:sp macro="" textlink="">
      <xdr:nvSpPr>
        <xdr:cNvPr id="440" name="【学校施設】&#10;有形固定資産減価償却率最大値テキスト">
          <a:extLst>
            <a:ext uri="{FF2B5EF4-FFF2-40B4-BE49-F238E27FC236}">
              <a16:creationId xmlns:a16="http://schemas.microsoft.com/office/drawing/2014/main" id="{5F54FAA4-6DF7-441F-95AF-C920408E3ED5}"/>
            </a:ext>
          </a:extLst>
        </xdr:cNvPr>
        <xdr:cNvSpPr txBox="1"/>
      </xdr:nvSpPr>
      <xdr:spPr>
        <a:xfrm>
          <a:off x="14414500" y="902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17962</xdr:rowOff>
    </xdr:from>
    <xdr:to>
      <xdr:col>86</xdr:col>
      <xdr:colOff>25400</xdr:colOff>
      <xdr:row>55</xdr:row>
      <xdr:rowOff>17962</xdr:rowOff>
    </xdr:to>
    <xdr:cxnSp macro="">
      <xdr:nvCxnSpPr>
        <xdr:cNvPr id="441" name="直線コネクタ 440">
          <a:extLst>
            <a:ext uri="{FF2B5EF4-FFF2-40B4-BE49-F238E27FC236}">
              <a16:creationId xmlns:a16="http://schemas.microsoft.com/office/drawing/2014/main" id="{36DFEE09-1F48-4263-BD94-EFC61CD72A63}"/>
            </a:ext>
          </a:extLst>
        </xdr:cNvPr>
        <xdr:cNvCxnSpPr/>
      </xdr:nvCxnSpPr>
      <xdr:spPr>
        <a:xfrm>
          <a:off x="14287500" y="92381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42" name="【学校施設】&#10;有形固定資産減価償却率平均値テキスト">
          <a:extLst>
            <a:ext uri="{FF2B5EF4-FFF2-40B4-BE49-F238E27FC236}">
              <a16:creationId xmlns:a16="http://schemas.microsoft.com/office/drawing/2014/main" id="{6F496901-1EDA-4B07-A522-D4D3623B92DF}"/>
            </a:ext>
          </a:extLst>
        </xdr:cNvPr>
        <xdr:cNvSpPr txBox="1"/>
      </xdr:nvSpPr>
      <xdr:spPr>
        <a:xfrm>
          <a:off x="14414500" y="985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43" name="フローチャート: 判断 442">
          <a:extLst>
            <a:ext uri="{FF2B5EF4-FFF2-40B4-BE49-F238E27FC236}">
              <a16:creationId xmlns:a16="http://schemas.microsoft.com/office/drawing/2014/main" id="{DE90B08F-5C38-4653-991D-DF2EBBBC17CB}"/>
            </a:ext>
          </a:extLst>
        </xdr:cNvPr>
        <xdr:cNvSpPr/>
      </xdr:nvSpPr>
      <xdr:spPr>
        <a:xfrm>
          <a:off x="14325600" y="98813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3084</xdr:rowOff>
    </xdr:from>
    <xdr:to>
      <xdr:col>81</xdr:col>
      <xdr:colOff>101600</xdr:colOff>
      <xdr:row>59</xdr:row>
      <xdr:rowOff>104684</xdr:rowOff>
    </xdr:to>
    <xdr:sp macro="" textlink="">
      <xdr:nvSpPr>
        <xdr:cNvPr id="444" name="フローチャート: 判断 443">
          <a:extLst>
            <a:ext uri="{FF2B5EF4-FFF2-40B4-BE49-F238E27FC236}">
              <a16:creationId xmlns:a16="http://schemas.microsoft.com/office/drawing/2014/main" id="{2953D743-303F-426E-9BD3-7895142C6BB7}"/>
            </a:ext>
          </a:extLst>
        </xdr:cNvPr>
        <xdr:cNvSpPr/>
      </xdr:nvSpPr>
      <xdr:spPr>
        <a:xfrm>
          <a:off x="13578840" y="989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99423</xdr:rowOff>
    </xdr:from>
    <xdr:to>
      <xdr:col>76</xdr:col>
      <xdr:colOff>165100</xdr:colOff>
      <xdr:row>59</xdr:row>
      <xdr:rowOff>29573</xdr:rowOff>
    </xdr:to>
    <xdr:sp macro="" textlink="">
      <xdr:nvSpPr>
        <xdr:cNvPr id="445" name="フローチャート: 判断 444">
          <a:extLst>
            <a:ext uri="{FF2B5EF4-FFF2-40B4-BE49-F238E27FC236}">
              <a16:creationId xmlns:a16="http://schemas.microsoft.com/office/drawing/2014/main" id="{9AD921D1-1CA9-4868-99B8-FB692D90C640}"/>
            </a:ext>
          </a:extLst>
        </xdr:cNvPr>
        <xdr:cNvSpPr/>
      </xdr:nvSpPr>
      <xdr:spPr>
        <a:xfrm>
          <a:off x="12804140" y="9822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73297</xdr:rowOff>
    </xdr:from>
    <xdr:to>
      <xdr:col>72</xdr:col>
      <xdr:colOff>38100</xdr:colOff>
      <xdr:row>59</xdr:row>
      <xdr:rowOff>3447</xdr:rowOff>
    </xdr:to>
    <xdr:sp macro="" textlink="">
      <xdr:nvSpPr>
        <xdr:cNvPr id="446" name="フローチャート: 判断 445">
          <a:extLst>
            <a:ext uri="{FF2B5EF4-FFF2-40B4-BE49-F238E27FC236}">
              <a16:creationId xmlns:a16="http://schemas.microsoft.com/office/drawing/2014/main" id="{226DEBF8-C59C-4DED-90BC-27AC911C5CEB}"/>
            </a:ext>
          </a:extLst>
        </xdr:cNvPr>
        <xdr:cNvSpPr/>
      </xdr:nvSpPr>
      <xdr:spPr>
        <a:xfrm>
          <a:off x="12029440" y="97964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48804</xdr:rowOff>
    </xdr:from>
    <xdr:to>
      <xdr:col>67</xdr:col>
      <xdr:colOff>101600</xdr:colOff>
      <xdr:row>59</xdr:row>
      <xdr:rowOff>150404</xdr:rowOff>
    </xdr:to>
    <xdr:sp macro="" textlink="">
      <xdr:nvSpPr>
        <xdr:cNvPr id="447" name="フローチャート: 判断 446">
          <a:extLst>
            <a:ext uri="{FF2B5EF4-FFF2-40B4-BE49-F238E27FC236}">
              <a16:creationId xmlns:a16="http://schemas.microsoft.com/office/drawing/2014/main" id="{6D747EA5-25BD-4558-8CFF-214D62BA34CF}"/>
            </a:ext>
          </a:extLst>
        </xdr:cNvPr>
        <xdr:cNvSpPr/>
      </xdr:nvSpPr>
      <xdr:spPr>
        <a:xfrm>
          <a:off x="11231880" y="99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A6EB27A0-192A-4CF1-9084-0A7321A53CE7}"/>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E19E2DCB-24F0-44D6-BE8C-B6CC1AD72496}"/>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2C16CFC8-7654-4E8C-8643-D13ED3A5114B}"/>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F422FEA6-C6E5-4856-B1A5-FFECCB3AF9F5}"/>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185A9E72-A9E9-4763-A8B6-E44C6FD3D069}"/>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92891</xdr:rowOff>
    </xdr:from>
    <xdr:to>
      <xdr:col>76</xdr:col>
      <xdr:colOff>165100</xdr:colOff>
      <xdr:row>63</xdr:row>
      <xdr:rowOff>23041</xdr:rowOff>
    </xdr:to>
    <xdr:sp macro="" textlink="">
      <xdr:nvSpPr>
        <xdr:cNvPr id="453" name="楕円 452">
          <a:extLst>
            <a:ext uri="{FF2B5EF4-FFF2-40B4-BE49-F238E27FC236}">
              <a16:creationId xmlns:a16="http://schemas.microsoft.com/office/drawing/2014/main" id="{3080FBEB-B9A7-4CC5-B250-99B430A779F3}"/>
            </a:ext>
          </a:extLst>
        </xdr:cNvPr>
        <xdr:cNvSpPr/>
      </xdr:nvSpPr>
      <xdr:spPr>
        <a:xfrm>
          <a:off x="12804140" y="104865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121211</xdr:rowOff>
    </xdr:from>
    <xdr:ext cx="405111" cy="259045"/>
    <xdr:sp macro="" textlink="">
      <xdr:nvSpPr>
        <xdr:cNvPr id="454" name="n_1aveValue【学校施設】&#10;有形固定資産減価償却率">
          <a:extLst>
            <a:ext uri="{FF2B5EF4-FFF2-40B4-BE49-F238E27FC236}">
              <a16:creationId xmlns:a16="http://schemas.microsoft.com/office/drawing/2014/main" id="{E59B0400-FA6B-4746-AE1E-895A7A7AAD5C}"/>
            </a:ext>
          </a:extLst>
        </xdr:cNvPr>
        <xdr:cNvSpPr txBox="1"/>
      </xdr:nvSpPr>
      <xdr:spPr>
        <a:xfrm>
          <a:off x="13437244" y="967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46100</xdr:rowOff>
    </xdr:from>
    <xdr:ext cx="405111" cy="259045"/>
    <xdr:sp macro="" textlink="">
      <xdr:nvSpPr>
        <xdr:cNvPr id="455" name="n_2aveValue【学校施設】&#10;有形固定資産減価償却率">
          <a:extLst>
            <a:ext uri="{FF2B5EF4-FFF2-40B4-BE49-F238E27FC236}">
              <a16:creationId xmlns:a16="http://schemas.microsoft.com/office/drawing/2014/main" id="{0B7001DD-9694-4C58-AFC4-1A6BBE260B80}"/>
            </a:ext>
          </a:extLst>
        </xdr:cNvPr>
        <xdr:cNvSpPr txBox="1"/>
      </xdr:nvSpPr>
      <xdr:spPr>
        <a:xfrm>
          <a:off x="12675244" y="960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19974</xdr:rowOff>
    </xdr:from>
    <xdr:ext cx="405111" cy="259045"/>
    <xdr:sp macro="" textlink="">
      <xdr:nvSpPr>
        <xdr:cNvPr id="456" name="n_3aveValue【学校施設】&#10;有形固定資産減価償却率">
          <a:extLst>
            <a:ext uri="{FF2B5EF4-FFF2-40B4-BE49-F238E27FC236}">
              <a16:creationId xmlns:a16="http://schemas.microsoft.com/office/drawing/2014/main" id="{70234C88-5514-49D2-B910-33D31B234B86}"/>
            </a:ext>
          </a:extLst>
        </xdr:cNvPr>
        <xdr:cNvSpPr txBox="1"/>
      </xdr:nvSpPr>
      <xdr:spPr>
        <a:xfrm>
          <a:off x="11900544" y="957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166931</xdr:rowOff>
    </xdr:from>
    <xdr:ext cx="405111" cy="259045"/>
    <xdr:sp macro="" textlink="">
      <xdr:nvSpPr>
        <xdr:cNvPr id="457" name="n_4aveValue【学校施設】&#10;有形固定資産減価償却率">
          <a:extLst>
            <a:ext uri="{FF2B5EF4-FFF2-40B4-BE49-F238E27FC236}">
              <a16:creationId xmlns:a16="http://schemas.microsoft.com/office/drawing/2014/main" id="{39C2FA12-4211-4586-B008-9554D78C82E1}"/>
            </a:ext>
          </a:extLst>
        </xdr:cNvPr>
        <xdr:cNvSpPr txBox="1"/>
      </xdr:nvSpPr>
      <xdr:spPr>
        <a:xfrm>
          <a:off x="11102984" y="972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14168</xdr:rowOff>
    </xdr:from>
    <xdr:ext cx="405111" cy="259045"/>
    <xdr:sp macro="" textlink="">
      <xdr:nvSpPr>
        <xdr:cNvPr id="458" name="n_2mainValue【学校施設】&#10;有形固定資産減価償却率">
          <a:extLst>
            <a:ext uri="{FF2B5EF4-FFF2-40B4-BE49-F238E27FC236}">
              <a16:creationId xmlns:a16="http://schemas.microsoft.com/office/drawing/2014/main" id="{BCDE3B7C-9571-489C-85A8-7AF96EAB8E8B}"/>
            </a:ext>
          </a:extLst>
        </xdr:cNvPr>
        <xdr:cNvSpPr txBox="1"/>
      </xdr:nvSpPr>
      <xdr:spPr>
        <a:xfrm>
          <a:off x="12675244" y="1057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9" name="正方形/長方形 458">
          <a:extLst>
            <a:ext uri="{FF2B5EF4-FFF2-40B4-BE49-F238E27FC236}">
              <a16:creationId xmlns:a16="http://schemas.microsoft.com/office/drawing/2014/main" id="{F70AB683-0B24-4CAD-97CE-C62B3C6A6FDB}"/>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0" name="正方形/長方形 459">
          <a:extLst>
            <a:ext uri="{FF2B5EF4-FFF2-40B4-BE49-F238E27FC236}">
              <a16:creationId xmlns:a16="http://schemas.microsoft.com/office/drawing/2014/main" id="{DB1FCFBC-B3E6-41D0-901E-1FEFDE61FF34}"/>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1" name="正方形/長方形 460">
          <a:extLst>
            <a:ext uri="{FF2B5EF4-FFF2-40B4-BE49-F238E27FC236}">
              <a16:creationId xmlns:a16="http://schemas.microsoft.com/office/drawing/2014/main" id="{530AC7ED-6285-4FC2-9535-F67CB161A95F}"/>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2" name="正方形/長方形 461">
          <a:extLst>
            <a:ext uri="{FF2B5EF4-FFF2-40B4-BE49-F238E27FC236}">
              <a16:creationId xmlns:a16="http://schemas.microsoft.com/office/drawing/2014/main" id="{8752F8BF-5D85-4625-860F-8F810C9ACC3C}"/>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3" name="正方形/長方形 462">
          <a:extLst>
            <a:ext uri="{FF2B5EF4-FFF2-40B4-BE49-F238E27FC236}">
              <a16:creationId xmlns:a16="http://schemas.microsoft.com/office/drawing/2014/main" id="{C159D060-6FEF-4448-9A8A-5C790E52DD3C}"/>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4" name="正方形/長方形 463">
          <a:extLst>
            <a:ext uri="{FF2B5EF4-FFF2-40B4-BE49-F238E27FC236}">
              <a16:creationId xmlns:a16="http://schemas.microsoft.com/office/drawing/2014/main" id="{006608A5-BE84-4286-8DF9-FB4D03257731}"/>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5" name="正方形/長方形 464">
          <a:extLst>
            <a:ext uri="{FF2B5EF4-FFF2-40B4-BE49-F238E27FC236}">
              <a16:creationId xmlns:a16="http://schemas.microsoft.com/office/drawing/2014/main" id="{F4CECA6C-CC80-4737-BAD3-8DD49A271A05}"/>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6" name="正方形/長方形 465">
          <a:extLst>
            <a:ext uri="{FF2B5EF4-FFF2-40B4-BE49-F238E27FC236}">
              <a16:creationId xmlns:a16="http://schemas.microsoft.com/office/drawing/2014/main" id="{C89523F6-8FA4-420B-A3BD-06B4510A51E3}"/>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7" name="テキスト ボックス 466">
          <a:extLst>
            <a:ext uri="{FF2B5EF4-FFF2-40B4-BE49-F238E27FC236}">
              <a16:creationId xmlns:a16="http://schemas.microsoft.com/office/drawing/2014/main" id="{1C7519B6-B3A7-47D4-9317-5A9B1A76B3C1}"/>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8" name="直線コネクタ 467">
          <a:extLst>
            <a:ext uri="{FF2B5EF4-FFF2-40B4-BE49-F238E27FC236}">
              <a16:creationId xmlns:a16="http://schemas.microsoft.com/office/drawing/2014/main" id="{4D116E33-946E-4783-B6B7-DB75243C1F07}"/>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9" name="テキスト ボックス 468">
          <a:extLst>
            <a:ext uri="{FF2B5EF4-FFF2-40B4-BE49-F238E27FC236}">
              <a16:creationId xmlns:a16="http://schemas.microsoft.com/office/drawing/2014/main" id="{409F3174-69D5-492F-84FF-AA07C8426E34}"/>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0" name="直線コネクタ 469">
          <a:extLst>
            <a:ext uri="{FF2B5EF4-FFF2-40B4-BE49-F238E27FC236}">
              <a16:creationId xmlns:a16="http://schemas.microsoft.com/office/drawing/2014/main" id="{8F4C14F9-EA9B-4FC5-A3A0-E985FFBC833A}"/>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1" name="テキスト ボックス 470">
          <a:extLst>
            <a:ext uri="{FF2B5EF4-FFF2-40B4-BE49-F238E27FC236}">
              <a16:creationId xmlns:a16="http://schemas.microsoft.com/office/drawing/2014/main" id="{4EF4EB03-ADC2-488F-91C4-C3C3E0DD4972}"/>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2" name="直線コネクタ 471">
          <a:extLst>
            <a:ext uri="{FF2B5EF4-FFF2-40B4-BE49-F238E27FC236}">
              <a16:creationId xmlns:a16="http://schemas.microsoft.com/office/drawing/2014/main" id="{E9E727E1-D07B-4E47-BAC5-DF93329F98B6}"/>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3" name="テキスト ボックス 472">
          <a:extLst>
            <a:ext uri="{FF2B5EF4-FFF2-40B4-BE49-F238E27FC236}">
              <a16:creationId xmlns:a16="http://schemas.microsoft.com/office/drawing/2014/main" id="{0C07EDCB-DCA5-4A7F-B89D-A8619AFB915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4" name="直線コネクタ 473">
          <a:extLst>
            <a:ext uri="{FF2B5EF4-FFF2-40B4-BE49-F238E27FC236}">
              <a16:creationId xmlns:a16="http://schemas.microsoft.com/office/drawing/2014/main" id="{2AAFB3AB-11B4-40F2-9E70-45FE6A9DA537}"/>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5" name="テキスト ボックス 474">
          <a:extLst>
            <a:ext uri="{FF2B5EF4-FFF2-40B4-BE49-F238E27FC236}">
              <a16:creationId xmlns:a16="http://schemas.microsoft.com/office/drawing/2014/main" id="{3D134916-5529-4082-A393-0F5827EB335D}"/>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6" name="直線コネクタ 475">
          <a:extLst>
            <a:ext uri="{FF2B5EF4-FFF2-40B4-BE49-F238E27FC236}">
              <a16:creationId xmlns:a16="http://schemas.microsoft.com/office/drawing/2014/main" id="{37B74CAB-54FD-403E-B1BD-1554743E4C9C}"/>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7" name="テキスト ボックス 476">
          <a:extLst>
            <a:ext uri="{FF2B5EF4-FFF2-40B4-BE49-F238E27FC236}">
              <a16:creationId xmlns:a16="http://schemas.microsoft.com/office/drawing/2014/main" id="{3BED8918-88F4-4BF9-9793-C9012CA9BCB4}"/>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8" name="直線コネクタ 477">
          <a:extLst>
            <a:ext uri="{FF2B5EF4-FFF2-40B4-BE49-F238E27FC236}">
              <a16:creationId xmlns:a16="http://schemas.microsoft.com/office/drawing/2014/main" id="{5130FBB6-9F9C-4231-A76D-3BE5EADA1CA4}"/>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9" name="テキスト ボックス 478">
          <a:extLst>
            <a:ext uri="{FF2B5EF4-FFF2-40B4-BE49-F238E27FC236}">
              <a16:creationId xmlns:a16="http://schemas.microsoft.com/office/drawing/2014/main" id="{037A0C80-BAEC-45C4-9BA7-B8BD8DD90381}"/>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0" name="【学校施設】&#10;一人当たり面積グラフ枠">
          <a:extLst>
            <a:ext uri="{FF2B5EF4-FFF2-40B4-BE49-F238E27FC236}">
              <a16:creationId xmlns:a16="http://schemas.microsoft.com/office/drawing/2014/main" id="{15A92E77-A906-4AE9-864E-87489136AE82}"/>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81838</xdr:rowOff>
    </xdr:from>
    <xdr:to>
      <xdr:col>116</xdr:col>
      <xdr:colOff>62864</xdr:colOff>
      <xdr:row>64</xdr:row>
      <xdr:rowOff>60351</xdr:rowOff>
    </xdr:to>
    <xdr:cxnSp macro="">
      <xdr:nvCxnSpPr>
        <xdr:cNvPr id="481" name="直線コネクタ 480">
          <a:extLst>
            <a:ext uri="{FF2B5EF4-FFF2-40B4-BE49-F238E27FC236}">
              <a16:creationId xmlns:a16="http://schemas.microsoft.com/office/drawing/2014/main" id="{24E5DF1A-F2BB-4979-8B5D-A38AD6F59F62}"/>
            </a:ext>
          </a:extLst>
        </xdr:cNvPr>
        <xdr:cNvCxnSpPr/>
      </xdr:nvCxnSpPr>
      <xdr:spPr>
        <a:xfrm flipV="1">
          <a:off x="19509104" y="9302038"/>
          <a:ext cx="0" cy="1487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64178</xdr:rowOff>
    </xdr:from>
    <xdr:ext cx="469744" cy="259045"/>
    <xdr:sp macro="" textlink="">
      <xdr:nvSpPr>
        <xdr:cNvPr id="482" name="【学校施設】&#10;一人当たり面積最小値テキスト">
          <a:extLst>
            <a:ext uri="{FF2B5EF4-FFF2-40B4-BE49-F238E27FC236}">
              <a16:creationId xmlns:a16="http://schemas.microsoft.com/office/drawing/2014/main" id="{18A357B7-3A7A-42BE-AA73-F5EDFA024C1A}"/>
            </a:ext>
          </a:extLst>
        </xdr:cNvPr>
        <xdr:cNvSpPr txBox="1"/>
      </xdr:nvSpPr>
      <xdr:spPr>
        <a:xfrm>
          <a:off x="19547840" y="1079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60351</xdr:rowOff>
    </xdr:from>
    <xdr:to>
      <xdr:col>116</xdr:col>
      <xdr:colOff>152400</xdr:colOff>
      <xdr:row>64</xdr:row>
      <xdr:rowOff>60351</xdr:rowOff>
    </xdr:to>
    <xdr:cxnSp macro="">
      <xdr:nvCxnSpPr>
        <xdr:cNvPr id="483" name="直線コネクタ 482">
          <a:extLst>
            <a:ext uri="{FF2B5EF4-FFF2-40B4-BE49-F238E27FC236}">
              <a16:creationId xmlns:a16="http://schemas.microsoft.com/office/drawing/2014/main" id="{6536DB17-89DF-4E45-B11E-05A616410601}"/>
            </a:ext>
          </a:extLst>
        </xdr:cNvPr>
        <xdr:cNvCxnSpPr/>
      </xdr:nvCxnSpPr>
      <xdr:spPr>
        <a:xfrm>
          <a:off x="19443700" y="10789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28515</xdr:rowOff>
    </xdr:from>
    <xdr:ext cx="469744" cy="259045"/>
    <xdr:sp macro="" textlink="">
      <xdr:nvSpPr>
        <xdr:cNvPr id="484" name="【学校施設】&#10;一人当たり面積最大値テキスト">
          <a:extLst>
            <a:ext uri="{FF2B5EF4-FFF2-40B4-BE49-F238E27FC236}">
              <a16:creationId xmlns:a16="http://schemas.microsoft.com/office/drawing/2014/main" id="{5D7CB750-CD1F-40AF-9368-B27A250F34F9}"/>
            </a:ext>
          </a:extLst>
        </xdr:cNvPr>
        <xdr:cNvSpPr txBox="1"/>
      </xdr:nvSpPr>
      <xdr:spPr>
        <a:xfrm>
          <a:off x="19547840" y="908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81838</xdr:rowOff>
    </xdr:from>
    <xdr:to>
      <xdr:col>116</xdr:col>
      <xdr:colOff>152400</xdr:colOff>
      <xdr:row>55</xdr:row>
      <xdr:rowOff>81838</xdr:rowOff>
    </xdr:to>
    <xdr:cxnSp macro="">
      <xdr:nvCxnSpPr>
        <xdr:cNvPr id="485" name="直線コネクタ 484">
          <a:extLst>
            <a:ext uri="{FF2B5EF4-FFF2-40B4-BE49-F238E27FC236}">
              <a16:creationId xmlns:a16="http://schemas.microsoft.com/office/drawing/2014/main" id="{F3CA590C-EB3B-458D-B203-D7EC22E42C4C}"/>
            </a:ext>
          </a:extLst>
        </xdr:cNvPr>
        <xdr:cNvCxnSpPr/>
      </xdr:nvCxnSpPr>
      <xdr:spPr>
        <a:xfrm>
          <a:off x="19443700" y="93020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137024</xdr:rowOff>
    </xdr:from>
    <xdr:ext cx="469744" cy="259045"/>
    <xdr:sp macro="" textlink="">
      <xdr:nvSpPr>
        <xdr:cNvPr id="486" name="【学校施設】&#10;一人当たり面積平均値テキスト">
          <a:extLst>
            <a:ext uri="{FF2B5EF4-FFF2-40B4-BE49-F238E27FC236}">
              <a16:creationId xmlns:a16="http://schemas.microsoft.com/office/drawing/2014/main" id="{1ED373D2-1ACD-4C08-8D8B-A511FDA93110}"/>
            </a:ext>
          </a:extLst>
        </xdr:cNvPr>
        <xdr:cNvSpPr txBox="1"/>
      </xdr:nvSpPr>
      <xdr:spPr>
        <a:xfrm>
          <a:off x="19547840" y="10195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158597</xdr:rowOff>
    </xdr:from>
    <xdr:to>
      <xdr:col>116</xdr:col>
      <xdr:colOff>114300</xdr:colOff>
      <xdr:row>61</xdr:row>
      <xdr:rowOff>88747</xdr:rowOff>
    </xdr:to>
    <xdr:sp macro="" textlink="">
      <xdr:nvSpPr>
        <xdr:cNvPr id="487" name="フローチャート: 判断 486">
          <a:extLst>
            <a:ext uri="{FF2B5EF4-FFF2-40B4-BE49-F238E27FC236}">
              <a16:creationId xmlns:a16="http://schemas.microsoft.com/office/drawing/2014/main" id="{88C2C77D-A2C5-4E61-9622-3175573D028B}"/>
            </a:ext>
          </a:extLst>
        </xdr:cNvPr>
        <xdr:cNvSpPr/>
      </xdr:nvSpPr>
      <xdr:spPr>
        <a:xfrm>
          <a:off x="19458940" y="102169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17323</xdr:rowOff>
    </xdr:from>
    <xdr:to>
      <xdr:col>112</xdr:col>
      <xdr:colOff>38100</xdr:colOff>
      <xdr:row>61</xdr:row>
      <xdr:rowOff>118923</xdr:rowOff>
    </xdr:to>
    <xdr:sp macro="" textlink="">
      <xdr:nvSpPr>
        <xdr:cNvPr id="488" name="フローチャート: 判断 487">
          <a:extLst>
            <a:ext uri="{FF2B5EF4-FFF2-40B4-BE49-F238E27FC236}">
              <a16:creationId xmlns:a16="http://schemas.microsoft.com/office/drawing/2014/main" id="{EF3BE487-B1F9-49E0-AC9C-5154F89C66ED}"/>
            </a:ext>
          </a:extLst>
        </xdr:cNvPr>
        <xdr:cNvSpPr/>
      </xdr:nvSpPr>
      <xdr:spPr>
        <a:xfrm>
          <a:off x="18735040" y="102433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36068</xdr:rowOff>
    </xdr:from>
    <xdr:to>
      <xdr:col>107</xdr:col>
      <xdr:colOff>101600</xdr:colOff>
      <xdr:row>60</xdr:row>
      <xdr:rowOff>137668</xdr:rowOff>
    </xdr:to>
    <xdr:sp macro="" textlink="">
      <xdr:nvSpPr>
        <xdr:cNvPr id="489" name="フローチャート: 判断 488">
          <a:extLst>
            <a:ext uri="{FF2B5EF4-FFF2-40B4-BE49-F238E27FC236}">
              <a16:creationId xmlns:a16="http://schemas.microsoft.com/office/drawing/2014/main" id="{0D44DFF1-F49E-4026-A22E-D023BC1200B7}"/>
            </a:ext>
          </a:extLst>
        </xdr:cNvPr>
        <xdr:cNvSpPr/>
      </xdr:nvSpPr>
      <xdr:spPr>
        <a:xfrm>
          <a:off x="1793748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490" name="フローチャート: 判断 489">
          <a:extLst>
            <a:ext uri="{FF2B5EF4-FFF2-40B4-BE49-F238E27FC236}">
              <a16:creationId xmlns:a16="http://schemas.microsoft.com/office/drawing/2014/main" id="{7AF49565-5D2D-4B76-824F-C31C090271EB}"/>
            </a:ext>
          </a:extLst>
        </xdr:cNvPr>
        <xdr:cNvSpPr/>
      </xdr:nvSpPr>
      <xdr:spPr>
        <a:xfrm>
          <a:off x="17162780" y="103448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51613</xdr:rowOff>
    </xdr:from>
    <xdr:to>
      <xdr:col>98</xdr:col>
      <xdr:colOff>38100</xdr:colOff>
      <xdr:row>62</xdr:row>
      <xdr:rowOff>153213</xdr:rowOff>
    </xdr:to>
    <xdr:sp macro="" textlink="">
      <xdr:nvSpPr>
        <xdr:cNvPr id="491" name="フローチャート: 判断 490">
          <a:extLst>
            <a:ext uri="{FF2B5EF4-FFF2-40B4-BE49-F238E27FC236}">
              <a16:creationId xmlns:a16="http://schemas.microsoft.com/office/drawing/2014/main" id="{CF2612FE-2AAA-4A60-897F-C326F0B32B55}"/>
            </a:ext>
          </a:extLst>
        </xdr:cNvPr>
        <xdr:cNvSpPr/>
      </xdr:nvSpPr>
      <xdr:spPr>
        <a:xfrm>
          <a:off x="16388080" y="104452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83904DC8-C1FA-41ED-8D24-6F0185AE89BE}"/>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45CDBBE7-706A-4383-9FD8-96CE54793988}"/>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655E3276-BC06-4C0A-8BE8-452366393FCF}"/>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9FAB5FDB-820E-4155-B38A-F847050E282B}"/>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F6D37CD-B95C-44A7-BBC6-0C107FD60B1E}"/>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121565</xdr:rowOff>
    </xdr:from>
    <xdr:to>
      <xdr:col>107</xdr:col>
      <xdr:colOff>101600</xdr:colOff>
      <xdr:row>62</xdr:row>
      <xdr:rowOff>51715</xdr:rowOff>
    </xdr:to>
    <xdr:sp macro="" textlink="">
      <xdr:nvSpPr>
        <xdr:cNvPr id="497" name="楕円 496">
          <a:extLst>
            <a:ext uri="{FF2B5EF4-FFF2-40B4-BE49-F238E27FC236}">
              <a16:creationId xmlns:a16="http://schemas.microsoft.com/office/drawing/2014/main" id="{1A743E49-0E81-4FC5-BB06-4668A8822833}"/>
            </a:ext>
          </a:extLst>
        </xdr:cNvPr>
        <xdr:cNvSpPr/>
      </xdr:nvSpPr>
      <xdr:spPr>
        <a:xfrm>
          <a:off x="17937480" y="10347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135450</xdr:rowOff>
    </xdr:from>
    <xdr:ext cx="469744" cy="259045"/>
    <xdr:sp macro="" textlink="">
      <xdr:nvSpPr>
        <xdr:cNvPr id="498" name="n_1aveValue【学校施設】&#10;一人当たり面積">
          <a:extLst>
            <a:ext uri="{FF2B5EF4-FFF2-40B4-BE49-F238E27FC236}">
              <a16:creationId xmlns:a16="http://schemas.microsoft.com/office/drawing/2014/main" id="{55E5DFC4-C9A1-46D1-B1C6-B35B94381809}"/>
            </a:ext>
          </a:extLst>
        </xdr:cNvPr>
        <xdr:cNvSpPr txBox="1"/>
      </xdr:nvSpPr>
      <xdr:spPr>
        <a:xfrm>
          <a:off x="18561127" y="1002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154195</xdr:rowOff>
    </xdr:from>
    <xdr:ext cx="469744" cy="259045"/>
    <xdr:sp macro="" textlink="">
      <xdr:nvSpPr>
        <xdr:cNvPr id="499" name="n_2aveValue【学校施設】&#10;一人当たり面積">
          <a:extLst>
            <a:ext uri="{FF2B5EF4-FFF2-40B4-BE49-F238E27FC236}">
              <a16:creationId xmlns:a16="http://schemas.microsoft.com/office/drawing/2014/main" id="{D2B31D98-759C-4E72-A662-B529F65C3722}"/>
            </a:ext>
          </a:extLst>
        </xdr:cNvPr>
        <xdr:cNvSpPr txBox="1"/>
      </xdr:nvSpPr>
      <xdr:spPr>
        <a:xfrm>
          <a:off x="17776267" y="987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65498</xdr:rowOff>
    </xdr:from>
    <xdr:ext cx="469744" cy="259045"/>
    <xdr:sp macro="" textlink="">
      <xdr:nvSpPr>
        <xdr:cNvPr id="500" name="n_3aveValue【学校施設】&#10;一人当たり面積">
          <a:extLst>
            <a:ext uri="{FF2B5EF4-FFF2-40B4-BE49-F238E27FC236}">
              <a16:creationId xmlns:a16="http://schemas.microsoft.com/office/drawing/2014/main" id="{9270FFB8-3725-4706-9E5F-5661F839B8C5}"/>
            </a:ext>
          </a:extLst>
        </xdr:cNvPr>
        <xdr:cNvSpPr txBox="1"/>
      </xdr:nvSpPr>
      <xdr:spPr>
        <a:xfrm>
          <a:off x="17001567" y="10123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169740</xdr:rowOff>
    </xdr:from>
    <xdr:ext cx="469744" cy="259045"/>
    <xdr:sp macro="" textlink="">
      <xdr:nvSpPr>
        <xdr:cNvPr id="501" name="n_4aveValue【学校施設】&#10;一人当たり面積">
          <a:extLst>
            <a:ext uri="{FF2B5EF4-FFF2-40B4-BE49-F238E27FC236}">
              <a16:creationId xmlns:a16="http://schemas.microsoft.com/office/drawing/2014/main" id="{386160FF-B80A-4FCA-8EA2-2794A63FAD00}"/>
            </a:ext>
          </a:extLst>
        </xdr:cNvPr>
        <xdr:cNvSpPr txBox="1"/>
      </xdr:nvSpPr>
      <xdr:spPr>
        <a:xfrm>
          <a:off x="16226867" y="1022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42842</xdr:rowOff>
    </xdr:from>
    <xdr:ext cx="469744" cy="259045"/>
    <xdr:sp macro="" textlink="">
      <xdr:nvSpPr>
        <xdr:cNvPr id="502" name="n_2mainValue【学校施設】&#10;一人当たり面積">
          <a:extLst>
            <a:ext uri="{FF2B5EF4-FFF2-40B4-BE49-F238E27FC236}">
              <a16:creationId xmlns:a16="http://schemas.microsoft.com/office/drawing/2014/main" id="{F2B3C662-2D56-43D8-A9D1-5F0B379E0AB4}"/>
            </a:ext>
          </a:extLst>
        </xdr:cNvPr>
        <xdr:cNvSpPr txBox="1"/>
      </xdr:nvSpPr>
      <xdr:spPr>
        <a:xfrm>
          <a:off x="17776267" y="1043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3" name="正方形/長方形 502">
          <a:extLst>
            <a:ext uri="{FF2B5EF4-FFF2-40B4-BE49-F238E27FC236}">
              <a16:creationId xmlns:a16="http://schemas.microsoft.com/office/drawing/2014/main" id="{82EFF51D-B9B7-4A66-8128-89B8E21FDA88}"/>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4" name="正方形/長方形 503">
          <a:extLst>
            <a:ext uri="{FF2B5EF4-FFF2-40B4-BE49-F238E27FC236}">
              <a16:creationId xmlns:a16="http://schemas.microsoft.com/office/drawing/2014/main" id="{89F14E6D-83AE-4C7C-AF76-C81BBB34F21A}"/>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5" name="正方形/長方形 504">
          <a:extLst>
            <a:ext uri="{FF2B5EF4-FFF2-40B4-BE49-F238E27FC236}">
              <a16:creationId xmlns:a16="http://schemas.microsoft.com/office/drawing/2014/main" id="{9EAFC713-E3A7-4A2F-B6A5-0BD5BE7E947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6" name="正方形/長方形 505">
          <a:extLst>
            <a:ext uri="{FF2B5EF4-FFF2-40B4-BE49-F238E27FC236}">
              <a16:creationId xmlns:a16="http://schemas.microsoft.com/office/drawing/2014/main" id="{57678E9E-06D1-4100-9405-FED604DBD601}"/>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7" name="正方形/長方形 506">
          <a:extLst>
            <a:ext uri="{FF2B5EF4-FFF2-40B4-BE49-F238E27FC236}">
              <a16:creationId xmlns:a16="http://schemas.microsoft.com/office/drawing/2014/main" id="{8637E76D-63F8-4751-93B3-A5164E13E341}"/>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8" name="正方形/長方形 507">
          <a:extLst>
            <a:ext uri="{FF2B5EF4-FFF2-40B4-BE49-F238E27FC236}">
              <a16:creationId xmlns:a16="http://schemas.microsoft.com/office/drawing/2014/main" id="{60751488-9E10-4DD3-A4BE-8B663571EA57}"/>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9" name="正方形/長方形 508">
          <a:extLst>
            <a:ext uri="{FF2B5EF4-FFF2-40B4-BE49-F238E27FC236}">
              <a16:creationId xmlns:a16="http://schemas.microsoft.com/office/drawing/2014/main" id="{A9543625-FFB7-43B1-B650-CFA2701D5332}"/>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0" name="正方形/長方形 509">
          <a:extLst>
            <a:ext uri="{FF2B5EF4-FFF2-40B4-BE49-F238E27FC236}">
              <a16:creationId xmlns:a16="http://schemas.microsoft.com/office/drawing/2014/main" id="{1C941F1C-590F-46E1-9C2F-2620EB1F2B31}"/>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1" name="テキスト ボックス 510">
          <a:extLst>
            <a:ext uri="{FF2B5EF4-FFF2-40B4-BE49-F238E27FC236}">
              <a16:creationId xmlns:a16="http://schemas.microsoft.com/office/drawing/2014/main" id="{65980DF8-88BB-4E58-A493-A93002B7FA63}"/>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2" name="直線コネクタ 511">
          <a:extLst>
            <a:ext uri="{FF2B5EF4-FFF2-40B4-BE49-F238E27FC236}">
              <a16:creationId xmlns:a16="http://schemas.microsoft.com/office/drawing/2014/main" id="{03221694-49A1-455A-BDD4-86EC017ED544}"/>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3" name="テキスト ボックス 512">
          <a:extLst>
            <a:ext uri="{FF2B5EF4-FFF2-40B4-BE49-F238E27FC236}">
              <a16:creationId xmlns:a16="http://schemas.microsoft.com/office/drawing/2014/main" id="{A02AB638-29D7-4F06-ACFB-981C911F2403}"/>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4" name="直線コネクタ 513">
          <a:extLst>
            <a:ext uri="{FF2B5EF4-FFF2-40B4-BE49-F238E27FC236}">
              <a16:creationId xmlns:a16="http://schemas.microsoft.com/office/drawing/2014/main" id="{17D0920A-A124-471A-9C9F-18E9D6DEF9F5}"/>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5" name="テキスト ボックス 514">
          <a:extLst>
            <a:ext uri="{FF2B5EF4-FFF2-40B4-BE49-F238E27FC236}">
              <a16:creationId xmlns:a16="http://schemas.microsoft.com/office/drawing/2014/main" id="{07D61FC7-D6AA-4F4D-9C69-85D36EB1741A}"/>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6" name="直線コネクタ 515">
          <a:extLst>
            <a:ext uri="{FF2B5EF4-FFF2-40B4-BE49-F238E27FC236}">
              <a16:creationId xmlns:a16="http://schemas.microsoft.com/office/drawing/2014/main" id="{45694C48-628F-4BC9-97D8-B6C3CFDD8F1E}"/>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7" name="テキスト ボックス 516">
          <a:extLst>
            <a:ext uri="{FF2B5EF4-FFF2-40B4-BE49-F238E27FC236}">
              <a16:creationId xmlns:a16="http://schemas.microsoft.com/office/drawing/2014/main" id="{EC21DCE9-3893-4623-B60F-E62409A6C6D4}"/>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8" name="直線コネクタ 517">
          <a:extLst>
            <a:ext uri="{FF2B5EF4-FFF2-40B4-BE49-F238E27FC236}">
              <a16:creationId xmlns:a16="http://schemas.microsoft.com/office/drawing/2014/main" id="{3693D2FB-D1CE-47A8-8E1B-2D15A2BF102D}"/>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9" name="テキスト ボックス 518">
          <a:extLst>
            <a:ext uri="{FF2B5EF4-FFF2-40B4-BE49-F238E27FC236}">
              <a16:creationId xmlns:a16="http://schemas.microsoft.com/office/drawing/2014/main" id="{FE328420-D8AB-414D-B205-73ED339CBD41}"/>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0" name="直線コネクタ 519">
          <a:extLst>
            <a:ext uri="{FF2B5EF4-FFF2-40B4-BE49-F238E27FC236}">
              <a16:creationId xmlns:a16="http://schemas.microsoft.com/office/drawing/2014/main" id="{911A2FF1-4AB7-4555-9363-1656F12311E8}"/>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1" name="テキスト ボックス 520">
          <a:extLst>
            <a:ext uri="{FF2B5EF4-FFF2-40B4-BE49-F238E27FC236}">
              <a16:creationId xmlns:a16="http://schemas.microsoft.com/office/drawing/2014/main" id="{C7A23413-B336-4001-8EFF-837A534F2595}"/>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2" name="直線コネクタ 521">
          <a:extLst>
            <a:ext uri="{FF2B5EF4-FFF2-40B4-BE49-F238E27FC236}">
              <a16:creationId xmlns:a16="http://schemas.microsoft.com/office/drawing/2014/main" id="{AEA5F586-B4B9-454E-9C80-C7B917661516}"/>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3" name="テキスト ボックス 522">
          <a:extLst>
            <a:ext uri="{FF2B5EF4-FFF2-40B4-BE49-F238E27FC236}">
              <a16:creationId xmlns:a16="http://schemas.microsoft.com/office/drawing/2014/main" id="{BDA84A26-A2BE-4B50-B43D-89A039AB9B57}"/>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4" name="直線コネクタ 523">
          <a:extLst>
            <a:ext uri="{FF2B5EF4-FFF2-40B4-BE49-F238E27FC236}">
              <a16:creationId xmlns:a16="http://schemas.microsoft.com/office/drawing/2014/main" id="{1516FE70-75BB-44E5-9040-3A5B06921448}"/>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5" name="テキスト ボックス 524">
          <a:extLst>
            <a:ext uri="{FF2B5EF4-FFF2-40B4-BE49-F238E27FC236}">
              <a16:creationId xmlns:a16="http://schemas.microsoft.com/office/drawing/2014/main" id="{965A7609-F15E-4CE9-8169-660E78B6988E}"/>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6" name="【児童館】&#10;有形固定資産減価償却率グラフ枠">
          <a:extLst>
            <a:ext uri="{FF2B5EF4-FFF2-40B4-BE49-F238E27FC236}">
              <a16:creationId xmlns:a16="http://schemas.microsoft.com/office/drawing/2014/main" id="{400DB9D7-8C45-413F-8C8F-905681DF430E}"/>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9525</xdr:rowOff>
    </xdr:from>
    <xdr:to>
      <xdr:col>85</xdr:col>
      <xdr:colOff>126364</xdr:colOff>
      <xdr:row>86</xdr:row>
      <xdr:rowOff>114300</xdr:rowOff>
    </xdr:to>
    <xdr:cxnSp macro="">
      <xdr:nvCxnSpPr>
        <xdr:cNvPr id="527" name="直線コネクタ 526">
          <a:extLst>
            <a:ext uri="{FF2B5EF4-FFF2-40B4-BE49-F238E27FC236}">
              <a16:creationId xmlns:a16="http://schemas.microsoft.com/office/drawing/2014/main" id="{D2253BA1-6908-40C9-A535-16EA2F897770}"/>
            </a:ext>
          </a:extLst>
        </xdr:cNvPr>
        <xdr:cNvCxnSpPr/>
      </xdr:nvCxnSpPr>
      <xdr:spPr>
        <a:xfrm flipV="1">
          <a:off x="14375764" y="1308544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28" name="【児童館】&#10;有形固定資産減価償却率最小値テキスト">
          <a:extLst>
            <a:ext uri="{FF2B5EF4-FFF2-40B4-BE49-F238E27FC236}">
              <a16:creationId xmlns:a16="http://schemas.microsoft.com/office/drawing/2014/main" id="{0450D324-B41F-4FCE-BC35-0D7F6B0FEB4E}"/>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29" name="直線コネクタ 528">
          <a:extLst>
            <a:ext uri="{FF2B5EF4-FFF2-40B4-BE49-F238E27FC236}">
              <a16:creationId xmlns:a16="http://schemas.microsoft.com/office/drawing/2014/main" id="{1A857697-46EA-4B03-AA72-8F82BE158DF0}"/>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127652</xdr:rowOff>
    </xdr:from>
    <xdr:ext cx="405111" cy="259045"/>
    <xdr:sp macro="" textlink="">
      <xdr:nvSpPr>
        <xdr:cNvPr id="530" name="【児童館】&#10;有形固定資産減価償却率最大値テキスト">
          <a:extLst>
            <a:ext uri="{FF2B5EF4-FFF2-40B4-BE49-F238E27FC236}">
              <a16:creationId xmlns:a16="http://schemas.microsoft.com/office/drawing/2014/main" id="{B96C1B9B-D9EC-4F65-B594-B9F935BE1ED1}"/>
            </a:ext>
          </a:extLst>
        </xdr:cNvPr>
        <xdr:cNvSpPr txBox="1"/>
      </xdr:nvSpPr>
      <xdr:spPr>
        <a:xfrm>
          <a:off x="14414500" y="12868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9525</xdr:rowOff>
    </xdr:from>
    <xdr:to>
      <xdr:col>86</xdr:col>
      <xdr:colOff>25400</xdr:colOff>
      <xdr:row>78</xdr:row>
      <xdr:rowOff>9525</xdr:rowOff>
    </xdr:to>
    <xdr:cxnSp macro="">
      <xdr:nvCxnSpPr>
        <xdr:cNvPr id="531" name="直線コネクタ 530">
          <a:extLst>
            <a:ext uri="{FF2B5EF4-FFF2-40B4-BE49-F238E27FC236}">
              <a16:creationId xmlns:a16="http://schemas.microsoft.com/office/drawing/2014/main" id="{919AA9AF-3FD7-4893-A6BF-DE810F86EEAF}"/>
            </a:ext>
          </a:extLst>
        </xdr:cNvPr>
        <xdr:cNvCxnSpPr/>
      </xdr:nvCxnSpPr>
      <xdr:spPr>
        <a:xfrm>
          <a:off x="14287500" y="13085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123841</xdr:rowOff>
    </xdr:from>
    <xdr:ext cx="405111" cy="259045"/>
    <xdr:sp macro="" textlink="">
      <xdr:nvSpPr>
        <xdr:cNvPr id="532" name="【児童館】&#10;有形固定資産減価償却率平均値テキスト">
          <a:extLst>
            <a:ext uri="{FF2B5EF4-FFF2-40B4-BE49-F238E27FC236}">
              <a16:creationId xmlns:a16="http://schemas.microsoft.com/office/drawing/2014/main" id="{B9CEF420-6DF6-4284-B530-AEE37D4CBA17}"/>
            </a:ext>
          </a:extLst>
        </xdr:cNvPr>
        <xdr:cNvSpPr txBox="1"/>
      </xdr:nvSpPr>
      <xdr:spPr>
        <a:xfrm>
          <a:off x="14414500" y="137026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533" name="フローチャート: 判断 532">
          <a:extLst>
            <a:ext uri="{FF2B5EF4-FFF2-40B4-BE49-F238E27FC236}">
              <a16:creationId xmlns:a16="http://schemas.microsoft.com/office/drawing/2014/main" id="{59B28C71-D3FD-43C3-B4B7-D6FDA106FEE5}"/>
            </a:ext>
          </a:extLst>
        </xdr:cNvPr>
        <xdr:cNvSpPr/>
      </xdr:nvSpPr>
      <xdr:spPr>
        <a:xfrm>
          <a:off x="14325600" y="1372425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141605</xdr:rowOff>
    </xdr:from>
    <xdr:to>
      <xdr:col>81</xdr:col>
      <xdr:colOff>101600</xdr:colOff>
      <xdr:row>82</xdr:row>
      <xdr:rowOff>71755</xdr:rowOff>
    </xdr:to>
    <xdr:sp macro="" textlink="">
      <xdr:nvSpPr>
        <xdr:cNvPr id="534" name="フローチャート: 判断 533">
          <a:extLst>
            <a:ext uri="{FF2B5EF4-FFF2-40B4-BE49-F238E27FC236}">
              <a16:creationId xmlns:a16="http://schemas.microsoft.com/office/drawing/2014/main" id="{FA715403-7B0C-407A-9755-188A36CAA8CA}"/>
            </a:ext>
          </a:extLst>
        </xdr:cNvPr>
        <xdr:cNvSpPr/>
      </xdr:nvSpPr>
      <xdr:spPr>
        <a:xfrm>
          <a:off x="13578840" y="137204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116839</xdr:rowOff>
    </xdr:from>
    <xdr:to>
      <xdr:col>76</xdr:col>
      <xdr:colOff>165100</xdr:colOff>
      <xdr:row>82</xdr:row>
      <xdr:rowOff>46989</xdr:rowOff>
    </xdr:to>
    <xdr:sp macro="" textlink="">
      <xdr:nvSpPr>
        <xdr:cNvPr id="535" name="フローチャート: 判断 534">
          <a:extLst>
            <a:ext uri="{FF2B5EF4-FFF2-40B4-BE49-F238E27FC236}">
              <a16:creationId xmlns:a16="http://schemas.microsoft.com/office/drawing/2014/main" id="{894C68AA-5F65-4718-BB7D-347B3CD10774}"/>
            </a:ext>
          </a:extLst>
        </xdr:cNvPr>
        <xdr:cNvSpPr/>
      </xdr:nvSpPr>
      <xdr:spPr>
        <a:xfrm>
          <a:off x="12804140" y="13695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76836</xdr:rowOff>
    </xdr:from>
    <xdr:to>
      <xdr:col>72</xdr:col>
      <xdr:colOff>38100</xdr:colOff>
      <xdr:row>82</xdr:row>
      <xdr:rowOff>6986</xdr:rowOff>
    </xdr:to>
    <xdr:sp macro="" textlink="">
      <xdr:nvSpPr>
        <xdr:cNvPr id="536" name="フローチャート: 判断 535">
          <a:extLst>
            <a:ext uri="{FF2B5EF4-FFF2-40B4-BE49-F238E27FC236}">
              <a16:creationId xmlns:a16="http://schemas.microsoft.com/office/drawing/2014/main" id="{107D76B3-A89F-4CA6-8E23-E4CA6D864869}"/>
            </a:ext>
          </a:extLst>
        </xdr:cNvPr>
        <xdr:cNvSpPr/>
      </xdr:nvSpPr>
      <xdr:spPr>
        <a:xfrm>
          <a:off x="12029440" y="136556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44450</xdr:rowOff>
    </xdr:from>
    <xdr:to>
      <xdr:col>67</xdr:col>
      <xdr:colOff>101600</xdr:colOff>
      <xdr:row>79</xdr:row>
      <xdr:rowOff>146050</xdr:rowOff>
    </xdr:to>
    <xdr:sp macro="" textlink="">
      <xdr:nvSpPr>
        <xdr:cNvPr id="537" name="フローチャート: 判断 536">
          <a:extLst>
            <a:ext uri="{FF2B5EF4-FFF2-40B4-BE49-F238E27FC236}">
              <a16:creationId xmlns:a16="http://schemas.microsoft.com/office/drawing/2014/main" id="{45B1529E-DDCB-4E32-9F97-B983D20A2890}"/>
            </a:ext>
          </a:extLst>
        </xdr:cNvPr>
        <xdr:cNvSpPr/>
      </xdr:nvSpPr>
      <xdr:spPr>
        <a:xfrm>
          <a:off x="11231880" y="132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97E92B76-2673-4944-89BC-AF9ED82F9819}"/>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A9237C91-DF84-4287-B0CD-A5C7C4E0CC28}"/>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35672CAF-9A47-4F8C-A87E-9C64F079AF83}"/>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D4F574C5-DDEF-4D26-8F33-B98A9353C85E}"/>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2E402DD4-856F-4664-95FA-EF98D13F352A}"/>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6350</xdr:rowOff>
    </xdr:from>
    <xdr:to>
      <xdr:col>76</xdr:col>
      <xdr:colOff>165100</xdr:colOff>
      <xdr:row>79</xdr:row>
      <xdr:rowOff>107950</xdr:rowOff>
    </xdr:to>
    <xdr:sp macro="" textlink="">
      <xdr:nvSpPr>
        <xdr:cNvPr id="543" name="楕円 542">
          <a:extLst>
            <a:ext uri="{FF2B5EF4-FFF2-40B4-BE49-F238E27FC236}">
              <a16:creationId xmlns:a16="http://schemas.microsoft.com/office/drawing/2014/main" id="{751C614D-2BD6-4475-9C0C-B35DA87DB7A0}"/>
            </a:ext>
          </a:extLst>
        </xdr:cNvPr>
        <xdr:cNvSpPr/>
      </xdr:nvSpPr>
      <xdr:spPr>
        <a:xfrm>
          <a:off x="1280414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88282</xdr:rowOff>
    </xdr:from>
    <xdr:ext cx="405111" cy="259045"/>
    <xdr:sp macro="" textlink="">
      <xdr:nvSpPr>
        <xdr:cNvPr id="544" name="n_1aveValue【児童館】&#10;有形固定資産減価償却率">
          <a:extLst>
            <a:ext uri="{FF2B5EF4-FFF2-40B4-BE49-F238E27FC236}">
              <a16:creationId xmlns:a16="http://schemas.microsoft.com/office/drawing/2014/main" id="{28563BDE-4F0C-4394-BFD1-2A58C3095163}"/>
            </a:ext>
          </a:extLst>
        </xdr:cNvPr>
        <xdr:cNvSpPr txBox="1"/>
      </xdr:nvSpPr>
      <xdr:spPr>
        <a:xfrm>
          <a:off x="134372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38116</xdr:rowOff>
    </xdr:from>
    <xdr:ext cx="405111" cy="259045"/>
    <xdr:sp macro="" textlink="">
      <xdr:nvSpPr>
        <xdr:cNvPr id="545" name="n_2aveValue【児童館】&#10;有形固定資産減価償却率">
          <a:extLst>
            <a:ext uri="{FF2B5EF4-FFF2-40B4-BE49-F238E27FC236}">
              <a16:creationId xmlns:a16="http://schemas.microsoft.com/office/drawing/2014/main" id="{CEA18CCB-CF09-4312-B872-C81C749996FA}"/>
            </a:ext>
          </a:extLst>
        </xdr:cNvPr>
        <xdr:cNvSpPr txBox="1"/>
      </xdr:nvSpPr>
      <xdr:spPr>
        <a:xfrm>
          <a:off x="12675244" y="13784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23513</xdr:rowOff>
    </xdr:from>
    <xdr:ext cx="405111" cy="259045"/>
    <xdr:sp macro="" textlink="">
      <xdr:nvSpPr>
        <xdr:cNvPr id="546" name="n_3aveValue【児童館】&#10;有形固定資産減価償却率">
          <a:extLst>
            <a:ext uri="{FF2B5EF4-FFF2-40B4-BE49-F238E27FC236}">
              <a16:creationId xmlns:a16="http://schemas.microsoft.com/office/drawing/2014/main" id="{C2E1BA6B-B001-47A5-AD1D-FD49710BFA41}"/>
            </a:ext>
          </a:extLst>
        </xdr:cNvPr>
        <xdr:cNvSpPr txBox="1"/>
      </xdr:nvSpPr>
      <xdr:spPr>
        <a:xfrm>
          <a:off x="119005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162577</xdr:rowOff>
    </xdr:from>
    <xdr:ext cx="405111" cy="259045"/>
    <xdr:sp macro="" textlink="">
      <xdr:nvSpPr>
        <xdr:cNvPr id="547" name="n_4aveValue【児童館】&#10;有形固定資産減価償却率">
          <a:extLst>
            <a:ext uri="{FF2B5EF4-FFF2-40B4-BE49-F238E27FC236}">
              <a16:creationId xmlns:a16="http://schemas.microsoft.com/office/drawing/2014/main" id="{1192E7DD-9C9E-4730-BF80-DDA901222476}"/>
            </a:ext>
          </a:extLst>
        </xdr:cNvPr>
        <xdr:cNvSpPr txBox="1"/>
      </xdr:nvSpPr>
      <xdr:spPr>
        <a:xfrm>
          <a:off x="11102984"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124477</xdr:rowOff>
    </xdr:from>
    <xdr:ext cx="405111" cy="259045"/>
    <xdr:sp macro="" textlink="">
      <xdr:nvSpPr>
        <xdr:cNvPr id="548" name="n_2mainValue【児童館】&#10;有形固定資産減価償却率">
          <a:extLst>
            <a:ext uri="{FF2B5EF4-FFF2-40B4-BE49-F238E27FC236}">
              <a16:creationId xmlns:a16="http://schemas.microsoft.com/office/drawing/2014/main" id="{E45699EA-75B7-4529-AD44-D66B131F4602}"/>
            </a:ext>
          </a:extLst>
        </xdr:cNvPr>
        <xdr:cNvSpPr txBox="1"/>
      </xdr:nvSpPr>
      <xdr:spPr>
        <a:xfrm>
          <a:off x="12675244" y="1303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9" name="正方形/長方形 548">
          <a:extLst>
            <a:ext uri="{FF2B5EF4-FFF2-40B4-BE49-F238E27FC236}">
              <a16:creationId xmlns:a16="http://schemas.microsoft.com/office/drawing/2014/main" id="{AEC0A54D-8FA1-402C-A6EF-22136EDF2031}"/>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0" name="正方形/長方形 549">
          <a:extLst>
            <a:ext uri="{FF2B5EF4-FFF2-40B4-BE49-F238E27FC236}">
              <a16:creationId xmlns:a16="http://schemas.microsoft.com/office/drawing/2014/main" id="{51FE369A-5DE4-40EE-B00E-4363622B236B}"/>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1" name="正方形/長方形 550">
          <a:extLst>
            <a:ext uri="{FF2B5EF4-FFF2-40B4-BE49-F238E27FC236}">
              <a16:creationId xmlns:a16="http://schemas.microsoft.com/office/drawing/2014/main" id="{4E4F4B01-9FE1-4D94-9C09-2C953217E30F}"/>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2" name="正方形/長方形 551">
          <a:extLst>
            <a:ext uri="{FF2B5EF4-FFF2-40B4-BE49-F238E27FC236}">
              <a16:creationId xmlns:a16="http://schemas.microsoft.com/office/drawing/2014/main" id="{41145C5C-7E36-47E9-8B90-9C27F8B53C84}"/>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3" name="正方形/長方形 552">
          <a:extLst>
            <a:ext uri="{FF2B5EF4-FFF2-40B4-BE49-F238E27FC236}">
              <a16:creationId xmlns:a16="http://schemas.microsoft.com/office/drawing/2014/main" id="{9E1BAC70-9ADD-43AC-B4E9-A68DB01A01F4}"/>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4" name="正方形/長方形 553">
          <a:extLst>
            <a:ext uri="{FF2B5EF4-FFF2-40B4-BE49-F238E27FC236}">
              <a16:creationId xmlns:a16="http://schemas.microsoft.com/office/drawing/2014/main" id="{83A8D1BB-71F5-41B2-B521-52FCEE80176E}"/>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5" name="正方形/長方形 554">
          <a:extLst>
            <a:ext uri="{FF2B5EF4-FFF2-40B4-BE49-F238E27FC236}">
              <a16:creationId xmlns:a16="http://schemas.microsoft.com/office/drawing/2014/main" id="{10894EF8-2FE3-42CC-AF49-2C4354D8313C}"/>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6" name="正方形/長方形 555">
          <a:extLst>
            <a:ext uri="{FF2B5EF4-FFF2-40B4-BE49-F238E27FC236}">
              <a16:creationId xmlns:a16="http://schemas.microsoft.com/office/drawing/2014/main" id="{D4EB6E44-343D-424A-8A71-C85913EFBDD9}"/>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7" name="テキスト ボックス 556">
          <a:extLst>
            <a:ext uri="{FF2B5EF4-FFF2-40B4-BE49-F238E27FC236}">
              <a16:creationId xmlns:a16="http://schemas.microsoft.com/office/drawing/2014/main" id="{8D6CDC0D-1E33-4A76-A8D2-B0FDE3F93243}"/>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8" name="直線コネクタ 557">
          <a:extLst>
            <a:ext uri="{FF2B5EF4-FFF2-40B4-BE49-F238E27FC236}">
              <a16:creationId xmlns:a16="http://schemas.microsoft.com/office/drawing/2014/main" id="{40D91D0A-2A22-4CB3-B3A2-221624FE1711}"/>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9" name="直線コネクタ 558">
          <a:extLst>
            <a:ext uri="{FF2B5EF4-FFF2-40B4-BE49-F238E27FC236}">
              <a16:creationId xmlns:a16="http://schemas.microsoft.com/office/drawing/2014/main" id="{5D67B1D6-4289-458A-9007-F2C29410A9D2}"/>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0" name="テキスト ボックス 559">
          <a:extLst>
            <a:ext uri="{FF2B5EF4-FFF2-40B4-BE49-F238E27FC236}">
              <a16:creationId xmlns:a16="http://schemas.microsoft.com/office/drawing/2014/main" id="{96832F84-E11E-4E6B-94AB-7D79E98C0738}"/>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1" name="直線コネクタ 560">
          <a:extLst>
            <a:ext uri="{FF2B5EF4-FFF2-40B4-BE49-F238E27FC236}">
              <a16:creationId xmlns:a16="http://schemas.microsoft.com/office/drawing/2014/main" id="{2B647211-7FAB-4C72-8C2C-C80B3020FB01}"/>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2" name="テキスト ボックス 561">
          <a:extLst>
            <a:ext uri="{FF2B5EF4-FFF2-40B4-BE49-F238E27FC236}">
              <a16:creationId xmlns:a16="http://schemas.microsoft.com/office/drawing/2014/main" id="{9C3684D7-3D5D-41F5-9ECB-26976F1EFC4B}"/>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3" name="直線コネクタ 562">
          <a:extLst>
            <a:ext uri="{FF2B5EF4-FFF2-40B4-BE49-F238E27FC236}">
              <a16:creationId xmlns:a16="http://schemas.microsoft.com/office/drawing/2014/main" id="{3EA4914D-7EE3-417C-A3B5-F477B9F8A0B5}"/>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4" name="テキスト ボックス 563">
          <a:extLst>
            <a:ext uri="{FF2B5EF4-FFF2-40B4-BE49-F238E27FC236}">
              <a16:creationId xmlns:a16="http://schemas.microsoft.com/office/drawing/2014/main" id="{041660C5-FFAA-439A-A27B-DC0200998897}"/>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5" name="直線コネクタ 564">
          <a:extLst>
            <a:ext uri="{FF2B5EF4-FFF2-40B4-BE49-F238E27FC236}">
              <a16:creationId xmlns:a16="http://schemas.microsoft.com/office/drawing/2014/main" id="{3277EB8B-EA5C-4248-8B65-C86F0A66AD4A}"/>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6" name="テキスト ボックス 565">
          <a:extLst>
            <a:ext uri="{FF2B5EF4-FFF2-40B4-BE49-F238E27FC236}">
              <a16:creationId xmlns:a16="http://schemas.microsoft.com/office/drawing/2014/main" id="{99593CAE-5DD4-43DE-9648-405289B2E049}"/>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7" name="直線コネクタ 566">
          <a:extLst>
            <a:ext uri="{FF2B5EF4-FFF2-40B4-BE49-F238E27FC236}">
              <a16:creationId xmlns:a16="http://schemas.microsoft.com/office/drawing/2014/main" id="{5BA9F16C-066B-48F5-B325-38E7733E7F4E}"/>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8" name="テキスト ボックス 567">
          <a:extLst>
            <a:ext uri="{FF2B5EF4-FFF2-40B4-BE49-F238E27FC236}">
              <a16:creationId xmlns:a16="http://schemas.microsoft.com/office/drawing/2014/main" id="{749D6647-56CB-4DA9-8EBF-EF10C3E2FE04}"/>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9" name="【児童館】&#10;一人当たり面積グラフ枠">
          <a:extLst>
            <a:ext uri="{FF2B5EF4-FFF2-40B4-BE49-F238E27FC236}">
              <a16:creationId xmlns:a16="http://schemas.microsoft.com/office/drawing/2014/main" id="{3BF7EC3D-2EE6-4E1E-8D41-4DF6DADCD32A}"/>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xdr:rowOff>
    </xdr:from>
    <xdr:to>
      <xdr:col>116</xdr:col>
      <xdr:colOff>62864</xdr:colOff>
      <xdr:row>86</xdr:row>
      <xdr:rowOff>1524</xdr:rowOff>
    </xdr:to>
    <xdr:cxnSp macro="">
      <xdr:nvCxnSpPr>
        <xdr:cNvPr id="570" name="直線コネクタ 569">
          <a:extLst>
            <a:ext uri="{FF2B5EF4-FFF2-40B4-BE49-F238E27FC236}">
              <a16:creationId xmlns:a16="http://schemas.microsoft.com/office/drawing/2014/main" id="{18CE15C0-FC7C-4F44-8E6B-AEF0245F1887}"/>
            </a:ext>
          </a:extLst>
        </xdr:cNvPr>
        <xdr:cNvCxnSpPr/>
      </xdr:nvCxnSpPr>
      <xdr:spPr>
        <a:xfrm flipV="1">
          <a:off x="19509104" y="13077444"/>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571" name="【児童館】&#10;一人当たり面積最小値テキスト">
          <a:extLst>
            <a:ext uri="{FF2B5EF4-FFF2-40B4-BE49-F238E27FC236}">
              <a16:creationId xmlns:a16="http://schemas.microsoft.com/office/drawing/2014/main" id="{F9F725F2-6C81-4657-A720-B967C8200821}"/>
            </a:ext>
          </a:extLst>
        </xdr:cNvPr>
        <xdr:cNvSpPr txBox="1"/>
      </xdr:nvSpPr>
      <xdr:spPr>
        <a:xfrm>
          <a:off x="19547840" y="1442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572" name="直線コネクタ 571">
          <a:extLst>
            <a:ext uri="{FF2B5EF4-FFF2-40B4-BE49-F238E27FC236}">
              <a16:creationId xmlns:a16="http://schemas.microsoft.com/office/drawing/2014/main" id="{FBF6F2A2-DEBA-45BC-B8B9-5DE9679DCD54}"/>
            </a:ext>
          </a:extLst>
        </xdr:cNvPr>
        <xdr:cNvCxnSpPr/>
      </xdr:nvCxnSpPr>
      <xdr:spPr>
        <a:xfrm>
          <a:off x="19443700" y="1441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119651</xdr:rowOff>
    </xdr:from>
    <xdr:ext cx="469744" cy="259045"/>
    <xdr:sp macro="" textlink="">
      <xdr:nvSpPr>
        <xdr:cNvPr id="573" name="【児童館】&#10;一人当たり面積最大値テキスト">
          <a:extLst>
            <a:ext uri="{FF2B5EF4-FFF2-40B4-BE49-F238E27FC236}">
              <a16:creationId xmlns:a16="http://schemas.microsoft.com/office/drawing/2014/main" id="{881FEE29-E801-4CCD-97D4-FF4A5A7B7F36}"/>
            </a:ext>
          </a:extLst>
        </xdr:cNvPr>
        <xdr:cNvSpPr txBox="1"/>
      </xdr:nvSpPr>
      <xdr:spPr>
        <a:xfrm>
          <a:off x="19547840" y="1286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xdr:rowOff>
    </xdr:from>
    <xdr:to>
      <xdr:col>116</xdr:col>
      <xdr:colOff>152400</xdr:colOff>
      <xdr:row>78</xdr:row>
      <xdr:rowOff>1524</xdr:rowOff>
    </xdr:to>
    <xdr:cxnSp macro="">
      <xdr:nvCxnSpPr>
        <xdr:cNvPr id="574" name="直線コネクタ 573">
          <a:extLst>
            <a:ext uri="{FF2B5EF4-FFF2-40B4-BE49-F238E27FC236}">
              <a16:creationId xmlns:a16="http://schemas.microsoft.com/office/drawing/2014/main" id="{81C1E5DD-75E6-4D37-9F87-D2E24D59BC49}"/>
            </a:ext>
          </a:extLst>
        </xdr:cNvPr>
        <xdr:cNvCxnSpPr/>
      </xdr:nvCxnSpPr>
      <xdr:spPr>
        <a:xfrm>
          <a:off x="19443700" y="130774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575" name="【児童館】&#10;一人当たり面積平均値テキスト">
          <a:extLst>
            <a:ext uri="{FF2B5EF4-FFF2-40B4-BE49-F238E27FC236}">
              <a16:creationId xmlns:a16="http://schemas.microsoft.com/office/drawing/2014/main" id="{8BE90129-4034-4EA4-9DD3-E4E8348B2F1C}"/>
            </a:ext>
          </a:extLst>
        </xdr:cNvPr>
        <xdr:cNvSpPr txBox="1"/>
      </xdr:nvSpPr>
      <xdr:spPr>
        <a:xfrm>
          <a:off x="19547840" y="14010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576" name="フローチャート: 判断 575">
          <a:extLst>
            <a:ext uri="{FF2B5EF4-FFF2-40B4-BE49-F238E27FC236}">
              <a16:creationId xmlns:a16="http://schemas.microsoft.com/office/drawing/2014/main" id="{25DECE26-59CB-4432-B8B1-BB17D8E6CEC2}"/>
            </a:ext>
          </a:extLst>
        </xdr:cNvPr>
        <xdr:cNvSpPr/>
      </xdr:nvSpPr>
      <xdr:spPr>
        <a:xfrm>
          <a:off x="19458940" y="1403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145035</xdr:rowOff>
    </xdr:from>
    <xdr:to>
      <xdr:col>112</xdr:col>
      <xdr:colOff>38100</xdr:colOff>
      <xdr:row>84</xdr:row>
      <xdr:rowOff>75185</xdr:rowOff>
    </xdr:to>
    <xdr:sp macro="" textlink="">
      <xdr:nvSpPr>
        <xdr:cNvPr id="577" name="フローチャート: 判断 576">
          <a:extLst>
            <a:ext uri="{FF2B5EF4-FFF2-40B4-BE49-F238E27FC236}">
              <a16:creationId xmlns:a16="http://schemas.microsoft.com/office/drawing/2014/main" id="{D6136E77-6F99-4782-8CD6-59AB953FD905}"/>
            </a:ext>
          </a:extLst>
        </xdr:cNvPr>
        <xdr:cNvSpPr/>
      </xdr:nvSpPr>
      <xdr:spPr>
        <a:xfrm>
          <a:off x="18735040" y="140591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126746</xdr:rowOff>
    </xdr:from>
    <xdr:to>
      <xdr:col>107</xdr:col>
      <xdr:colOff>101600</xdr:colOff>
      <xdr:row>84</xdr:row>
      <xdr:rowOff>56896</xdr:rowOff>
    </xdr:to>
    <xdr:sp macro="" textlink="">
      <xdr:nvSpPr>
        <xdr:cNvPr id="578" name="フローチャート: 判断 577">
          <a:extLst>
            <a:ext uri="{FF2B5EF4-FFF2-40B4-BE49-F238E27FC236}">
              <a16:creationId xmlns:a16="http://schemas.microsoft.com/office/drawing/2014/main" id="{1B606050-0CDC-4CDF-BAE9-1007DFDBB20F}"/>
            </a:ext>
          </a:extLst>
        </xdr:cNvPr>
        <xdr:cNvSpPr/>
      </xdr:nvSpPr>
      <xdr:spPr>
        <a:xfrm>
          <a:off x="17937480" y="140408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579" name="フローチャート: 判断 578">
          <a:extLst>
            <a:ext uri="{FF2B5EF4-FFF2-40B4-BE49-F238E27FC236}">
              <a16:creationId xmlns:a16="http://schemas.microsoft.com/office/drawing/2014/main" id="{DE161002-34E0-488A-8E97-64F1BD0B5E8C}"/>
            </a:ext>
          </a:extLst>
        </xdr:cNvPr>
        <xdr:cNvSpPr/>
      </xdr:nvSpPr>
      <xdr:spPr>
        <a:xfrm>
          <a:off x="17162780" y="14050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1015</xdr:rowOff>
    </xdr:from>
    <xdr:to>
      <xdr:col>98</xdr:col>
      <xdr:colOff>38100</xdr:colOff>
      <xdr:row>84</xdr:row>
      <xdr:rowOff>102615</xdr:rowOff>
    </xdr:to>
    <xdr:sp macro="" textlink="">
      <xdr:nvSpPr>
        <xdr:cNvPr id="580" name="フローチャート: 判断 579">
          <a:extLst>
            <a:ext uri="{FF2B5EF4-FFF2-40B4-BE49-F238E27FC236}">
              <a16:creationId xmlns:a16="http://schemas.microsoft.com/office/drawing/2014/main" id="{68EDDAAE-5A2E-4519-84A5-8D93A2D313CD}"/>
            </a:ext>
          </a:extLst>
        </xdr:cNvPr>
        <xdr:cNvSpPr/>
      </xdr:nvSpPr>
      <xdr:spPr>
        <a:xfrm>
          <a:off x="16388080" y="140827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9CCC7AAE-052C-4797-A56B-76EEE081A4B5}"/>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8C4C8AA9-373F-4C64-8188-BD774B49A27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9D8ADE9C-AA33-4455-AC17-0EEFB1EB867B}"/>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BAC1D61E-65E4-41C5-89FF-2E3D3779E2E6}"/>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70E16A2F-87DA-40E5-BB56-B37DAE6C3058}"/>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165608</xdr:rowOff>
    </xdr:from>
    <xdr:to>
      <xdr:col>107</xdr:col>
      <xdr:colOff>101600</xdr:colOff>
      <xdr:row>85</xdr:row>
      <xdr:rowOff>95758</xdr:rowOff>
    </xdr:to>
    <xdr:sp macro="" textlink="">
      <xdr:nvSpPr>
        <xdr:cNvPr id="586" name="楕円 585">
          <a:extLst>
            <a:ext uri="{FF2B5EF4-FFF2-40B4-BE49-F238E27FC236}">
              <a16:creationId xmlns:a16="http://schemas.microsoft.com/office/drawing/2014/main" id="{4C264CE8-21DE-42E7-B54E-64E2CB3C6FB2}"/>
            </a:ext>
          </a:extLst>
        </xdr:cNvPr>
        <xdr:cNvSpPr/>
      </xdr:nvSpPr>
      <xdr:spPr>
        <a:xfrm>
          <a:off x="17937480" y="142473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91712</xdr:rowOff>
    </xdr:from>
    <xdr:ext cx="469744" cy="259045"/>
    <xdr:sp macro="" textlink="">
      <xdr:nvSpPr>
        <xdr:cNvPr id="587" name="n_1aveValue【児童館】&#10;一人当たり面積">
          <a:extLst>
            <a:ext uri="{FF2B5EF4-FFF2-40B4-BE49-F238E27FC236}">
              <a16:creationId xmlns:a16="http://schemas.microsoft.com/office/drawing/2014/main" id="{B71733A0-4444-4DDE-B2B6-EAC3CED52F71}"/>
            </a:ext>
          </a:extLst>
        </xdr:cNvPr>
        <xdr:cNvSpPr txBox="1"/>
      </xdr:nvSpPr>
      <xdr:spPr>
        <a:xfrm>
          <a:off x="18561127" y="1383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73423</xdr:rowOff>
    </xdr:from>
    <xdr:ext cx="469744" cy="259045"/>
    <xdr:sp macro="" textlink="">
      <xdr:nvSpPr>
        <xdr:cNvPr id="588" name="n_2aveValue【児童館】&#10;一人当たり面積">
          <a:extLst>
            <a:ext uri="{FF2B5EF4-FFF2-40B4-BE49-F238E27FC236}">
              <a16:creationId xmlns:a16="http://schemas.microsoft.com/office/drawing/2014/main" id="{0F1324DA-4BA0-4767-A89A-47F1C980E035}"/>
            </a:ext>
          </a:extLst>
        </xdr:cNvPr>
        <xdr:cNvSpPr txBox="1"/>
      </xdr:nvSpPr>
      <xdr:spPr>
        <a:xfrm>
          <a:off x="17776267" y="1381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589" name="n_3aveValue【児童館】&#10;一人当たり面積">
          <a:extLst>
            <a:ext uri="{FF2B5EF4-FFF2-40B4-BE49-F238E27FC236}">
              <a16:creationId xmlns:a16="http://schemas.microsoft.com/office/drawing/2014/main" id="{851194F5-C804-4847-AB4B-65B4FC1531E3}"/>
            </a:ext>
          </a:extLst>
        </xdr:cNvPr>
        <xdr:cNvSpPr txBox="1"/>
      </xdr:nvSpPr>
      <xdr:spPr>
        <a:xfrm>
          <a:off x="1700156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119142</xdr:rowOff>
    </xdr:from>
    <xdr:ext cx="469744" cy="259045"/>
    <xdr:sp macro="" textlink="">
      <xdr:nvSpPr>
        <xdr:cNvPr id="590" name="n_4aveValue【児童館】&#10;一人当たり面積">
          <a:extLst>
            <a:ext uri="{FF2B5EF4-FFF2-40B4-BE49-F238E27FC236}">
              <a16:creationId xmlns:a16="http://schemas.microsoft.com/office/drawing/2014/main" id="{7CFE3C76-041C-4C15-A87C-8EBC605C0EAA}"/>
            </a:ext>
          </a:extLst>
        </xdr:cNvPr>
        <xdr:cNvSpPr txBox="1"/>
      </xdr:nvSpPr>
      <xdr:spPr>
        <a:xfrm>
          <a:off x="1622686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591" name="n_2mainValue【児童館】&#10;一人当たり面積">
          <a:extLst>
            <a:ext uri="{FF2B5EF4-FFF2-40B4-BE49-F238E27FC236}">
              <a16:creationId xmlns:a16="http://schemas.microsoft.com/office/drawing/2014/main" id="{B0DE76F5-2099-4C8A-90CD-F7795D3A48FE}"/>
            </a:ext>
          </a:extLst>
        </xdr:cNvPr>
        <xdr:cNvSpPr txBox="1"/>
      </xdr:nvSpPr>
      <xdr:spPr>
        <a:xfrm>
          <a:off x="17776267" y="1433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2" name="正方形/長方形 591">
          <a:extLst>
            <a:ext uri="{FF2B5EF4-FFF2-40B4-BE49-F238E27FC236}">
              <a16:creationId xmlns:a16="http://schemas.microsoft.com/office/drawing/2014/main" id="{EA408BF5-B9C8-4E09-9752-F8C9CF93E4EC}"/>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3" name="正方形/長方形 592">
          <a:extLst>
            <a:ext uri="{FF2B5EF4-FFF2-40B4-BE49-F238E27FC236}">
              <a16:creationId xmlns:a16="http://schemas.microsoft.com/office/drawing/2014/main" id="{8741E954-91F5-4B90-9448-640DD0C828F4}"/>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4" name="正方形/長方形 593">
          <a:extLst>
            <a:ext uri="{FF2B5EF4-FFF2-40B4-BE49-F238E27FC236}">
              <a16:creationId xmlns:a16="http://schemas.microsoft.com/office/drawing/2014/main" id="{F461606B-404A-4F6A-9E02-46AF2F3374B9}"/>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5" name="正方形/長方形 594">
          <a:extLst>
            <a:ext uri="{FF2B5EF4-FFF2-40B4-BE49-F238E27FC236}">
              <a16:creationId xmlns:a16="http://schemas.microsoft.com/office/drawing/2014/main" id="{DEDF1E0A-3DC7-4329-9B7D-BF7B54B698F9}"/>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6" name="正方形/長方形 595">
          <a:extLst>
            <a:ext uri="{FF2B5EF4-FFF2-40B4-BE49-F238E27FC236}">
              <a16:creationId xmlns:a16="http://schemas.microsoft.com/office/drawing/2014/main" id="{DC63AF8A-60D6-4646-BB13-F0C04738A8BE}"/>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7" name="正方形/長方形 596">
          <a:extLst>
            <a:ext uri="{FF2B5EF4-FFF2-40B4-BE49-F238E27FC236}">
              <a16:creationId xmlns:a16="http://schemas.microsoft.com/office/drawing/2014/main" id="{9C88ECE0-E888-4496-AB81-20EF00E17A43}"/>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8" name="正方形/長方形 597">
          <a:extLst>
            <a:ext uri="{FF2B5EF4-FFF2-40B4-BE49-F238E27FC236}">
              <a16:creationId xmlns:a16="http://schemas.microsoft.com/office/drawing/2014/main" id="{01CBBE7C-DDE2-4FA0-A972-5A06CA43F555}"/>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9" name="正方形/長方形 598">
          <a:extLst>
            <a:ext uri="{FF2B5EF4-FFF2-40B4-BE49-F238E27FC236}">
              <a16:creationId xmlns:a16="http://schemas.microsoft.com/office/drawing/2014/main" id="{C70E6119-DCC9-4746-B97E-9682C7AFA99E}"/>
            </a:ext>
          </a:extLst>
        </xdr:cNvPr>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a:extLst>
            <a:ext uri="{FF2B5EF4-FFF2-40B4-BE49-F238E27FC236}">
              <a16:creationId xmlns:a16="http://schemas.microsoft.com/office/drawing/2014/main" id="{B0183FA7-A859-49D5-9989-E4F530B606B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a:extLst>
            <a:ext uri="{FF2B5EF4-FFF2-40B4-BE49-F238E27FC236}">
              <a16:creationId xmlns:a16="http://schemas.microsoft.com/office/drawing/2014/main" id="{106605F8-727C-4C81-93C6-C4941F84A9ED}"/>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a:extLst>
            <a:ext uri="{FF2B5EF4-FFF2-40B4-BE49-F238E27FC236}">
              <a16:creationId xmlns:a16="http://schemas.microsoft.com/office/drawing/2014/main" id="{B3BAFB44-C2B6-49FA-A0C3-17BFFB17738D}"/>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a:extLst>
            <a:ext uri="{FF2B5EF4-FFF2-40B4-BE49-F238E27FC236}">
              <a16:creationId xmlns:a16="http://schemas.microsoft.com/office/drawing/2014/main" id="{41398503-EE59-4AE0-9DF6-31AD87BC45B7}"/>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a:extLst>
            <a:ext uri="{FF2B5EF4-FFF2-40B4-BE49-F238E27FC236}">
              <a16:creationId xmlns:a16="http://schemas.microsoft.com/office/drawing/2014/main" id="{3384E156-43E8-4A55-8717-DBD716BE3662}"/>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a:extLst>
            <a:ext uri="{FF2B5EF4-FFF2-40B4-BE49-F238E27FC236}">
              <a16:creationId xmlns:a16="http://schemas.microsoft.com/office/drawing/2014/main" id="{99A8FA43-49EB-4D74-A413-68C3D899C9DD}"/>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a:extLst>
            <a:ext uri="{FF2B5EF4-FFF2-40B4-BE49-F238E27FC236}">
              <a16:creationId xmlns:a16="http://schemas.microsoft.com/office/drawing/2014/main" id="{99DB0CCF-CA43-4BAC-82AC-5CD1E9C4768C}"/>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a:extLst>
            <a:ext uri="{FF2B5EF4-FFF2-40B4-BE49-F238E27FC236}">
              <a16:creationId xmlns:a16="http://schemas.microsoft.com/office/drawing/2014/main" id="{D400E837-2DA4-44AB-A5BC-5BE6149FA4EA}"/>
            </a:ext>
          </a:extLst>
        </xdr:cNvPr>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08" name="正方形/長方形 607">
          <a:extLst>
            <a:ext uri="{FF2B5EF4-FFF2-40B4-BE49-F238E27FC236}">
              <a16:creationId xmlns:a16="http://schemas.microsoft.com/office/drawing/2014/main" id="{1638513A-DDEC-4D62-A746-A8D36FDF493E}"/>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9" name="正方形/長方形 608">
          <a:extLst>
            <a:ext uri="{FF2B5EF4-FFF2-40B4-BE49-F238E27FC236}">
              <a16:creationId xmlns:a16="http://schemas.microsoft.com/office/drawing/2014/main" id="{C10443D7-200E-4341-810B-5B12795740AC}"/>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0" name="テキスト ボックス 609">
          <a:extLst>
            <a:ext uri="{FF2B5EF4-FFF2-40B4-BE49-F238E27FC236}">
              <a16:creationId xmlns:a16="http://schemas.microsoft.com/office/drawing/2014/main" id="{23009C66-1379-4664-B921-A1F6CD7AAE77}"/>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年度の数値について、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の有形固定資産減価償却率が類似団体平均より高いのは、施設の統廃合や更新等が行われていないためである。</a:t>
          </a:r>
        </a:p>
        <a:p>
          <a:r>
            <a:rPr kumimoji="1" lang="ja-JP" altLang="en-US" sz="1300">
              <a:latin typeface="ＭＳ Ｐゴシック" panose="020B0600070205080204" pitchFamily="50" charset="-128"/>
              <a:ea typeface="ＭＳ Ｐゴシック" panose="020B0600070205080204" pitchFamily="50" charset="-128"/>
            </a:rPr>
            <a:t>　施設の老朽化が進行しているため、学校施設の個別施設計画を策定し、適正な施設配置や長寿命化を推進していく。</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橋梁・トンネル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％なのは、備忘価額のみの計上がほとんどだが、平成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に橋梁の一部を改修したものが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件あり、次年度より減価償却が開始されるためである。</a:t>
          </a: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年度以降の数値については調査中である。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76C025A-3F96-4F38-97A8-E3D7E7653AA5}"/>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0445A07-925E-4959-B820-B714735A0836}"/>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4011960-DB32-41B0-9F66-D330C22991B1}"/>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9A8C479-4E88-4366-AD9E-577F6EAFC5DE}"/>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361BB27-69C9-4800-8409-7B0746CAB9F7}"/>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17FB186-C65F-4174-9BB9-A109463DDDAF}"/>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F023C7A-171D-4B17-9135-F954A8A8F7CB}"/>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A247DA0-099C-44C0-8C60-10D3F8827BE9}"/>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74F6665-0244-465B-A1E2-EE0A4CD084DB}"/>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10D7AD5-C39E-4894-808C-10C9C6D807C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18,243
17,855
133.91
8,922,152
8,222,156
696,370
5,140,300
8,739,840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13E2D3A-89D1-44A5-AA26-310B942535DA}"/>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C24E7CF-6AAD-4F17-A94F-855A97A452CF}"/>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647E0C3-2AD7-429D-8E03-236AA887B3A1}"/>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EDD700E-0248-4796-8EF2-7429580992E7}"/>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840EB13-6B51-4D35-B820-C364D36B0544}"/>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6C7C81F-F3F3-49F2-9770-F45F82D49EF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B940077-9D7F-446C-B665-C6C1CE7C533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ED7501E-AEC1-4459-803B-1EFD81E633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728C679-12FF-4333-8233-934CFE8F8264}"/>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04A95E0-2688-4CAC-9A2B-8FE9C8627D3E}"/>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A34146D-E812-47B7-A394-18701AB4EDB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602ADE3-5DDB-4E38-A1B5-00FE8954384E}"/>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A64BE50-8826-4866-9147-7A6A9CE718A2}"/>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E189967-8B1F-454B-AF2E-6DDB3175F7C6}"/>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E545AD6-DB41-4186-AA1A-193216FAB877}"/>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10A206A-9BE2-458C-A832-5D117ECD0AC7}"/>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EB87A26-693C-49B2-9CA9-462E3063822C}"/>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68EA5D3-E40E-4B0B-A5E1-88C6FB4AEB78}"/>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9353967-2775-415D-A0CF-19B303AE9E3D}"/>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5713FFF-7FAB-418F-BC13-554201C8BBDD}"/>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EF41A72-612F-45D2-AC16-33BD27A9D9A9}"/>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DBE20C2-E14E-4F09-BB6B-EA152A1065F4}"/>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A7C5F06-1FC7-470A-A8D5-6A5F17C7FB4B}"/>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ED797C7-ED99-442F-B85F-4B65DCDC1EA6}"/>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0D6C44A-5536-403B-BC72-6EAAC36E4F53}"/>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EBC246D-ED58-4F8A-810E-D98687934221}"/>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A9876E3-4B8F-468F-8610-70212E5842C6}"/>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701CA6A-0C10-4F51-91A9-FEB98315BF72}"/>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1308C4E-9AAF-40CF-A6A9-19A3828C0D97}"/>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4B87D60-7254-4034-B73D-021B1CDD1EA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60636A9-F292-4399-BFF9-7FD512B9A0E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978507C-2889-48C8-9F97-F685ACA5FED4}"/>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A15FF96-3DAF-483C-B0AE-ACE64C4F266A}"/>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50DAB75-3D38-4E3D-91FF-E37688D4E8C6}"/>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6505DB2-F806-40AA-B9AC-FCB0BA68B20D}"/>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9D7D3E7-DAC0-4D6C-9535-46E88F472C0E}"/>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9EC60BD-8437-437A-95AC-0CA526ED7036}"/>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2E318D6-D2C1-4089-AD8D-F9E9F8CE3BEF}"/>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79BB6AB-D92E-4762-B9E8-056F293BDE09}"/>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8F66A0F-EFFC-4221-8CAC-4C4C349B6F8F}"/>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277BB9F-3F47-4453-8A64-7F7053565169}"/>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4767D70-A454-4201-92DF-DDA5E846CC83}"/>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BBD0CB4-E51D-4661-9907-536F8A581653}"/>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87130DE-A910-47F4-B8FD-0DCEA79BC1B5}"/>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EF325A3-CC66-4F25-A903-6D369E9A482D}"/>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3A661B8-D77B-462C-B1D3-153A2F54BAE6}"/>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EA2A8B09-4DB9-42DA-892D-250987A4DDF6}"/>
            </a:ext>
          </a:extLst>
        </xdr:cNvPr>
        <xdr:cNvCxnSpPr/>
      </xdr:nvCxnSpPr>
      <xdr:spPr>
        <a:xfrm flipV="1">
          <a:off x="4086225" y="5670369"/>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C5AF9AEE-9674-43BE-AEF3-5B4819C4C00F}"/>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BB54D99B-11AA-4F6B-83DA-7391704560E9}"/>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43FA1107-A0F4-4F40-BC55-BD55BD20BD6C}"/>
            </a:ext>
          </a:extLst>
        </xdr:cNvPr>
        <xdr:cNvSpPr txBox="1"/>
      </xdr:nvSpPr>
      <xdr:spPr>
        <a:xfrm>
          <a:off x="4124960" y="54494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223BB47B-10EB-4C2F-A966-29D1268BB078}"/>
            </a:ext>
          </a:extLst>
        </xdr:cNvPr>
        <xdr:cNvCxnSpPr/>
      </xdr:nvCxnSpPr>
      <xdr:spPr>
        <a:xfrm>
          <a:off x="4020820" y="56703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a:extLst>
            <a:ext uri="{FF2B5EF4-FFF2-40B4-BE49-F238E27FC236}">
              <a16:creationId xmlns:a16="http://schemas.microsoft.com/office/drawing/2014/main" id="{1CF08EDD-1943-4B8B-B8E3-5CC5CA224F75}"/>
            </a:ext>
          </a:extLst>
        </xdr:cNvPr>
        <xdr:cNvSpPr txBox="1"/>
      </xdr:nvSpPr>
      <xdr:spPr>
        <a:xfrm>
          <a:off x="4124960" y="6193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DE7F97AD-4E39-4FF4-9E45-0A755505BE42}"/>
            </a:ext>
          </a:extLst>
        </xdr:cNvPr>
        <xdr:cNvSpPr/>
      </xdr:nvSpPr>
      <xdr:spPr>
        <a:xfrm>
          <a:off x="4036060" y="621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a:extLst>
            <a:ext uri="{FF2B5EF4-FFF2-40B4-BE49-F238E27FC236}">
              <a16:creationId xmlns:a16="http://schemas.microsoft.com/office/drawing/2014/main" id="{F78A8AFF-BE95-4E4A-99AC-6198BB40D298}"/>
            </a:ext>
          </a:extLst>
        </xdr:cNvPr>
        <xdr:cNvSpPr/>
      </xdr:nvSpPr>
      <xdr:spPr>
        <a:xfrm>
          <a:off x="3312160" y="61829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160927</xdr:rowOff>
    </xdr:from>
    <xdr:to>
      <xdr:col>15</xdr:col>
      <xdr:colOff>101600</xdr:colOff>
      <xdr:row>37</xdr:row>
      <xdr:rowOff>91077</xdr:rowOff>
    </xdr:to>
    <xdr:sp macro="" textlink="">
      <xdr:nvSpPr>
        <xdr:cNvPr id="66" name="フローチャート: 判断 65">
          <a:extLst>
            <a:ext uri="{FF2B5EF4-FFF2-40B4-BE49-F238E27FC236}">
              <a16:creationId xmlns:a16="http://schemas.microsoft.com/office/drawing/2014/main" id="{146FE4E6-7777-4BC9-853D-96D9D8D1DB66}"/>
            </a:ext>
          </a:extLst>
        </xdr:cNvPr>
        <xdr:cNvSpPr/>
      </xdr:nvSpPr>
      <xdr:spPr>
        <a:xfrm>
          <a:off x="2514600" y="61959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149497</xdr:rowOff>
    </xdr:from>
    <xdr:to>
      <xdr:col>10</xdr:col>
      <xdr:colOff>165100</xdr:colOff>
      <xdr:row>37</xdr:row>
      <xdr:rowOff>79647</xdr:rowOff>
    </xdr:to>
    <xdr:sp macro="" textlink="">
      <xdr:nvSpPr>
        <xdr:cNvPr id="67" name="フローチャート: 判断 66">
          <a:extLst>
            <a:ext uri="{FF2B5EF4-FFF2-40B4-BE49-F238E27FC236}">
              <a16:creationId xmlns:a16="http://schemas.microsoft.com/office/drawing/2014/main" id="{0192E34F-D0E7-4605-BA06-06205E979487}"/>
            </a:ext>
          </a:extLst>
        </xdr:cNvPr>
        <xdr:cNvSpPr/>
      </xdr:nvSpPr>
      <xdr:spPr>
        <a:xfrm>
          <a:off x="1739900" y="61845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id="{82A911C2-EA0E-40B8-B056-36CE865DEE52}"/>
            </a:ext>
          </a:extLst>
        </xdr:cNvPr>
        <xdr:cNvSpPr/>
      </xdr:nvSpPr>
      <xdr:spPr>
        <a:xfrm>
          <a:off x="965200" y="61567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87706AB-099F-431C-A930-992A524AF2B6}"/>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5BEEB79-677F-452C-A7E7-278D4F0140D2}"/>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6271623-CE9E-406E-9397-E05F5B6BB21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BDB6FBD-54C7-4DC4-A4AF-07387AA61771}"/>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00B45BD-5115-417E-8613-6154336C65B6}"/>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23767</xdr:rowOff>
    </xdr:from>
    <xdr:to>
      <xdr:col>15</xdr:col>
      <xdr:colOff>101600</xdr:colOff>
      <xdr:row>37</xdr:row>
      <xdr:rowOff>125367</xdr:rowOff>
    </xdr:to>
    <xdr:sp macro="" textlink="">
      <xdr:nvSpPr>
        <xdr:cNvPr id="74" name="楕円 73">
          <a:extLst>
            <a:ext uri="{FF2B5EF4-FFF2-40B4-BE49-F238E27FC236}">
              <a16:creationId xmlns:a16="http://schemas.microsoft.com/office/drawing/2014/main" id="{78C63A02-913E-4786-92FF-F649975BF716}"/>
            </a:ext>
          </a:extLst>
        </xdr:cNvPr>
        <xdr:cNvSpPr/>
      </xdr:nvSpPr>
      <xdr:spPr>
        <a:xfrm>
          <a:off x="2514600" y="62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94541</xdr:rowOff>
    </xdr:from>
    <xdr:ext cx="405111" cy="259045"/>
    <xdr:sp macro="" textlink="">
      <xdr:nvSpPr>
        <xdr:cNvPr id="75" name="n_1aveValue【図書館】&#10;有形固定資産減価償却率">
          <a:extLst>
            <a:ext uri="{FF2B5EF4-FFF2-40B4-BE49-F238E27FC236}">
              <a16:creationId xmlns:a16="http://schemas.microsoft.com/office/drawing/2014/main" id="{6DCD5B4F-88D9-4A5A-9169-8582561B85CD}"/>
            </a:ext>
          </a:extLst>
        </xdr:cNvPr>
        <xdr:cNvSpPr txBox="1"/>
      </xdr:nvSpPr>
      <xdr:spPr>
        <a:xfrm>
          <a:off x="3170564" y="596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107604</xdr:rowOff>
    </xdr:from>
    <xdr:ext cx="405111" cy="259045"/>
    <xdr:sp macro="" textlink="">
      <xdr:nvSpPr>
        <xdr:cNvPr id="76" name="n_2aveValue【図書館】&#10;有形固定資産減価償却率">
          <a:extLst>
            <a:ext uri="{FF2B5EF4-FFF2-40B4-BE49-F238E27FC236}">
              <a16:creationId xmlns:a16="http://schemas.microsoft.com/office/drawing/2014/main" id="{D68D299E-C7B1-4D31-827D-0B02C11D6504}"/>
            </a:ext>
          </a:extLst>
        </xdr:cNvPr>
        <xdr:cNvSpPr txBox="1"/>
      </xdr:nvSpPr>
      <xdr:spPr>
        <a:xfrm>
          <a:off x="2385704" y="59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96174</xdr:rowOff>
    </xdr:from>
    <xdr:ext cx="405111" cy="259045"/>
    <xdr:sp macro="" textlink="">
      <xdr:nvSpPr>
        <xdr:cNvPr id="77" name="n_3aveValue【図書館】&#10;有形固定資産減価償却率">
          <a:extLst>
            <a:ext uri="{FF2B5EF4-FFF2-40B4-BE49-F238E27FC236}">
              <a16:creationId xmlns:a16="http://schemas.microsoft.com/office/drawing/2014/main" id="{F9F8611C-A3B3-49B2-A583-EEBC69D7DDB5}"/>
            </a:ext>
          </a:extLst>
        </xdr:cNvPr>
        <xdr:cNvSpPr txBox="1"/>
      </xdr:nvSpPr>
      <xdr:spPr>
        <a:xfrm>
          <a:off x="1611004" y="5963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78" name="n_4aveValue【図書館】&#10;有形固定資産減価償却率">
          <a:extLst>
            <a:ext uri="{FF2B5EF4-FFF2-40B4-BE49-F238E27FC236}">
              <a16:creationId xmlns:a16="http://schemas.microsoft.com/office/drawing/2014/main" id="{5F5D5FF0-41BB-4AE1-B1F8-8548441DE8BE}"/>
            </a:ext>
          </a:extLst>
        </xdr:cNvPr>
        <xdr:cNvSpPr txBox="1"/>
      </xdr:nvSpPr>
      <xdr:spPr>
        <a:xfrm>
          <a:off x="836304" y="593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116494</xdr:rowOff>
    </xdr:from>
    <xdr:ext cx="405111" cy="259045"/>
    <xdr:sp macro="" textlink="">
      <xdr:nvSpPr>
        <xdr:cNvPr id="79" name="n_2mainValue【図書館】&#10;有形固定資産減価償却率">
          <a:extLst>
            <a:ext uri="{FF2B5EF4-FFF2-40B4-BE49-F238E27FC236}">
              <a16:creationId xmlns:a16="http://schemas.microsoft.com/office/drawing/2014/main" id="{D8489A2E-8BDE-4EED-87BC-F5B3268A882C}"/>
            </a:ext>
          </a:extLst>
        </xdr:cNvPr>
        <xdr:cNvSpPr txBox="1"/>
      </xdr:nvSpPr>
      <xdr:spPr>
        <a:xfrm>
          <a:off x="2385704" y="6319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32F46AFD-72CA-44C9-931F-231A73249319}"/>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AF8E9527-6809-43CC-B5DB-49B6C29C4C96}"/>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38EFFF9D-5AF4-4BF3-BCE8-674179561796}"/>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26AE6E17-A18E-4884-9271-EB04844DCA51}"/>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C76F089D-696F-4F2E-A01D-35B627E88A66}"/>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E99D5656-D7DB-4002-A5C4-D3890DB4E4B3}"/>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D070F5A9-48F0-450C-B075-946BA046EBB2}"/>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3114D8B-28D1-41D9-8896-AF68C3000887}"/>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AACE65ED-09C1-42EA-A31F-F20B043F4203}"/>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8A82A7A9-53AB-4059-A6E8-33DEE9FCABC7}"/>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a:extLst>
            <a:ext uri="{FF2B5EF4-FFF2-40B4-BE49-F238E27FC236}">
              <a16:creationId xmlns:a16="http://schemas.microsoft.com/office/drawing/2014/main" id="{ABDDF5B1-40B3-4FE6-ABBF-A30502289854}"/>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a:extLst>
            <a:ext uri="{FF2B5EF4-FFF2-40B4-BE49-F238E27FC236}">
              <a16:creationId xmlns:a16="http://schemas.microsoft.com/office/drawing/2014/main" id="{B8FE5C1D-F448-4420-BF09-66C6DC0CF98D}"/>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a:extLst>
            <a:ext uri="{FF2B5EF4-FFF2-40B4-BE49-F238E27FC236}">
              <a16:creationId xmlns:a16="http://schemas.microsoft.com/office/drawing/2014/main" id="{016EE21B-CAEF-4137-B74D-1EA8E3E35E82}"/>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a:extLst>
            <a:ext uri="{FF2B5EF4-FFF2-40B4-BE49-F238E27FC236}">
              <a16:creationId xmlns:a16="http://schemas.microsoft.com/office/drawing/2014/main" id="{4F25EA2A-92C2-4C6C-ABF6-437A51A580EF}"/>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a:extLst>
            <a:ext uri="{FF2B5EF4-FFF2-40B4-BE49-F238E27FC236}">
              <a16:creationId xmlns:a16="http://schemas.microsoft.com/office/drawing/2014/main" id="{3370E0A3-B3CD-463F-8040-9C1F1C2CC9DB}"/>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a:extLst>
            <a:ext uri="{FF2B5EF4-FFF2-40B4-BE49-F238E27FC236}">
              <a16:creationId xmlns:a16="http://schemas.microsoft.com/office/drawing/2014/main" id="{D87B2E63-3626-4B4C-AAD5-5526B76C2EAB}"/>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a:extLst>
            <a:ext uri="{FF2B5EF4-FFF2-40B4-BE49-F238E27FC236}">
              <a16:creationId xmlns:a16="http://schemas.microsoft.com/office/drawing/2014/main" id="{78686404-36D7-45BB-9632-58EFB3B520D8}"/>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a:extLst>
            <a:ext uri="{FF2B5EF4-FFF2-40B4-BE49-F238E27FC236}">
              <a16:creationId xmlns:a16="http://schemas.microsoft.com/office/drawing/2014/main" id="{43F6D241-B883-441A-9AD7-E346360E2552}"/>
            </a:ext>
          </a:extLst>
        </xdr:cNvPr>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a:extLst>
            <a:ext uri="{FF2B5EF4-FFF2-40B4-BE49-F238E27FC236}">
              <a16:creationId xmlns:a16="http://schemas.microsoft.com/office/drawing/2014/main" id="{F49D47DD-8339-40D2-B106-4DEBA0B93C3B}"/>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a:extLst>
            <a:ext uri="{FF2B5EF4-FFF2-40B4-BE49-F238E27FC236}">
              <a16:creationId xmlns:a16="http://schemas.microsoft.com/office/drawing/2014/main" id="{79323003-3799-4A51-B40D-DC777BD59E58}"/>
            </a:ext>
          </a:extLst>
        </xdr:cNvPr>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a:extLst>
            <a:ext uri="{FF2B5EF4-FFF2-40B4-BE49-F238E27FC236}">
              <a16:creationId xmlns:a16="http://schemas.microsoft.com/office/drawing/2014/main" id="{E7A4F442-1120-432A-9E41-901B23DC92A4}"/>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a:extLst>
            <a:ext uri="{FF2B5EF4-FFF2-40B4-BE49-F238E27FC236}">
              <a16:creationId xmlns:a16="http://schemas.microsoft.com/office/drawing/2014/main" id="{E6157BFD-004F-4B70-A27A-82AD683E962E}"/>
            </a:ext>
          </a:extLst>
        </xdr:cNvPr>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88D062D9-43B0-4D60-9DB4-ED705137A5B3}"/>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7ED7B888-A3EE-4D4E-BB9A-09DF08F10045}"/>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AF8F3537-0CA6-4FE3-A3A1-9BA6E6550856}"/>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05" name="直線コネクタ 104">
          <a:extLst>
            <a:ext uri="{FF2B5EF4-FFF2-40B4-BE49-F238E27FC236}">
              <a16:creationId xmlns:a16="http://schemas.microsoft.com/office/drawing/2014/main" id="{CC8389C5-66B3-41AE-8A3E-3FACB02E00CE}"/>
            </a:ext>
          </a:extLst>
        </xdr:cNvPr>
        <xdr:cNvCxnSpPr/>
      </xdr:nvCxnSpPr>
      <xdr:spPr>
        <a:xfrm flipV="1">
          <a:off x="9219565" y="5495108"/>
          <a:ext cx="0" cy="152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06" name="【図書館】&#10;一人当たり面積最小値テキスト">
          <a:extLst>
            <a:ext uri="{FF2B5EF4-FFF2-40B4-BE49-F238E27FC236}">
              <a16:creationId xmlns:a16="http://schemas.microsoft.com/office/drawing/2014/main" id="{13715AA2-51A7-4048-8060-618D1126FA67}"/>
            </a:ext>
          </a:extLst>
        </xdr:cNvPr>
        <xdr:cNvSpPr txBox="1"/>
      </xdr:nvSpPr>
      <xdr:spPr>
        <a:xfrm>
          <a:off x="9258300" y="702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07" name="直線コネクタ 106">
          <a:extLst>
            <a:ext uri="{FF2B5EF4-FFF2-40B4-BE49-F238E27FC236}">
              <a16:creationId xmlns:a16="http://schemas.microsoft.com/office/drawing/2014/main" id="{51AE7619-9618-48CE-963A-92D81F224B3E}"/>
            </a:ext>
          </a:extLst>
        </xdr:cNvPr>
        <xdr:cNvCxnSpPr/>
      </xdr:nvCxnSpPr>
      <xdr:spPr>
        <a:xfrm>
          <a:off x="9154160" y="7017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8" name="【図書館】&#10;一人当たり面積最大値テキスト">
          <a:extLst>
            <a:ext uri="{FF2B5EF4-FFF2-40B4-BE49-F238E27FC236}">
              <a16:creationId xmlns:a16="http://schemas.microsoft.com/office/drawing/2014/main" id="{07145171-16F4-40FE-AF23-B661D64C3020}"/>
            </a:ext>
          </a:extLst>
        </xdr:cNvPr>
        <xdr:cNvSpPr txBox="1"/>
      </xdr:nvSpPr>
      <xdr:spPr>
        <a:xfrm>
          <a:off x="9258300" y="527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9" name="直線コネクタ 108">
          <a:extLst>
            <a:ext uri="{FF2B5EF4-FFF2-40B4-BE49-F238E27FC236}">
              <a16:creationId xmlns:a16="http://schemas.microsoft.com/office/drawing/2014/main" id="{EBCF9242-C370-41CD-80AF-022488C9BBAC}"/>
            </a:ext>
          </a:extLst>
        </xdr:cNvPr>
        <xdr:cNvCxnSpPr/>
      </xdr:nvCxnSpPr>
      <xdr:spPr>
        <a:xfrm>
          <a:off x="9154160" y="5495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63699</xdr:rowOff>
    </xdr:from>
    <xdr:ext cx="469744" cy="259045"/>
    <xdr:sp macro="" textlink="">
      <xdr:nvSpPr>
        <xdr:cNvPr id="110" name="【図書館】&#10;一人当たり面積平均値テキスト">
          <a:extLst>
            <a:ext uri="{FF2B5EF4-FFF2-40B4-BE49-F238E27FC236}">
              <a16:creationId xmlns:a16="http://schemas.microsoft.com/office/drawing/2014/main" id="{46AD1A6C-FA94-4CEA-BD4A-E6691E38EECB}"/>
            </a:ext>
          </a:extLst>
        </xdr:cNvPr>
        <xdr:cNvSpPr txBox="1"/>
      </xdr:nvSpPr>
      <xdr:spPr>
        <a:xfrm>
          <a:off x="9258300" y="6434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11" name="フローチャート: 判断 110">
          <a:extLst>
            <a:ext uri="{FF2B5EF4-FFF2-40B4-BE49-F238E27FC236}">
              <a16:creationId xmlns:a16="http://schemas.microsoft.com/office/drawing/2014/main" id="{599626C2-B7D2-442D-BA04-D995EE72332E}"/>
            </a:ext>
          </a:extLst>
        </xdr:cNvPr>
        <xdr:cNvSpPr/>
      </xdr:nvSpPr>
      <xdr:spPr>
        <a:xfrm>
          <a:off x="9192260" y="64555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96157</xdr:rowOff>
    </xdr:from>
    <xdr:to>
      <xdr:col>50</xdr:col>
      <xdr:colOff>165100</xdr:colOff>
      <xdr:row>39</xdr:row>
      <xdr:rowOff>26307</xdr:rowOff>
    </xdr:to>
    <xdr:sp macro="" textlink="">
      <xdr:nvSpPr>
        <xdr:cNvPr id="112" name="フローチャート: 判断 111">
          <a:extLst>
            <a:ext uri="{FF2B5EF4-FFF2-40B4-BE49-F238E27FC236}">
              <a16:creationId xmlns:a16="http://schemas.microsoft.com/office/drawing/2014/main" id="{4BADEF64-B1D4-43C5-8024-FFD7BBA72F85}"/>
            </a:ext>
          </a:extLst>
        </xdr:cNvPr>
        <xdr:cNvSpPr/>
      </xdr:nvSpPr>
      <xdr:spPr>
        <a:xfrm>
          <a:off x="8445500" y="64664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19957</xdr:rowOff>
    </xdr:from>
    <xdr:to>
      <xdr:col>46</xdr:col>
      <xdr:colOff>38100</xdr:colOff>
      <xdr:row>38</xdr:row>
      <xdr:rowOff>121557</xdr:rowOff>
    </xdr:to>
    <xdr:sp macro="" textlink="">
      <xdr:nvSpPr>
        <xdr:cNvPr id="113" name="フローチャート: 判断 112">
          <a:extLst>
            <a:ext uri="{FF2B5EF4-FFF2-40B4-BE49-F238E27FC236}">
              <a16:creationId xmlns:a16="http://schemas.microsoft.com/office/drawing/2014/main" id="{E86AB7B2-A730-4429-A777-56D827C51DBF}"/>
            </a:ext>
          </a:extLst>
        </xdr:cNvPr>
        <xdr:cNvSpPr/>
      </xdr:nvSpPr>
      <xdr:spPr>
        <a:xfrm>
          <a:off x="7670800" y="63902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41728</xdr:rowOff>
    </xdr:from>
    <xdr:to>
      <xdr:col>41</xdr:col>
      <xdr:colOff>101600</xdr:colOff>
      <xdr:row>38</xdr:row>
      <xdr:rowOff>143328</xdr:rowOff>
    </xdr:to>
    <xdr:sp macro="" textlink="">
      <xdr:nvSpPr>
        <xdr:cNvPr id="114" name="フローチャート: 判断 113">
          <a:extLst>
            <a:ext uri="{FF2B5EF4-FFF2-40B4-BE49-F238E27FC236}">
              <a16:creationId xmlns:a16="http://schemas.microsoft.com/office/drawing/2014/main" id="{16B2C131-BC8E-484C-A5A0-2278BBE0C325}"/>
            </a:ext>
          </a:extLst>
        </xdr:cNvPr>
        <xdr:cNvSpPr/>
      </xdr:nvSpPr>
      <xdr:spPr>
        <a:xfrm>
          <a:off x="6873240" y="641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74385</xdr:rowOff>
    </xdr:from>
    <xdr:to>
      <xdr:col>36</xdr:col>
      <xdr:colOff>165100</xdr:colOff>
      <xdr:row>39</xdr:row>
      <xdr:rowOff>4535</xdr:rowOff>
    </xdr:to>
    <xdr:sp macro="" textlink="">
      <xdr:nvSpPr>
        <xdr:cNvPr id="115" name="フローチャート: 判断 114">
          <a:extLst>
            <a:ext uri="{FF2B5EF4-FFF2-40B4-BE49-F238E27FC236}">
              <a16:creationId xmlns:a16="http://schemas.microsoft.com/office/drawing/2014/main" id="{8B45B8EB-2152-4031-AED9-6E59355B51FB}"/>
            </a:ext>
          </a:extLst>
        </xdr:cNvPr>
        <xdr:cNvSpPr/>
      </xdr:nvSpPr>
      <xdr:spPr>
        <a:xfrm>
          <a:off x="6098540" y="6444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2704D581-B9DC-4CE3-A382-D8E34E4139E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A34D49DE-3501-4164-8EA2-0FA57DBDBB54}"/>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B1E18D84-C01F-4C17-9094-3E75EBC71F2D}"/>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6C6E99B-C97E-4945-AD2F-79D463577A61}"/>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56DE04C-B3AC-4E74-BD2D-AAC30F7FA9C8}"/>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79828</xdr:rowOff>
    </xdr:from>
    <xdr:to>
      <xdr:col>46</xdr:col>
      <xdr:colOff>38100</xdr:colOff>
      <xdr:row>41</xdr:row>
      <xdr:rowOff>9978</xdr:rowOff>
    </xdr:to>
    <xdr:sp macro="" textlink="">
      <xdr:nvSpPr>
        <xdr:cNvPr id="121" name="楕円 120">
          <a:extLst>
            <a:ext uri="{FF2B5EF4-FFF2-40B4-BE49-F238E27FC236}">
              <a16:creationId xmlns:a16="http://schemas.microsoft.com/office/drawing/2014/main" id="{9B742FD9-A5F8-4226-A9E5-7AA2174E92DD}"/>
            </a:ext>
          </a:extLst>
        </xdr:cNvPr>
        <xdr:cNvSpPr/>
      </xdr:nvSpPr>
      <xdr:spPr>
        <a:xfrm>
          <a:off x="7670800" y="67854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42834</xdr:rowOff>
    </xdr:from>
    <xdr:ext cx="469744" cy="259045"/>
    <xdr:sp macro="" textlink="">
      <xdr:nvSpPr>
        <xdr:cNvPr id="122" name="n_1aveValue【図書館】&#10;一人当たり面積">
          <a:extLst>
            <a:ext uri="{FF2B5EF4-FFF2-40B4-BE49-F238E27FC236}">
              <a16:creationId xmlns:a16="http://schemas.microsoft.com/office/drawing/2014/main" id="{CA3BCC84-DCA9-4E28-96F2-CD143846E522}"/>
            </a:ext>
          </a:extLst>
        </xdr:cNvPr>
        <xdr:cNvSpPr txBox="1"/>
      </xdr:nvSpPr>
      <xdr:spPr>
        <a:xfrm>
          <a:off x="8271587" y="624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138084</xdr:rowOff>
    </xdr:from>
    <xdr:ext cx="469744" cy="259045"/>
    <xdr:sp macro="" textlink="">
      <xdr:nvSpPr>
        <xdr:cNvPr id="123" name="n_2aveValue【図書館】&#10;一人当たり面積">
          <a:extLst>
            <a:ext uri="{FF2B5EF4-FFF2-40B4-BE49-F238E27FC236}">
              <a16:creationId xmlns:a16="http://schemas.microsoft.com/office/drawing/2014/main" id="{72D14DE5-AAD2-4604-B1D2-20ABEDA603EE}"/>
            </a:ext>
          </a:extLst>
        </xdr:cNvPr>
        <xdr:cNvSpPr txBox="1"/>
      </xdr:nvSpPr>
      <xdr:spPr>
        <a:xfrm>
          <a:off x="7509587" y="617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159855</xdr:rowOff>
    </xdr:from>
    <xdr:ext cx="469744" cy="259045"/>
    <xdr:sp macro="" textlink="">
      <xdr:nvSpPr>
        <xdr:cNvPr id="124" name="n_3aveValue【図書館】&#10;一人当たり面積">
          <a:extLst>
            <a:ext uri="{FF2B5EF4-FFF2-40B4-BE49-F238E27FC236}">
              <a16:creationId xmlns:a16="http://schemas.microsoft.com/office/drawing/2014/main" id="{CEAB4F8E-EAD0-4CD7-A32E-331723411DCC}"/>
            </a:ext>
          </a:extLst>
        </xdr:cNvPr>
        <xdr:cNvSpPr txBox="1"/>
      </xdr:nvSpPr>
      <xdr:spPr>
        <a:xfrm>
          <a:off x="6712027" y="61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21063</xdr:rowOff>
    </xdr:from>
    <xdr:ext cx="469744" cy="259045"/>
    <xdr:sp macro="" textlink="">
      <xdr:nvSpPr>
        <xdr:cNvPr id="125" name="n_4aveValue【図書館】&#10;一人当たり面積">
          <a:extLst>
            <a:ext uri="{FF2B5EF4-FFF2-40B4-BE49-F238E27FC236}">
              <a16:creationId xmlns:a16="http://schemas.microsoft.com/office/drawing/2014/main" id="{42B636F9-19DA-4DD1-BFEE-937FB790383D}"/>
            </a:ext>
          </a:extLst>
        </xdr:cNvPr>
        <xdr:cNvSpPr txBox="1"/>
      </xdr:nvSpPr>
      <xdr:spPr>
        <a:xfrm>
          <a:off x="5937327" y="622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1105</xdr:rowOff>
    </xdr:from>
    <xdr:ext cx="469744" cy="259045"/>
    <xdr:sp macro="" textlink="">
      <xdr:nvSpPr>
        <xdr:cNvPr id="126" name="n_2mainValue【図書館】&#10;一人当たり面積">
          <a:extLst>
            <a:ext uri="{FF2B5EF4-FFF2-40B4-BE49-F238E27FC236}">
              <a16:creationId xmlns:a16="http://schemas.microsoft.com/office/drawing/2014/main" id="{91A5F0B0-C5E3-41E9-BA75-6B0AC1B82ED8}"/>
            </a:ext>
          </a:extLst>
        </xdr:cNvPr>
        <xdr:cNvSpPr txBox="1"/>
      </xdr:nvSpPr>
      <xdr:spPr>
        <a:xfrm>
          <a:off x="7509587" y="687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208E8728-12D9-45E8-943F-FCEFBFFA53E5}"/>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1B8EA4B0-F4BD-4709-8A5E-2F273776A0F1}"/>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C1866A5E-5814-4281-9ECF-03C94216FAD6}"/>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FF36256F-2CB5-4672-9385-6EDD744B8A08}"/>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A9C06F9F-DE19-4870-AD7A-1A1604CCF24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30F84243-6EE1-4D43-AC74-1F817E7B89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A3814953-4CE4-4CCD-8B1D-9E25CD6AFAEF}"/>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49C39396-6DEA-46BB-9EC3-4BE1D08940EE}"/>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19088946-92C1-466B-AC2F-61B1759CB9F5}"/>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561C4627-F747-440F-9347-5C8F28DD3713}"/>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7" name="テキスト ボックス 136">
          <a:extLst>
            <a:ext uri="{FF2B5EF4-FFF2-40B4-BE49-F238E27FC236}">
              <a16:creationId xmlns:a16="http://schemas.microsoft.com/office/drawing/2014/main" id="{E54153EE-EC78-46C6-AEA5-EF30331A3A85}"/>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a:extLst>
            <a:ext uri="{FF2B5EF4-FFF2-40B4-BE49-F238E27FC236}">
              <a16:creationId xmlns:a16="http://schemas.microsoft.com/office/drawing/2014/main" id="{696AEA6F-3946-414F-8D3A-569130A91531}"/>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9" name="テキスト ボックス 138">
          <a:extLst>
            <a:ext uri="{FF2B5EF4-FFF2-40B4-BE49-F238E27FC236}">
              <a16:creationId xmlns:a16="http://schemas.microsoft.com/office/drawing/2014/main" id="{9798C83D-9916-4BAD-A557-462E04B8FCC1}"/>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a:extLst>
            <a:ext uri="{FF2B5EF4-FFF2-40B4-BE49-F238E27FC236}">
              <a16:creationId xmlns:a16="http://schemas.microsoft.com/office/drawing/2014/main" id="{54515C0F-C45D-4E3C-95AD-4F9AFF46497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a:extLst>
            <a:ext uri="{FF2B5EF4-FFF2-40B4-BE49-F238E27FC236}">
              <a16:creationId xmlns:a16="http://schemas.microsoft.com/office/drawing/2014/main" id="{E3F19C5D-7B16-4618-AB2D-A5A01B40B839}"/>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a:extLst>
            <a:ext uri="{FF2B5EF4-FFF2-40B4-BE49-F238E27FC236}">
              <a16:creationId xmlns:a16="http://schemas.microsoft.com/office/drawing/2014/main" id="{CECD7AB8-1D53-414B-BE2A-54E0D8ACFCC1}"/>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a:extLst>
            <a:ext uri="{FF2B5EF4-FFF2-40B4-BE49-F238E27FC236}">
              <a16:creationId xmlns:a16="http://schemas.microsoft.com/office/drawing/2014/main" id="{A6C90DDE-E8F9-46E8-81FD-E53486754189}"/>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a:extLst>
            <a:ext uri="{FF2B5EF4-FFF2-40B4-BE49-F238E27FC236}">
              <a16:creationId xmlns:a16="http://schemas.microsoft.com/office/drawing/2014/main" id="{FF008979-7AED-4EA7-8A29-A21F4383BEAD}"/>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a:extLst>
            <a:ext uri="{FF2B5EF4-FFF2-40B4-BE49-F238E27FC236}">
              <a16:creationId xmlns:a16="http://schemas.microsoft.com/office/drawing/2014/main" id="{ACB181AD-3E59-4169-8929-74CCC2F162F2}"/>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a:extLst>
            <a:ext uri="{FF2B5EF4-FFF2-40B4-BE49-F238E27FC236}">
              <a16:creationId xmlns:a16="http://schemas.microsoft.com/office/drawing/2014/main" id="{558023F7-4E87-4BA5-8F3E-FD71DC814297}"/>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a:extLst>
            <a:ext uri="{FF2B5EF4-FFF2-40B4-BE49-F238E27FC236}">
              <a16:creationId xmlns:a16="http://schemas.microsoft.com/office/drawing/2014/main" id="{D2BA44C9-5A30-4D7E-9B9B-FA920F0EBFAD}"/>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a:extLst>
            <a:ext uri="{FF2B5EF4-FFF2-40B4-BE49-F238E27FC236}">
              <a16:creationId xmlns:a16="http://schemas.microsoft.com/office/drawing/2014/main" id="{C0CE83F6-F297-4474-B934-C74769E1BA74}"/>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9" name="テキスト ボックス 148">
          <a:extLst>
            <a:ext uri="{FF2B5EF4-FFF2-40B4-BE49-F238E27FC236}">
              <a16:creationId xmlns:a16="http://schemas.microsoft.com/office/drawing/2014/main" id="{18761A2B-B383-4B6F-86FF-305EC95FA5E4}"/>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09007D30-6068-4588-85DA-E8DF6B91BF7C}"/>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928E8FE4-B7C9-4691-82A9-5972738C6AB8}"/>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58</xdr:row>
      <xdr:rowOff>169817</xdr:rowOff>
    </xdr:from>
    <xdr:to>
      <xdr:col>24</xdr:col>
      <xdr:colOff>62865</xdr:colOff>
      <xdr:row>64</xdr:row>
      <xdr:rowOff>124097</xdr:rowOff>
    </xdr:to>
    <xdr:cxnSp macro="">
      <xdr:nvCxnSpPr>
        <xdr:cNvPr id="152" name="直線コネクタ 151">
          <a:extLst>
            <a:ext uri="{FF2B5EF4-FFF2-40B4-BE49-F238E27FC236}">
              <a16:creationId xmlns:a16="http://schemas.microsoft.com/office/drawing/2014/main" id="{FD742C4B-F770-4F46-BA63-D6122A0AF78D}"/>
            </a:ext>
          </a:extLst>
        </xdr:cNvPr>
        <xdr:cNvCxnSpPr/>
      </xdr:nvCxnSpPr>
      <xdr:spPr>
        <a:xfrm flipV="1">
          <a:off x="4086225" y="9892937"/>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127924</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DC31992A-8D64-43EA-AD2F-655C20DF319B}"/>
            </a:ext>
          </a:extLst>
        </xdr:cNvPr>
        <xdr:cNvSpPr txBox="1"/>
      </xdr:nvSpPr>
      <xdr:spPr>
        <a:xfrm>
          <a:off x="4124960" y="1085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124097</xdr:rowOff>
    </xdr:from>
    <xdr:to>
      <xdr:col>24</xdr:col>
      <xdr:colOff>152400</xdr:colOff>
      <xdr:row>64</xdr:row>
      <xdr:rowOff>124097</xdr:rowOff>
    </xdr:to>
    <xdr:cxnSp macro="">
      <xdr:nvCxnSpPr>
        <xdr:cNvPr id="154" name="直線コネクタ 153">
          <a:extLst>
            <a:ext uri="{FF2B5EF4-FFF2-40B4-BE49-F238E27FC236}">
              <a16:creationId xmlns:a16="http://schemas.microsoft.com/office/drawing/2014/main" id="{7A6A22CA-7844-4029-9A9F-2BA9719F6BA6}"/>
            </a:ext>
          </a:extLst>
        </xdr:cNvPr>
        <xdr:cNvCxnSpPr/>
      </xdr:nvCxnSpPr>
      <xdr:spPr>
        <a:xfrm>
          <a:off x="4020820" y="108530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116494</xdr:rowOff>
    </xdr:from>
    <xdr:ext cx="405111" cy="259045"/>
    <xdr:sp macro="" textlink="">
      <xdr:nvSpPr>
        <xdr:cNvPr id="155" name="【体育館・プール】&#10;有形固定資産減価償却率最大値テキスト">
          <a:extLst>
            <a:ext uri="{FF2B5EF4-FFF2-40B4-BE49-F238E27FC236}">
              <a16:creationId xmlns:a16="http://schemas.microsoft.com/office/drawing/2014/main" id="{81222868-6E31-417C-8420-0A71A4B3FFD9}"/>
            </a:ext>
          </a:extLst>
        </xdr:cNvPr>
        <xdr:cNvSpPr txBox="1"/>
      </xdr:nvSpPr>
      <xdr:spPr>
        <a:xfrm>
          <a:off x="4124960" y="9671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169817</xdr:rowOff>
    </xdr:from>
    <xdr:to>
      <xdr:col>24</xdr:col>
      <xdr:colOff>152400</xdr:colOff>
      <xdr:row>58</xdr:row>
      <xdr:rowOff>169817</xdr:rowOff>
    </xdr:to>
    <xdr:cxnSp macro="">
      <xdr:nvCxnSpPr>
        <xdr:cNvPr id="156" name="直線コネクタ 155">
          <a:extLst>
            <a:ext uri="{FF2B5EF4-FFF2-40B4-BE49-F238E27FC236}">
              <a16:creationId xmlns:a16="http://schemas.microsoft.com/office/drawing/2014/main" id="{911C9659-9BA9-484F-AB96-8862B7E32050}"/>
            </a:ext>
          </a:extLst>
        </xdr:cNvPr>
        <xdr:cNvCxnSpPr/>
      </xdr:nvCxnSpPr>
      <xdr:spPr>
        <a:xfrm>
          <a:off x="4020820" y="98929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120304</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A80A56CF-D1FD-4811-BBFD-810EE06907EF}"/>
            </a:ext>
          </a:extLst>
        </xdr:cNvPr>
        <xdr:cNvSpPr txBox="1"/>
      </xdr:nvSpPr>
      <xdr:spPr>
        <a:xfrm>
          <a:off x="4124960" y="103463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141877</xdr:rowOff>
    </xdr:from>
    <xdr:to>
      <xdr:col>24</xdr:col>
      <xdr:colOff>114300</xdr:colOff>
      <xdr:row>62</xdr:row>
      <xdr:rowOff>72027</xdr:rowOff>
    </xdr:to>
    <xdr:sp macro="" textlink="">
      <xdr:nvSpPr>
        <xdr:cNvPr id="158" name="フローチャート: 判断 157">
          <a:extLst>
            <a:ext uri="{FF2B5EF4-FFF2-40B4-BE49-F238E27FC236}">
              <a16:creationId xmlns:a16="http://schemas.microsoft.com/office/drawing/2014/main" id="{B6BD433A-8CB4-4238-B973-A44B480A9BD2}"/>
            </a:ext>
          </a:extLst>
        </xdr:cNvPr>
        <xdr:cNvSpPr/>
      </xdr:nvSpPr>
      <xdr:spPr>
        <a:xfrm>
          <a:off x="4036060" y="103679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122283</xdr:rowOff>
    </xdr:from>
    <xdr:to>
      <xdr:col>20</xdr:col>
      <xdr:colOff>38100</xdr:colOff>
      <xdr:row>62</xdr:row>
      <xdr:rowOff>52433</xdr:rowOff>
    </xdr:to>
    <xdr:sp macro="" textlink="">
      <xdr:nvSpPr>
        <xdr:cNvPr id="159" name="フローチャート: 判断 158">
          <a:extLst>
            <a:ext uri="{FF2B5EF4-FFF2-40B4-BE49-F238E27FC236}">
              <a16:creationId xmlns:a16="http://schemas.microsoft.com/office/drawing/2014/main" id="{757EA654-208D-4A45-AB18-7C1C4CD78670}"/>
            </a:ext>
          </a:extLst>
        </xdr:cNvPr>
        <xdr:cNvSpPr/>
      </xdr:nvSpPr>
      <xdr:spPr>
        <a:xfrm>
          <a:off x="3312160" y="103483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52070</xdr:rowOff>
    </xdr:from>
    <xdr:to>
      <xdr:col>15</xdr:col>
      <xdr:colOff>101600</xdr:colOff>
      <xdr:row>61</xdr:row>
      <xdr:rowOff>153670</xdr:rowOff>
    </xdr:to>
    <xdr:sp macro="" textlink="">
      <xdr:nvSpPr>
        <xdr:cNvPr id="160" name="フローチャート: 判断 159">
          <a:extLst>
            <a:ext uri="{FF2B5EF4-FFF2-40B4-BE49-F238E27FC236}">
              <a16:creationId xmlns:a16="http://schemas.microsoft.com/office/drawing/2014/main" id="{1E1D333B-C5F7-4B0B-9C6A-68C08EC89CF0}"/>
            </a:ext>
          </a:extLst>
        </xdr:cNvPr>
        <xdr:cNvSpPr/>
      </xdr:nvSpPr>
      <xdr:spPr>
        <a:xfrm>
          <a:off x="25146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92891</xdr:rowOff>
    </xdr:from>
    <xdr:to>
      <xdr:col>10</xdr:col>
      <xdr:colOff>165100</xdr:colOff>
      <xdr:row>62</xdr:row>
      <xdr:rowOff>23041</xdr:rowOff>
    </xdr:to>
    <xdr:sp macro="" textlink="">
      <xdr:nvSpPr>
        <xdr:cNvPr id="161" name="フローチャート: 判断 160">
          <a:extLst>
            <a:ext uri="{FF2B5EF4-FFF2-40B4-BE49-F238E27FC236}">
              <a16:creationId xmlns:a16="http://schemas.microsoft.com/office/drawing/2014/main" id="{89DCF938-1701-4BAF-BA53-DFF414486407}"/>
            </a:ext>
          </a:extLst>
        </xdr:cNvPr>
        <xdr:cNvSpPr/>
      </xdr:nvSpPr>
      <xdr:spPr>
        <a:xfrm>
          <a:off x="1739900" y="103189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43906</xdr:rowOff>
    </xdr:from>
    <xdr:to>
      <xdr:col>6</xdr:col>
      <xdr:colOff>38100</xdr:colOff>
      <xdr:row>62</xdr:row>
      <xdr:rowOff>145506</xdr:rowOff>
    </xdr:to>
    <xdr:sp macro="" textlink="">
      <xdr:nvSpPr>
        <xdr:cNvPr id="162" name="フローチャート: 判断 161">
          <a:extLst>
            <a:ext uri="{FF2B5EF4-FFF2-40B4-BE49-F238E27FC236}">
              <a16:creationId xmlns:a16="http://schemas.microsoft.com/office/drawing/2014/main" id="{360B3E78-A19F-4566-94E7-421A4B563C30}"/>
            </a:ext>
          </a:extLst>
        </xdr:cNvPr>
        <xdr:cNvSpPr/>
      </xdr:nvSpPr>
      <xdr:spPr>
        <a:xfrm>
          <a:off x="965200" y="104375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852FD7F1-C2EF-41AE-B10B-8C841B1DCE04}"/>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C2EBFB11-C448-47E4-BBD5-E4F327E1C89E}"/>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87CB9C0C-F6BC-4E17-B094-0AC4F4AE7A62}"/>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526D0750-7E63-4C25-BB91-6830BCE66607}"/>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7DDE9233-C7F3-42E6-8B5F-B93727204913}"/>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70031</xdr:rowOff>
    </xdr:from>
    <xdr:to>
      <xdr:col>15</xdr:col>
      <xdr:colOff>101600</xdr:colOff>
      <xdr:row>56</xdr:row>
      <xdr:rowOff>181</xdr:rowOff>
    </xdr:to>
    <xdr:sp macro="" textlink="">
      <xdr:nvSpPr>
        <xdr:cNvPr id="168" name="楕円 167">
          <a:extLst>
            <a:ext uri="{FF2B5EF4-FFF2-40B4-BE49-F238E27FC236}">
              <a16:creationId xmlns:a16="http://schemas.microsoft.com/office/drawing/2014/main" id="{6E1F2318-4A63-4E8C-A988-3A33619E756B}"/>
            </a:ext>
          </a:extLst>
        </xdr:cNvPr>
        <xdr:cNvSpPr/>
      </xdr:nvSpPr>
      <xdr:spPr>
        <a:xfrm>
          <a:off x="2514600" y="92902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68960</xdr:rowOff>
    </xdr:from>
    <xdr:ext cx="405111" cy="259045"/>
    <xdr:sp macro="" textlink="">
      <xdr:nvSpPr>
        <xdr:cNvPr id="169" name="n_1aveValue【体育館・プール】&#10;有形固定資産減価償却率">
          <a:extLst>
            <a:ext uri="{FF2B5EF4-FFF2-40B4-BE49-F238E27FC236}">
              <a16:creationId xmlns:a16="http://schemas.microsoft.com/office/drawing/2014/main" id="{231951B7-954E-4190-B201-0BAF91CDB8F4}"/>
            </a:ext>
          </a:extLst>
        </xdr:cNvPr>
        <xdr:cNvSpPr txBox="1"/>
      </xdr:nvSpPr>
      <xdr:spPr>
        <a:xfrm>
          <a:off x="317056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144797</xdr:rowOff>
    </xdr:from>
    <xdr:ext cx="405111" cy="259045"/>
    <xdr:sp macro="" textlink="">
      <xdr:nvSpPr>
        <xdr:cNvPr id="170" name="n_2aveValue【体育館・プール】&#10;有形固定資産減価償却率">
          <a:extLst>
            <a:ext uri="{FF2B5EF4-FFF2-40B4-BE49-F238E27FC236}">
              <a16:creationId xmlns:a16="http://schemas.microsoft.com/office/drawing/2014/main" id="{EB37F30E-C4EF-460E-A153-570ECEFE95CD}"/>
            </a:ext>
          </a:extLst>
        </xdr:cNvPr>
        <xdr:cNvSpPr txBox="1"/>
      </xdr:nvSpPr>
      <xdr:spPr>
        <a:xfrm>
          <a:off x="238570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39568</xdr:rowOff>
    </xdr:from>
    <xdr:ext cx="405111" cy="259045"/>
    <xdr:sp macro="" textlink="">
      <xdr:nvSpPr>
        <xdr:cNvPr id="171" name="n_3aveValue【体育館・プール】&#10;有形固定資産減価償却率">
          <a:extLst>
            <a:ext uri="{FF2B5EF4-FFF2-40B4-BE49-F238E27FC236}">
              <a16:creationId xmlns:a16="http://schemas.microsoft.com/office/drawing/2014/main" id="{BE2625B0-918E-4A46-BB48-EB3750A0A5C9}"/>
            </a:ext>
          </a:extLst>
        </xdr:cNvPr>
        <xdr:cNvSpPr txBox="1"/>
      </xdr:nvSpPr>
      <xdr:spPr>
        <a:xfrm>
          <a:off x="161100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162033</xdr:rowOff>
    </xdr:from>
    <xdr:ext cx="405111" cy="259045"/>
    <xdr:sp macro="" textlink="">
      <xdr:nvSpPr>
        <xdr:cNvPr id="172" name="n_4aveValue【体育館・プール】&#10;有形固定資産減価償却率">
          <a:extLst>
            <a:ext uri="{FF2B5EF4-FFF2-40B4-BE49-F238E27FC236}">
              <a16:creationId xmlns:a16="http://schemas.microsoft.com/office/drawing/2014/main" id="{C0C6D402-85AD-4FD9-9E2B-4FD26065EB2D}"/>
            </a:ext>
          </a:extLst>
        </xdr:cNvPr>
        <xdr:cNvSpPr txBox="1"/>
      </xdr:nvSpPr>
      <xdr:spPr>
        <a:xfrm>
          <a:off x="836304" y="1022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16708</xdr:rowOff>
    </xdr:from>
    <xdr:ext cx="340478" cy="259045"/>
    <xdr:sp macro="" textlink="">
      <xdr:nvSpPr>
        <xdr:cNvPr id="173" name="n_2mainValue【体育館・プール】&#10;有形固定資産減価償却率">
          <a:extLst>
            <a:ext uri="{FF2B5EF4-FFF2-40B4-BE49-F238E27FC236}">
              <a16:creationId xmlns:a16="http://schemas.microsoft.com/office/drawing/2014/main" id="{01AC730B-E4CE-4A9A-B51D-FDD96C991388}"/>
            </a:ext>
          </a:extLst>
        </xdr:cNvPr>
        <xdr:cNvSpPr txBox="1"/>
      </xdr:nvSpPr>
      <xdr:spPr>
        <a:xfrm>
          <a:off x="2418021" y="90692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15935129-CDBA-4DAC-BD3C-C752F7BDC539}"/>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id="{D03311AA-645B-4E23-8E35-D8962C53E6CE}"/>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id="{6C01E3F9-3D79-461D-B50E-379133339F7E}"/>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id="{E277E954-CF2C-4B00-B09E-64DB22BD407F}"/>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id="{5845F665-804A-4C9F-AA31-EA136E2F7A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id="{CF20943E-B3C2-4CD1-B8DD-F008BE4A4938}"/>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id="{01B85C47-AD8E-48EF-8B02-73BBD81699E8}"/>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id="{0EAFEBC7-57A5-4C81-9109-32FBE7187B52}"/>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id="{A60CEA61-0420-4FE1-9C4D-804AD76CD552}"/>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id="{6F03E0DB-95CF-48ED-8960-21288F1D2D7E}"/>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4" name="直線コネクタ 183">
          <a:extLst>
            <a:ext uri="{FF2B5EF4-FFF2-40B4-BE49-F238E27FC236}">
              <a16:creationId xmlns:a16="http://schemas.microsoft.com/office/drawing/2014/main" id="{768F59FF-E789-49DD-A373-80E0A841FB9F}"/>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5" name="テキスト ボックス 184">
          <a:extLst>
            <a:ext uri="{FF2B5EF4-FFF2-40B4-BE49-F238E27FC236}">
              <a16:creationId xmlns:a16="http://schemas.microsoft.com/office/drawing/2014/main" id="{D13CF8FA-01DD-4369-A8D5-04027D308E49}"/>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6" name="直線コネクタ 185">
          <a:extLst>
            <a:ext uri="{FF2B5EF4-FFF2-40B4-BE49-F238E27FC236}">
              <a16:creationId xmlns:a16="http://schemas.microsoft.com/office/drawing/2014/main" id="{709B95DA-8016-442E-B12F-F6227CA10137}"/>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7" name="テキスト ボックス 186">
          <a:extLst>
            <a:ext uri="{FF2B5EF4-FFF2-40B4-BE49-F238E27FC236}">
              <a16:creationId xmlns:a16="http://schemas.microsoft.com/office/drawing/2014/main" id="{209BD6B2-533E-47D8-BF5C-E3775E866805}"/>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8" name="直線コネクタ 187">
          <a:extLst>
            <a:ext uri="{FF2B5EF4-FFF2-40B4-BE49-F238E27FC236}">
              <a16:creationId xmlns:a16="http://schemas.microsoft.com/office/drawing/2014/main" id="{860FCE36-D66E-4E8E-B0A9-0BB64D6934A5}"/>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9" name="テキスト ボックス 188">
          <a:extLst>
            <a:ext uri="{FF2B5EF4-FFF2-40B4-BE49-F238E27FC236}">
              <a16:creationId xmlns:a16="http://schemas.microsoft.com/office/drawing/2014/main" id="{358970C2-7B15-4229-B173-E62A20F1BCC5}"/>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0" name="直線コネクタ 189">
          <a:extLst>
            <a:ext uri="{FF2B5EF4-FFF2-40B4-BE49-F238E27FC236}">
              <a16:creationId xmlns:a16="http://schemas.microsoft.com/office/drawing/2014/main" id="{C64FB6E2-16DD-41C0-AC45-B480CF908B3C}"/>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1" name="テキスト ボックス 190">
          <a:extLst>
            <a:ext uri="{FF2B5EF4-FFF2-40B4-BE49-F238E27FC236}">
              <a16:creationId xmlns:a16="http://schemas.microsoft.com/office/drawing/2014/main" id="{AD78521B-872E-445A-9E0B-9F6AEEFBB404}"/>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2" name="直線コネクタ 191">
          <a:extLst>
            <a:ext uri="{FF2B5EF4-FFF2-40B4-BE49-F238E27FC236}">
              <a16:creationId xmlns:a16="http://schemas.microsoft.com/office/drawing/2014/main" id="{4AF5E27A-216E-4E80-AB88-836EFEAA3E1E}"/>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3" name="テキスト ボックス 192">
          <a:extLst>
            <a:ext uri="{FF2B5EF4-FFF2-40B4-BE49-F238E27FC236}">
              <a16:creationId xmlns:a16="http://schemas.microsoft.com/office/drawing/2014/main" id="{E15A28DA-0F1C-4135-85B8-753747F6744F}"/>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4" name="直線コネクタ 193">
          <a:extLst>
            <a:ext uri="{FF2B5EF4-FFF2-40B4-BE49-F238E27FC236}">
              <a16:creationId xmlns:a16="http://schemas.microsoft.com/office/drawing/2014/main" id="{FE78D300-645C-425F-AD05-3B9EA6EF2D71}"/>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5" name="テキスト ボックス 194">
          <a:extLst>
            <a:ext uri="{FF2B5EF4-FFF2-40B4-BE49-F238E27FC236}">
              <a16:creationId xmlns:a16="http://schemas.microsoft.com/office/drawing/2014/main" id="{29BA0058-6FE5-4E66-99ED-BE8D49E36228}"/>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21E2BCC5-6654-43DE-944F-3858A0501E67}"/>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a:extLst>
            <a:ext uri="{FF2B5EF4-FFF2-40B4-BE49-F238E27FC236}">
              <a16:creationId xmlns:a16="http://schemas.microsoft.com/office/drawing/2014/main" id="{89E5D6B1-80F9-4B6D-A0C4-69C2C3F9985C}"/>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a:extLst>
            <a:ext uri="{FF2B5EF4-FFF2-40B4-BE49-F238E27FC236}">
              <a16:creationId xmlns:a16="http://schemas.microsoft.com/office/drawing/2014/main" id="{535D3FFA-4B60-4EC8-A44B-4D0FE056CC7B}"/>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40822</xdr:rowOff>
    </xdr:from>
    <xdr:to>
      <xdr:col>54</xdr:col>
      <xdr:colOff>189865</xdr:colOff>
      <xdr:row>64</xdr:row>
      <xdr:rowOff>47353</xdr:rowOff>
    </xdr:to>
    <xdr:cxnSp macro="">
      <xdr:nvCxnSpPr>
        <xdr:cNvPr id="199" name="直線コネクタ 198">
          <a:extLst>
            <a:ext uri="{FF2B5EF4-FFF2-40B4-BE49-F238E27FC236}">
              <a16:creationId xmlns:a16="http://schemas.microsoft.com/office/drawing/2014/main" id="{7BF9E0B4-111F-41BF-8092-CF2B170E7B9F}"/>
            </a:ext>
          </a:extLst>
        </xdr:cNvPr>
        <xdr:cNvCxnSpPr/>
      </xdr:nvCxnSpPr>
      <xdr:spPr>
        <a:xfrm flipV="1">
          <a:off x="9219565" y="9428662"/>
          <a:ext cx="0" cy="1347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51180</xdr:rowOff>
    </xdr:from>
    <xdr:ext cx="469744" cy="259045"/>
    <xdr:sp macro="" textlink="">
      <xdr:nvSpPr>
        <xdr:cNvPr id="200" name="【体育館・プール】&#10;一人当たり面積最小値テキスト">
          <a:extLst>
            <a:ext uri="{FF2B5EF4-FFF2-40B4-BE49-F238E27FC236}">
              <a16:creationId xmlns:a16="http://schemas.microsoft.com/office/drawing/2014/main" id="{16B04002-8387-4744-ABA1-AEA2E4C63601}"/>
            </a:ext>
          </a:extLst>
        </xdr:cNvPr>
        <xdr:cNvSpPr txBox="1"/>
      </xdr:nvSpPr>
      <xdr:spPr>
        <a:xfrm>
          <a:off x="9258300" y="1078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47353</xdr:rowOff>
    </xdr:from>
    <xdr:to>
      <xdr:col>55</xdr:col>
      <xdr:colOff>88900</xdr:colOff>
      <xdr:row>64</xdr:row>
      <xdr:rowOff>47353</xdr:rowOff>
    </xdr:to>
    <xdr:cxnSp macro="">
      <xdr:nvCxnSpPr>
        <xdr:cNvPr id="201" name="直線コネクタ 200">
          <a:extLst>
            <a:ext uri="{FF2B5EF4-FFF2-40B4-BE49-F238E27FC236}">
              <a16:creationId xmlns:a16="http://schemas.microsoft.com/office/drawing/2014/main" id="{A11B976D-836F-4B98-91A0-5DE13D0B876E}"/>
            </a:ext>
          </a:extLst>
        </xdr:cNvPr>
        <xdr:cNvCxnSpPr/>
      </xdr:nvCxnSpPr>
      <xdr:spPr>
        <a:xfrm>
          <a:off x="9154160" y="107763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158949</xdr:rowOff>
    </xdr:from>
    <xdr:ext cx="469744" cy="259045"/>
    <xdr:sp macro="" textlink="">
      <xdr:nvSpPr>
        <xdr:cNvPr id="202" name="【体育館・プール】&#10;一人当たり面積最大値テキスト">
          <a:extLst>
            <a:ext uri="{FF2B5EF4-FFF2-40B4-BE49-F238E27FC236}">
              <a16:creationId xmlns:a16="http://schemas.microsoft.com/office/drawing/2014/main" id="{05AC6D38-5A2B-49EE-B83F-D71902CFBFA8}"/>
            </a:ext>
          </a:extLst>
        </xdr:cNvPr>
        <xdr:cNvSpPr txBox="1"/>
      </xdr:nvSpPr>
      <xdr:spPr>
        <a:xfrm>
          <a:off x="9258300" y="921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40822</xdr:rowOff>
    </xdr:from>
    <xdr:to>
      <xdr:col>55</xdr:col>
      <xdr:colOff>88900</xdr:colOff>
      <xdr:row>56</xdr:row>
      <xdr:rowOff>40822</xdr:rowOff>
    </xdr:to>
    <xdr:cxnSp macro="">
      <xdr:nvCxnSpPr>
        <xdr:cNvPr id="203" name="直線コネクタ 202">
          <a:extLst>
            <a:ext uri="{FF2B5EF4-FFF2-40B4-BE49-F238E27FC236}">
              <a16:creationId xmlns:a16="http://schemas.microsoft.com/office/drawing/2014/main" id="{C06A300A-AE4A-4FE0-9D09-9C15FD42E9DE}"/>
            </a:ext>
          </a:extLst>
        </xdr:cNvPr>
        <xdr:cNvCxnSpPr/>
      </xdr:nvCxnSpPr>
      <xdr:spPr>
        <a:xfrm>
          <a:off x="9154160" y="94286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22333</xdr:rowOff>
    </xdr:from>
    <xdr:ext cx="469744" cy="259045"/>
    <xdr:sp macro="" textlink="">
      <xdr:nvSpPr>
        <xdr:cNvPr id="204" name="【体育館・プール】&#10;一人当たり面積平均値テキスト">
          <a:extLst>
            <a:ext uri="{FF2B5EF4-FFF2-40B4-BE49-F238E27FC236}">
              <a16:creationId xmlns:a16="http://schemas.microsoft.com/office/drawing/2014/main" id="{E2B7D225-7EF2-4E11-ADAC-39DAC8E4E002}"/>
            </a:ext>
          </a:extLst>
        </xdr:cNvPr>
        <xdr:cNvSpPr txBox="1"/>
      </xdr:nvSpPr>
      <xdr:spPr>
        <a:xfrm>
          <a:off x="9258300" y="1024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43906</xdr:rowOff>
    </xdr:from>
    <xdr:to>
      <xdr:col>55</xdr:col>
      <xdr:colOff>50800</xdr:colOff>
      <xdr:row>61</xdr:row>
      <xdr:rowOff>145506</xdr:rowOff>
    </xdr:to>
    <xdr:sp macro="" textlink="">
      <xdr:nvSpPr>
        <xdr:cNvPr id="205" name="フローチャート: 判断 204">
          <a:extLst>
            <a:ext uri="{FF2B5EF4-FFF2-40B4-BE49-F238E27FC236}">
              <a16:creationId xmlns:a16="http://schemas.microsoft.com/office/drawing/2014/main" id="{817FF3B5-8B51-463D-BA95-80003F6CEC0A}"/>
            </a:ext>
          </a:extLst>
        </xdr:cNvPr>
        <xdr:cNvSpPr/>
      </xdr:nvSpPr>
      <xdr:spPr>
        <a:xfrm>
          <a:off x="9192260" y="102699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56969</xdr:rowOff>
    </xdr:from>
    <xdr:to>
      <xdr:col>50</xdr:col>
      <xdr:colOff>165100</xdr:colOff>
      <xdr:row>61</xdr:row>
      <xdr:rowOff>158569</xdr:rowOff>
    </xdr:to>
    <xdr:sp macro="" textlink="">
      <xdr:nvSpPr>
        <xdr:cNvPr id="206" name="フローチャート: 判断 205">
          <a:extLst>
            <a:ext uri="{FF2B5EF4-FFF2-40B4-BE49-F238E27FC236}">
              <a16:creationId xmlns:a16="http://schemas.microsoft.com/office/drawing/2014/main" id="{E31E6C27-5DBF-437C-AF35-D0F7B8C3F87D}"/>
            </a:ext>
          </a:extLst>
        </xdr:cNvPr>
        <xdr:cNvSpPr/>
      </xdr:nvSpPr>
      <xdr:spPr>
        <a:xfrm>
          <a:off x="8445500" y="1028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07" name="フローチャート: 判断 206">
          <a:extLst>
            <a:ext uri="{FF2B5EF4-FFF2-40B4-BE49-F238E27FC236}">
              <a16:creationId xmlns:a16="http://schemas.microsoft.com/office/drawing/2014/main" id="{4E137E88-E2B6-4796-9EC2-F13567A5B170}"/>
            </a:ext>
          </a:extLst>
        </xdr:cNvPr>
        <xdr:cNvSpPr/>
      </xdr:nvSpPr>
      <xdr:spPr>
        <a:xfrm>
          <a:off x="7670800" y="10278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08" name="フローチャート: 判断 207">
          <a:extLst>
            <a:ext uri="{FF2B5EF4-FFF2-40B4-BE49-F238E27FC236}">
              <a16:creationId xmlns:a16="http://schemas.microsoft.com/office/drawing/2014/main" id="{33F438BF-16B6-4137-9882-67E70D713810}"/>
            </a:ext>
          </a:extLst>
        </xdr:cNvPr>
        <xdr:cNvSpPr/>
      </xdr:nvSpPr>
      <xdr:spPr>
        <a:xfrm>
          <a:off x="6873240" y="10312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127181</xdr:rowOff>
    </xdr:from>
    <xdr:to>
      <xdr:col>36</xdr:col>
      <xdr:colOff>165100</xdr:colOff>
      <xdr:row>61</xdr:row>
      <xdr:rowOff>57331</xdr:rowOff>
    </xdr:to>
    <xdr:sp macro="" textlink="">
      <xdr:nvSpPr>
        <xdr:cNvPr id="209" name="フローチャート: 判断 208">
          <a:extLst>
            <a:ext uri="{FF2B5EF4-FFF2-40B4-BE49-F238E27FC236}">
              <a16:creationId xmlns:a16="http://schemas.microsoft.com/office/drawing/2014/main" id="{44E588CB-57A2-4ED4-BCC8-AAD874DF3BF7}"/>
            </a:ext>
          </a:extLst>
        </xdr:cNvPr>
        <xdr:cNvSpPr/>
      </xdr:nvSpPr>
      <xdr:spPr>
        <a:xfrm>
          <a:off x="6098540" y="10185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A8A1BD4C-129C-4C38-8305-B5228DF1AA3C}"/>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4BEC8E0B-2D1C-4F29-9972-EEAFCC4921DC}"/>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E9BC9BE-9A14-429B-9E67-A9E5688DFE7D}"/>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31AEB509-8824-4340-8EAF-C457633FBC73}"/>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1373DD20-6A15-495C-A8B4-7BD79AF712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89626</xdr:rowOff>
    </xdr:from>
    <xdr:to>
      <xdr:col>46</xdr:col>
      <xdr:colOff>38100</xdr:colOff>
      <xdr:row>63</xdr:row>
      <xdr:rowOff>19776</xdr:rowOff>
    </xdr:to>
    <xdr:sp macro="" textlink="">
      <xdr:nvSpPr>
        <xdr:cNvPr id="215" name="楕円 214">
          <a:extLst>
            <a:ext uri="{FF2B5EF4-FFF2-40B4-BE49-F238E27FC236}">
              <a16:creationId xmlns:a16="http://schemas.microsoft.com/office/drawing/2014/main" id="{7B2DDCD3-0D3A-4F33-8701-25553C71808C}"/>
            </a:ext>
          </a:extLst>
        </xdr:cNvPr>
        <xdr:cNvSpPr/>
      </xdr:nvSpPr>
      <xdr:spPr>
        <a:xfrm>
          <a:off x="7670800" y="104833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3646</xdr:rowOff>
    </xdr:from>
    <xdr:ext cx="469744" cy="259045"/>
    <xdr:sp macro="" textlink="">
      <xdr:nvSpPr>
        <xdr:cNvPr id="216" name="n_1aveValue【体育館・プール】&#10;一人当たり面積">
          <a:extLst>
            <a:ext uri="{FF2B5EF4-FFF2-40B4-BE49-F238E27FC236}">
              <a16:creationId xmlns:a16="http://schemas.microsoft.com/office/drawing/2014/main" id="{DF614AFD-CC15-4FE2-AF02-4273B7F2643D}"/>
            </a:ext>
          </a:extLst>
        </xdr:cNvPr>
        <xdr:cNvSpPr txBox="1"/>
      </xdr:nvSpPr>
      <xdr:spPr>
        <a:xfrm>
          <a:off x="8271587" y="1006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17" name="n_2aveValue【体育館・プール】&#10;一人当たり面積">
          <a:extLst>
            <a:ext uri="{FF2B5EF4-FFF2-40B4-BE49-F238E27FC236}">
              <a16:creationId xmlns:a16="http://schemas.microsoft.com/office/drawing/2014/main" id="{B1892A50-6452-4B9D-8F6E-AB6F37E60CDA}"/>
            </a:ext>
          </a:extLst>
        </xdr:cNvPr>
        <xdr:cNvSpPr txBox="1"/>
      </xdr:nvSpPr>
      <xdr:spPr>
        <a:xfrm>
          <a:off x="7509587"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18" name="n_3aveValue【体育館・プール】&#10;一人当たり面積">
          <a:extLst>
            <a:ext uri="{FF2B5EF4-FFF2-40B4-BE49-F238E27FC236}">
              <a16:creationId xmlns:a16="http://schemas.microsoft.com/office/drawing/2014/main" id="{032DAB47-61B9-4B42-A3A4-8568613EF4C5}"/>
            </a:ext>
          </a:extLst>
        </xdr:cNvPr>
        <xdr:cNvSpPr txBox="1"/>
      </xdr:nvSpPr>
      <xdr:spPr>
        <a:xfrm>
          <a:off x="6712027"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73858</xdr:rowOff>
    </xdr:from>
    <xdr:ext cx="469744" cy="259045"/>
    <xdr:sp macro="" textlink="">
      <xdr:nvSpPr>
        <xdr:cNvPr id="219" name="n_4aveValue【体育館・プール】&#10;一人当たり面積">
          <a:extLst>
            <a:ext uri="{FF2B5EF4-FFF2-40B4-BE49-F238E27FC236}">
              <a16:creationId xmlns:a16="http://schemas.microsoft.com/office/drawing/2014/main" id="{CEAB673F-EEBD-442D-9D0C-24A4474DC260}"/>
            </a:ext>
          </a:extLst>
        </xdr:cNvPr>
        <xdr:cNvSpPr txBox="1"/>
      </xdr:nvSpPr>
      <xdr:spPr>
        <a:xfrm>
          <a:off x="5937327" y="996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10903</xdr:rowOff>
    </xdr:from>
    <xdr:ext cx="469744" cy="259045"/>
    <xdr:sp macro="" textlink="">
      <xdr:nvSpPr>
        <xdr:cNvPr id="220" name="n_2mainValue【体育館・プール】&#10;一人当たり面積">
          <a:extLst>
            <a:ext uri="{FF2B5EF4-FFF2-40B4-BE49-F238E27FC236}">
              <a16:creationId xmlns:a16="http://schemas.microsoft.com/office/drawing/2014/main" id="{9E354392-1327-43CF-9D27-137DB48A3F4D}"/>
            </a:ext>
          </a:extLst>
        </xdr:cNvPr>
        <xdr:cNvSpPr txBox="1"/>
      </xdr:nvSpPr>
      <xdr:spPr>
        <a:xfrm>
          <a:off x="7509587" y="1057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a16="http://schemas.microsoft.com/office/drawing/2014/main" id="{AEBA8CF5-04FD-4285-B5F0-6C2B47C0CB01}"/>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a16="http://schemas.microsoft.com/office/drawing/2014/main" id="{5E9D07FE-3272-43D8-BD30-F59ECB20CAC3}"/>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a16="http://schemas.microsoft.com/office/drawing/2014/main" id="{894E84FF-5B32-419F-B367-200F09C943B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a16="http://schemas.microsoft.com/office/drawing/2014/main" id="{5DAC7160-756B-477A-9ED1-C2DC5D3BE096}"/>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a16="http://schemas.microsoft.com/office/drawing/2014/main" id="{5DF7BB8E-C917-492E-BAB5-74776C286325}"/>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a16="http://schemas.microsoft.com/office/drawing/2014/main" id="{B334D350-A488-4499-9A79-EECB9FF65545}"/>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a16="http://schemas.microsoft.com/office/drawing/2014/main" id="{4E136181-A007-49D9-8EBD-8DAF509587F3}"/>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a16="http://schemas.microsoft.com/office/drawing/2014/main" id="{B3C17B6D-F415-4369-8F79-CF287295218A}"/>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a:extLst>
            <a:ext uri="{FF2B5EF4-FFF2-40B4-BE49-F238E27FC236}">
              <a16:creationId xmlns:a16="http://schemas.microsoft.com/office/drawing/2014/main" id="{3C8D492F-7935-47EC-BD0F-979ADCBE00C2}"/>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a:extLst>
            <a:ext uri="{FF2B5EF4-FFF2-40B4-BE49-F238E27FC236}">
              <a16:creationId xmlns:a16="http://schemas.microsoft.com/office/drawing/2014/main" id="{8457A6F1-87E1-4362-A0CB-AF86E414B0C2}"/>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1" name="テキスト ボックス 230">
          <a:extLst>
            <a:ext uri="{FF2B5EF4-FFF2-40B4-BE49-F238E27FC236}">
              <a16:creationId xmlns:a16="http://schemas.microsoft.com/office/drawing/2014/main" id="{52F6FC56-249C-484D-BFD8-BE8A01DA9EF4}"/>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a:extLst>
            <a:ext uri="{FF2B5EF4-FFF2-40B4-BE49-F238E27FC236}">
              <a16:creationId xmlns:a16="http://schemas.microsoft.com/office/drawing/2014/main" id="{5E75902B-4EB7-405C-8E9A-B8F50AE68936}"/>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3" name="テキスト ボックス 232">
          <a:extLst>
            <a:ext uri="{FF2B5EF4-FFF2-40B4-BE49-F238E27FC236}">
              <a16:creationId xmlns:a16="http://schemas.microsoft.com/office/drawing/2014/main" id="{EC75BEA8-4151-4134-B42F-6F42478B889D}"/>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a:extLst>
            <a:ext uri="{FF2B5EF4-FFF2-40B4-BE49-F238E27FC236}">
              <a16:creationId xmlns:a16="http://schemas.microsoft.com/office/drawing/2014/main" id="{2AB07825-606D-4E11-BBFD-CE24014546E8}"/>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a:extLst>
            <a:ext uri="{FF2B5EF4-FFF2-40B4-BE49-F238E27FC236}">
              <a16:creationId xmlns:a16="http://schemas.microsoft.com/office/drawing/2014/main" id="{07E00488-96DF-47E1-A936-FCF079A595DA}"/>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a:extLst>
            <a:ext uri="{FF2B5EF4-FFF2-40B4-BE49-F238E27FC236}">
              <a16:creationId xmlns:a16="http://schemas.microsoft.com/office/drawing/2014/main" id="{AE752D63-7A15-41CD-A12B-114F8B89EF27}"/>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a:extLst>
            <a:ext uri="{FF2B5EF4-FFF2-40B4-BE49-F238E27FC236}">
              <a16:creationId xmlns:a16="http://schemas.microsoft.com/office/drawing/2014/main" id="{F7A936B8-A8DA-4B3B-A2DE-7D3D90790504}"/>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a:extLst>
            <a:ext uri="{FF2B5EF4-FFF2-40B4-BE49-F238E27FC236}">
              <a16:creationId xmlns:a16="http://schemas.microsoft.com/office/drawing/2014/main" id="{5D781579-AF16-46AC-A56E-4CFDA2F257F6}"/>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a:extLst>
            <a:ext uri="{FF2B5EF4-FFF2-40B4-BE49-F238E27FC236}">
              <a16:creationId xmlns:a16="http://schemas.microsoft.com/office/drawing/2014/main" id="{39AA9BEF-90E7-41D3-83B6-F99321B3EBF4}"/>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a:extLst>
            <a:ext uri="{FF2B5EF4-FFF2-40B4-BE49-F238E27FC236}">
              <a16:creationId xmlns:a16="http://schemas.microsoft.com/office/drawing/2014/main" id="{FD4BA357-5277-489A-AF33-1A0D3F449273}"/>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1" name="テキスト ボックス 240">
          <a:extLst>
            <a:ext uri="{FF2B5EF4-FFF2-40B4-BE49-F238E27FC236}">
              <a16:creationId xmlns:a16="http://schemas.microsoft.com/office/drawing/2014/main" id="{87F178BA-41C0-4216-A4FB-1DB90D867566}"/>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a:extLst>
            <a:ext uri="{FF2B5EF4-FFF2-40B4-BE49-F238E27FC236}">
              <a16:creationId xmlns:a16="http://schemas.microsoft.com/office/drawing/2014/main" id="{E3D6C8D9-FB9A-4BF5-B626-189DFFB9FC9F}"/>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3" name="テキスト ボックス 242">
          <a:extLst>
            <a:ext uri="{FF2B5EF4-FFF2-40B4-BE49-F238E27FC236}">
              <a16:creationId xmlns:a16="http://schemas.microsoft.com/office/drawing/2014/main" id="{0BED787E-58B6-4769-884A-9011C3373DA6}"/>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a:extLst>
            <a:ext uri="{FF2B5EF4-FFF2-40B4-BE49-F238E27FC236}">
              <a16:creationId xmlns:a16="http://schemas.microsoft.com/office/drawing/2014/main" id="{FF950093-918B-4716-84F4-D8E75D8F1D3C}"/>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76200</xdr:rowOff>
    </xdr:to>
    <xdr:cxnSp macro="">
      <xdr:nvCxnSpPr>
        <xdr:cNvPr id="245" name="直線コネクタ 244">
          <a:extLst>
            <a:ext uri="{FF2B5EF4-FFF2-40B4-BE49-F238E27FC236}">
              <a16:creationId xmlns:a16="http://schemas.microsoft.com/office/drawing/2014/main" id="{D5D77775-AD67-43A5-A9ED-420FF72AB33B}"/>
            </a:ext>
          </a:extLst>
        </xdr:cNvPr>
        <xdr:cNvCxnSpPr/>
      </xdr:nvCxnSpPr>
      <xdr:spPr>
        <a:xfrm flipV="1">
          <a:off x="4086225" y="13074016"/>
          <a:ext cx="0" cy="141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46" name="【福祉施設】&#10;有形固定資産減価償却率最小値テキスト">
          <a:extLst>
            <a:ext uri="{FF2B5EF4-FFF2-40B4-BE49-F238E27FC236}">
              <a16:creationId xmlns:a16="http://schemas.microsoft.com/office/drawing/2014/main" id="{F9A96FD1-5B8E-4C07-9721-B7DCCFB35350}"/>
            </a:ext>
          </a:extLst>
        </xdr:cNvPr>
        <xdr:cNvSpPr txBox="1"/>
      </xdr:nvSpPr>
      <xdr:spPr>
        <a:xfrm>
          <a:off x="4124960" y="1449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47" name="直線コネクタ 246">
          <a:extLst>
            <a:ext uri="{FF2B5EF4-FFF2-40B4-BE49-F238E27FC236}">
              <a16:creationId xmlns:a16="http://schemas.microsoft.com/office/drawing/2014/main" id="{EB18DCF6-A5DB-472F-85BE-E123B32D0877}"/>
            </a:ext>
          </a:extLst>
        </xdr:cNvPr>
        <xdr:cNvCxnSpPr/>
      </xdr:nvCxnSpPr>
      <xdr:spPr>
        <a:xfrm>
          <a:off x="402082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48" name="【福祉施設】&#10;有形固定資産減価償却率最大値テキスト">
          <a:extLst>
            <a:ext uri="{FF2B5EF4-FFF2-40B4-BE49-F238E27FC236}">
              <a16:creationId xmlns:a16="http://schemas.microsoft.com/office/drawing/2014/main" id="{DEB02D59-76FB-49DC-9126-DCD4A1921F36}"/>
            </a:ext>
          </a:extLst>
        </xdr:cNvPr>
        <xdr:cNvSpPr txBox="1"/>
      </xdr:nvSpPr>
      <xdr:spPr>
        <a:xfrm>
          <a:off x="4124960" y="1285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49" name="直線コネクタ 248">
          <a:extLst>
            <a:ext uri="{FF2B5EF4-FFF2-40B4-BE49-F238E27FC236}">
              <a16:creationId xmlns:a16="http://schemas.microsoft.com/office/drawing/2014/main" id="{68DABFFD-3CC2-4312-B0C8-D2522522E350}"/>
            </a:ext>
          </a:extLst>
        </xdr:cNvPr>
        <xdr:cNvCxnSpPr/>
      </xdr:nvCxnSpPr>
      <xdr:spPr>
        <a:xfrm>
          <a:off x="4020820" y="130740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125747</xdr:rowOff>
    </xdr:from>
    <xdr:ext cx="405111" cy="259045"/>
    <xdr:sp macro="" textlink="">
      <xdr:nvSpPr>
        <xdr:cNvPr id="250" name="【福祉施設】&#10;有形固定資産減価償却率平均値テキスト">
          <a:extLst>
            <a:ext uri="{FF2B5EF4-FFF2-40B4-BE49-F238E27FC236}">
              <a16:creationId xmlns:a16="http://schemas.microsoft.com/office/drawing/2014/main" id="{99297AFE-2EE7-46F1-ABBD-9A4AF1DFAEB5}"/>
            </a:ext>
          </a:extLst>
        </xdr:cNvPr>
        <xdr:cNvSpPr txBox="1"/>
      </xdr:nvSpPr>
      <xdr:spPr>
        <a:xfrm>
          <a:off x="4124960" y="1370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51" name="フローチャート: 判断 250">
          <a:extLst>
            <a:ext uri="{FF2B5EF4-FFF2-40B4-BE49-F238E27FC236}">
              <a16:creationId xmlns:a16="http://schemas.microsoft.com/office/drawing/2014/main" id="{4401184F-96A3-4398-8A9E-A3E719ADEF18}"/>
            </a:ext>
          </a:extLst>
        </xdr:cNvPr>
        <xdr:cNvSpPr/>
      </xdr:nvSpPr>
      <xdr:spPr>
        <a:xfrm>
          <a:off x="4036060" y="1372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52" name="フローチャート: 判断 251">
          <a:extLst>
            <a:ext uri="{FF2B5EF4-FFF2-40B4-BE49-F238E27FC236}">
              <a16:creationId xmlns:a16="http://schemas.microsoft.com/office/drawing/2014/main" id="{FD4A88BD-6671-4A68-AF13-0DCE737E20D2}"/>
            </a:ext>
          </a:extLst>
        </xdr:cNvPr>
        <xdr:cNvSpPr/>
      </xdr:nvSpPr>
      <xdr:spPr>
        <a:xfrm>
          <a:off x="3312160" y="136594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53" name="フローチャート: 判断 252">
          <a:extLst>
            <a:ext uri="{FF2B5EF4-FFF2-40B4-BE49-F238E27FC236}">
              <a16:creationId xmlns:a16="http://schemas.microsoft.com/office/drawing/2014/main" id="{AF76A1CD-5119-4CAA-BD83-CCC294A7CEB8}"/>
            </a:ext>
          </a:extLst>
        </xdr:cNvPr>
        <xdr:cNvSpPr/>
      </xdr:nvSpPr>
      <xdr:spPr>
        <a:xfrm>
          <a:off x="2514600" y="1362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21589</xdr:rowOff>
    </xdr:from>
    <xdr:to>
      <xdr:col>10</xdr:col>
      <xdr:colOff>165100</xdr:colOff>
      <xdr:row>81</xdr:row>
      <xdr:rowOff>123189</xdr:rowOff>
    </xdr:to>
    <xdr:sp macro="" textlink="">
      <xdr:nvSpPr>
        <xdr:cNvPr id="254" name="フローチャート: 判断 253">
          <a:extLst>
            <a:ext uri="{FF2B5EF4-FFF2-40B4-BE49-F238E27FC236}">
              <a16:creationId xmlns:a16="http://schemas.microsoft.com/office/drawing/2014/main" id="{57432D3D-A05B-415E-98C8-C6884D235D98}"/>
            </a:ext>
          </a:extLst>
        </xdr:cNvPr>
        <xdr:cNvSpPr/>
      </xdr:nvSpPr>
      <xdr:spPr>
        <a:xfrm>
          <a:off x="1739900" y="1360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122555</xdr:rowOff>
    </xdr:from>
    <xdr:to>
      <xdr:col>6</xdr:col>
      <xdr:colOff>38100</xdr:colOff>
      <xdr:row>81</xdr:row>
      <xdr:rowOff>52705</xdr:rowOff>
    </xdr:to>
    <xdr:sp macro="" textlink="">
      <xdr:nvSpPr>
        <xdr:cNvPr id="255" name="フローチャート: 判断 254">
          <a:extLst>
            <a:ext uri="{FF2B5EF4-FFF2-40B4-BE49-F238E27FC236}">
              <a16:creationId xmlns:a16="http://schemas.microsoft.com/office/drawing/2014/main" id="{FEF5FEE3-B63A-42F1-A8B1-28F1F6BE1125}"/>
            </a:ext>
          </a:extLst>
        </xdr:cNvPr>
        <xdr:cNvSpPr/>
      </xdr:nvSpPr>
      <xdr:spPr>
        <a:xfrm>
          <a:off x="965200" y="135337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213263AA-0450-49B1-AAD2-86B82AD28491}"/>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1E33D4DF-AEE9-400B-B02F-84F5DF353B7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5BBC413D-3D29-4653-8F65-37FD91727F6B}"/>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D23A72E7-F5DC-4820-BB6D-27A453FDD4A3}"/>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86F9BBE4-DE4F-4F9D-9449-A413C31DFF1F}"/>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12064</xdr:rowOff>
    </xdr:from>
    <xdr:to>
      <xdr:col>15</xdr:col>
      <xdr:colOff>101600</xdr:colOff>
      <xdr:row>81</xdr:row>
      <xdr:rowOff>113664</xdr:rowOff>
    </xdr:to>
    <xdr:sp macro="" textlink="">
      <xdr:nvSpPr>
        <xdr:cNvPr id="261" name="楕円 260">
          <a:extLst>
            <a:ext uri="{FF2B5EF4-FFF2-40B4-BE49-F238E27FC236}">
              <a16:creationId xmlns:a16="http://schemas.microsoft.com/office/drawing/2014/main" id="{3D20F5C3-799D-462B-8A61-F207FC89BA4A}"/>
            </a:ext>
          </a:extLst>
        </xdr:cNvPr>
        <xdr:cNvSpPr/>
      </xdr:nvSpPr>
      <xdr:spPr>
        <a:xfrm>
          <a:off x="2514600" y="1359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27322</xdr:rowOff>
    </xdr:from>
    <xdr:ext cx="405111" cy="259045"/>
    <xdr:sp macro="" textlink="">
      <xdr:nvSpPr>
        <xdr:cNvPr id="262" name="n_1aveValue【福祉施設】&#10;有形固定資産減価償却率">
          <a:extLst>
            <a:ext uri="{FF2B5EF4-FFF2-40B4-BE49-F238E27FC236}">
              <a16:creationId xmlns:a16="http://schemas.microsoft.com/office/drawing/2014/main" id="{58649B2D-5B34-40C3-8985-A9EF4014FA90}"/>
            </a:ext>
          </a:extLst>
        </xdr:cNvPr>
        <xdr:cNvSpPr txBox="1"/>
      </xdr:nvSpPr>
      <xdr:spPr>
        <a:xfrm>
          <a:off x="317056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142891</xdr:rowOff>
    </xdr:from>
    <xdr:ext cx="405111" cy="259045"/>
    <xdr:sp macro="" textlink="">
      <xdr:nvSpPr>
        <xdr:cNvPr id="263" name="n_2aveValue【福祉施設】&#10;有形固定資産減価償却率">
          <a:extLst>
            <a:ext uri="{FF2B5EF4-FFF2-40B4-BE49-F238E27FC236}">
              <a16:creationId xmlns:a16="http://schemas.microsoft.com/office/drawing/2014/main" id="{3594C67F-969E-4BEC-9BFB-177EFCA84D2E}"/>
            </a:ext>
          </a:extLst>
        </xdr:cNvPr>
        <xdr:cNvSpPr txBox="1"/>
      </xdr:nvSpPr>
      <xdr:spPr>
        <a:xfrm>
          <a:off x="2385704" y="13721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139716</xdr:rowOff>
    </xdr:from>
    <xdr:ext cx="405111" cy="259045"/>
    <xdr:sp macro="" textlink="">
      <xdr:nvSpPr>
        <xdr:cNvPr id="264" name="n_3aveValue【福祉施設】&#10;有形固定資産減価償却率">
          <a:extLst>
            <a:ext uri="{FF2B5EF4-FFF2-40B4-BE49-F238E27FC236}">
              <a16:creationId xmlns:a16="http://schemas.microsoft.com/office/drawing/2014/main" id="{4B2D9E4C-8E43-4C0F-BA2E-CFB38ABEF9C4}"/>
            </a:ext>
          </a:extLst>
        </xdr:cNvPr>
        <xdr:cNvSpPr txBox="1"/>
      </xdr:nvSpPr>
      <xdr:spPr>
        <a:xfrm>
          <a:off x="1611004" y="1338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69232</xdr:rowOff>
    </xdr:from>
    <xdr:ext cx="405111" cy="259045"/>
    <xdr:sp macro="" textlink="">
      <xdr:nvSpPr>
        <xdr:cNvPr id="265" name="n_4aveValue【福祉施設】&#10;有形固定資産減価償却率">
          <a:extLst>
            <a:ext uri="{FF2B5EF4-FFF2-40B4-BE49-F238E27FC236}">
              <a16:creationId xmlns:a16="http://schemas.microsoft.com/office/drawing/2014/main" id="{964ABFB0-24B2-4F59-A848-CEBACF753134}"/>
            </a:ext>
          </a:extLst>
        </xdr:cNvPr>
        <xdr:cNvSpPr txBox="1"/>
      </xdr:nvSpPr>
      <xdr:spPr>
        <a:xfrm>
          <a:off x="836304" y="1331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130191</xdr:rowOff>
    </xdr:from>
    <xdr:ext cx="405111" cy="259045"/>
    <xdr:sp macro="" textlink="">
      <xdr:nvSpPr>
        <xdr:cNvPr id="266" name="n_2mainValue【福祉施設】&#10;有形固定資産減価償却率">
          <a:extLst>
            <a:ext uri="{FF2B5EF4-FFF2-40B4-BE49-F238E27FC236}">
              <a16:creationId xmlns:a16="http://schemas.microsoft.com/office/drawing/2014/main" id="{A3278E15-F1C6-4B30-ACC4-7B0262E3103D}"/>
            </a:ext>
          </a:extLst>
        </xdr:cNvPr>
        <xdr:cNvSpPr txBox="1"/>
      </xdr:nvSpPr>
      <xdr:spPr>
        <a:xfrm>
          <a:off x="2385704" y="1337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6484F378-4334-4C7D-8F1E-E861BC4B3DFF}"/>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FB902E1E-0D08-4927-9492-B26C6C863407}"/>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38EC8C18-8D4C-41AB-98E6-D1D20F205CC5}"/>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4AF0656E-779D-4F0A-B12B-5F58B0855A06}"/>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840914F3-BC83-40A0-B206-1C1A0EC55EAE}"/>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F31AD3AC-5892-4CDE-9A07-7400BAD52D4A}"/>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11945965-43B4-4F07-AD62-CB26CA2DDD5E}"/>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F0259C0E-D95E-4296-8759-02A888E80CD3}"/>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a:extLst>
            <a:ext uri="{FF2B5EF4-FFF2-40B4-BE49-F238E27FC236}">
              <a16:creationId xmlns:a16="http://schemas.microsoft.com/office/drawing/2014/main" id="{B21B51DE-4091-4E59-85B7-AA5813B1F1BD}"/>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a:extLst>
            <a:ext uri="{FF2B5EF4-FFF2-40B4-BE49-F238E27FC236}">
              <a16:creationId xmlns:a16="http://schemas.microsoft.com/office/drawing/2014/main" id="{2DCDE9C6-40E5-44A2-ACAC-220AF9A93111}"/>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7" name="直線コネクタ 276">
          <a:extLst>
            <a:ext uri="{FF2B5EF4-FFF2-40B4-BE49-F238E27FC236}">
              <a16:creationId xmlns:a16="http://schemas.microsoft.com/office/drawing/2014/main" id="{5A8F2B17-4E3E-406E-9519-EF5271B420DA}"/>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8" name="テキスト ボックス 277">
          <a:extLst>
            <a:ext uri="{FF2B5EF4-FFF2-40B4-BE49-F238E27FC236}">
              <a16:creationId xmlns:a16="http://schemas.microsoft.com/office/drawing/2014/main" id="{ACF0793E-942D-4C8C-90D3-CBC21B506B87}"/>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9" name="直線コネクタ 278">
          <a:extLst>
            <a:ext uri="{FF2B5EF4-FFF2-40B4-BE49-F238E27FC236}">
              <a16:creationId xmlns:a16="http://schemas.microsoft.com/office/drawing/2014/main" id="{5C26D1A9-C9B5-496A-8700-902C10FEEC24}"/>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0" name="テキスト ボックス 279">
          <a:extLst>
            <a:ext uri="{FF2B5EF4-FFF2-40B4-BE49-F238E27FC236}">
              <a16:creationId xmlns:a16="http://schemas.microsoft.com/office/drawing/2014/main" id="{FA08253F-5D3B-44F1-B8FE-70A4D0647A39}"/>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1" name="直線コネクタ 280">
          <a:extLst>
            <a:ext uri="{FF2B5EF4-FFF2-40B4-BE49-F238E27FC236}">
              <a16:creationId xmlns:a16="http://schemas.microsoft.com/office/drawing/2014/main" id="{757F6A60-09C4-44AB-ADA3-C94DC38A7BB8}"/>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2" name="テキスト ボックス 281">
          <a:extLst>
            <a:ext uri="{FF2B5EF4-FFF2-40B4-BE49-F238E27FC236}">
              <a16:creationId xmlns:a16="http://schemas.microsoft.com/office/drawing/2014/main" id="{4CD9473A-EEAD-411C-899D-392C5EB42A27}"/>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3" name="直線コネクタ 282">
          <a:extLst>
            <a:ext uri="{FF2B5EF4-FFF2-40B4-BE49-F238E27FC236}">
              <a16:creationId xmlns:a16="http://schemas.microsoft.com/office/drawing/2014/main" id="{8E85A3C3-CC7B-49CF-803D-FCE8D5EC32C8}"/>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4" name="テキスト ボックス 283">
          <a:extLst>
            <a:ext uri="{FF2B5EF4-FFF2-40B4-BE49-F238E27FC236}">
              <a16:creationId xmlns:a16="http://schemas.microsoft.com/office/drawing/2014/main" id="{C4C22A5C-DF2C-471B-95C3-6A56325907DA}"/>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a:extLst>
            <a:ext uri="{FF2B5EF4-FFF2-40B4-BE49-F238E27FC236}">
              <a16:creationId xmlns:a16="http://schemas.microsoft.com/office/drawing/2014/main" id="{BF6F9AE1-3A97-4A79-AD29-7C75FE475554}"/>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a:extLst>
            <a:ext uri="{FF2B5EF4-FFF2-40B4-BE49-F238E27FC236}">
              <a16:creationId xmlns:a16="http://schemas.microsoft.com/office/drawing/2014/main" id="{D5303147-C7E8-4A2A-9408-82EE5753FAED}"/>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a:extLst>
            <a:ext uri="{FF2B5EF4-FFF2-40B4-BE49-F238E27FC236}">
              <a16:creationId xmlns:a16="http://schemas.microsoft.com/office/drawing/2014/main" id="{E74C5657-E9D7-40FA-9F2F-BE2AA82795B1}"/>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161544</xdr:rowOff>
    </xdr:to>
    <xdr:cxnSp macro="">
      <xdr:nvCxnSpPr>
        <xdr:cNvPr id="288" name="直線コネクタ 287">
          <a:extLst>
            <a:ext uri="{FF2B5EF4-FFF2-40B4-BE49-F238E27FC236}">
              <a16:creationId xmlns:a16="http://schemas.microsoft.com/office/drawing/2014/main" id="{C0EA9F1E-D312-43A7-AB19-158FF3D45D92}"/>
            </a:ext>
          </a:extLst>
        </xdr:cNvPr>
        <xdr:cNvCxnSpPr/>
      </xdr:nvCxnSpPr>
      <xdr:spPr>
        <a:xfrm flipV="1">
          <a:off x="9219565" y="12989815"/>
          <a:ext cx="0" cy="1421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165371</xdr:rowOff>
    </xdr:from>
    <xdr:ext cx="469744" cy="259045"/>
    <xdr:sp macro="" textlink="">
      <xdr:nvSpPr>
        <xdr:cNvPr id="289" name="【福祉施設】&#10;一人当たり面積最小値テキスト">
          <a:extLst>
            <a:ext uri="{FF2B5EF4-FFF2-40B4-BE49-F238E27FC236}">
              <a16:creationId xmlns:a16="http://schemas.microsoft.com/office/drawing/2014/main" id="{1BB214F5-7E1E-4CF5-84FF-C8BAC5414141}"/>
            </a:ext>
          </a:extLst>
        </xdr:cNvPr>
        <xdr:cNvSpPr txBox="1"/>
      </xdr:nvSpPr>
      <xdr:spPr>
        <a:xfrm>
          <a:off x="9258300" y="1441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161544</xdr:rowOff>
    </xdr:from>
    <xdr:to>
      <xdr:col>55</xdr:col>
      <xdr:colOff>88900</xdr:colOff>
      <xdr:row>85</xdr:row>
      <xdr:rowOff>161544</xdr:rowOff>
    </xdr:to>
    <xdr:cxnSp macro="">
      <xdr:nvCxnSpPr>
        <xdr:cNvPr id="290" name="直線コネクタ 289">
          <a:extLst>
            <a:ext uri="{FF2B5EF4-FFF2-40B4-BE49-F238E27FC236}">
              <a16:creationId xmlns:a16="http://schemas.microsoft.com/office/drawing/2014/main" id="{EE8868E9-F997-4520-8537-CD0163F84927}"/>
            </a:ext>
          </a:extLst>
        </xdr:cNvPr>
        <xdr:cNvCxnSpPr/>
      </xdr:nvCxnSpPr>
      <xdr:spPr>
        <a:xfrm>
          <a:off x="9154160" y="144109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291" name="【福祉施設】&#10;一人当たり面積最大値テキスト">
          <a:extLst>
            <a:ext uri="{FF2B5EF4-FFF2-40B4-BE49-F238E27FC236}">
              <a16:creationId xmlns:a16="http://schemas.microsoft.com/office/drawing/2014/main" id="{2308A3FB-A71B-46ED-BDAF-7AC4F98251E0}"/>
            </a:ext>
          </a:extLst>
        </xdr:cNvPr>
        <xdr:cNvSpPr txBox="1"/>
      </xdr:nvSpPr>
      <xdr:spPr>
        <a:xfrm>
          <a:off x="9258300" y="1276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292" name="直線コネクタ 291">
          <a:extLst>
            <a:ext uri="{FF2B5EF4-FFF2-40B4-BE49-F238E27FC236}">
              <a16:creationId xmlns:a16="http://schemas.microsoft.com/office/drawing/2014/main" id="{3C00CFD3-9C0C-4AC5-950E-4D74FFFE35CF}"/>
            </a:ext>
          </a:extLst>
        </xdr:cNvPr>
        <xdr:cNvCxnSpPr/>
      </xdr:nvCxnSpPr>
      <xdr:spPr>
        <a:xfrm>
          <a:off x="9154160" y="12989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57166</xdr:rowOff>
    </xdr:from>
    <xdr:ext cx="469744" cy="259045"/>
    <xdr:sp macro="" textlink="">
      <xdr:nvSpPr>
        <xdr:cNvPr id="293" name="【福祉施設】&#10;一人当たり面積平均値テキスト">
          <a:extLst>
            <a:ext uri="{FF2B5EF4-FFF2-40B4-BE49-F238E27FC236}">
              <a16:creationId xmlns:a16="http://schemas.microsoft.com/office/drawing/2014/main" id="{DB72E53E-CE03-4040-8F30-4D181B89EEC0}"/>
            </a:ext>
          </a:extLst>
        </xdr:cNvPr>
        <xdr:cNvSpPr txBox="1"/>
      </xdr:nvSpPr>
      <xdr:spPr>
        <a:xfrm>
          <a:off x="9258300" y="1397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78739</xdr:rowOff>
    </xdr:from>
    <xdr:to>
      <xdr:col>55</xdr:col>
      <xdr:colOff>50800</xdr:colOff>
      <xdr:row>84</xdr:row>
      <xdr:rowOff>8889</xdr:rowOff>
    </xdr:to>
    <xdr:sp macro="" textlink="">
      <xdr:nvSpPr>
        <xdr:cNvPr id="294" name="フローチャート: 判断 293">
          <a:extLst>
            <a:ext uri="{FF2B5EF4-FFF2-40B4-BE49-F238E27FC236}">
              <a16:creationId xmlns:a16="http://schemas.microsoft.com/office/drawing/2014/main" id="{4F45F294-21C0-42A9-9496-2EF84243F65C}"/>
            </a:ext>
          </a:extLst>
        </xdr:cNvPr>
        <xdr:cNvSpPr/>
      </xdr:nvSpPr>
      <xdr:spPr>
        <a:xfrm>
          <a:off x="9192260" y="139928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69596</xdr:rowOff>
    </xdr:from>
    <xdr:to>
      <xdr:col>50</xdr:col>
      <xdr:colOff>165100</xdr:colOff>
      <xdr:row>83</xdr:row>
      <xdr:rowOff>171196</xdr:rowOff>
    </xdr:to>
    <xdr:sp macro="" textlink="">
      <xdr:nvSpPr>
        <xdr:cNvPr id="295" name="フローチャート: 判断 294">
          <a:extLst>
            <a:ext uri="{FF2B5EF4-FFF2-40B4-BE49-F238E27FC236}">
              <a16:creationId xmlns:a16="http://schemas.microsoft.com/office/drawing/2014/main" id="{2BEFA748-262C-4530-9591-DD94E48A8B2C}"/>
            </a:ext>
          </a:extLst>
        </xdr:cNvPr>
        <xdr:cNvSpPr/>
      </xdr:nvSpPr>
      <xdr:spPr>
        <a:xfrm>
          <a:off x="8445500" y="139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58165</xdr:rowOff>
    </xdr:from>
    <xdr:to>
      <xdr:col>46</xdr:col>
      <xdr:colOff>38100</xdr:colOff>
      <xdr:row>83</xdr:row>
      <xdr:rowOff>159765</xdr:rowOff>
    </xdr:to>
    <xdr:sp macro="" textlink="">
      <xdr:nvSpPr>
        <xdr:cNvPr id="296" name="フローチャート: 判断 295">
          <a:extLst>
            <a:ext uri="{FF2B5EF4-FFF2-40B4-BE49-F238E27FC236}">
              <a16:creationId xmlns:a16="http://schemas.microsoft.com/office/drawing/2014/main" id="{7C074147-81A5-46F4-96B3-6882424D1C3A}"/>
            </a:ext>
          </a:extLst>
        </xdr:cNvPr>
        <xdr:cNvSpPr/>
      </xdr:nvSpPr>
      <xdr:spPr>
        <a:xfrm>
          <a:off x="7670800" y="139722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67311</xdr:rowOff>
    </xdr:from>
    <xdr:to>
      <xdr:col>41</xdr:col>
      <xdr:colOff>101600</xdr:colOff>
      <xdr:row>83</xdr:row>
      <xdr:rowOff>168911</xdr:rowOff>
    </xdr:to>
    <xdr:sp macro="" textlink="">
      <xdr:nvSpPr>
        <xdr:cNvPr id="297" name="フローチャート: 判断 296">
          <a:extLst>
            <a:ext uri="{FF2B5EF4-FFF2-40B4-BE49-F238E27FC236}">
              <a16:creationId xmlns:a16="http://schemas.microsoft.com/office/drawing/2014/main" id="{57572D00-9FE5-4592-B650-B22AAB0D8B07}"/>
            </a:ext>
          </a:extLst>
        </xdr:cNvPr>
        <xdr:cNvSpPr/>
      </xdr:nvSpPr>
      <xdr:spPr>
        <a:xfrm>
          <a:off x="687324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298" name="フローチャート: 判断 297">
          <a:extLst>
            <a:ext uri="{FF2B5EF4-FFF2-40B4-BE49-F238E27FC236}">
              <a16:creationId xmlns:a16="http://schemas.microsoft.com/office/drawing/2014/main" id="{F7E74750-C4B7-408B-AC66-1FCE8B291858}"/>
            </a:ext>
          </a:extLst>
        </xdr:cNvPr>
        <xdr:cNvSpPr/>
      </xdr:nvSpPr>
      <xdr:spPr>
        <a:xfrm>
          <a:off x="609854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47FFEC5-AFA6-4E13-A4D2-960A1F2C37B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B315142-3394-4810-BF2D-4809D153B4DE}"/>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8F98860-CA6E-4035-A3EC-BEBAE2D8B92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B26B72A-869E-4A59-A90F-02145752BF72}"/>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EFBF87F-4175-4CDE-AB26-8034FB911A92}"/>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37592</xdr:rowOff>
    </xdr:from>
    <xdr:to>
      <xdr:col>46</xdr:col>
      <xdr:colOff>38100</xdr:colOff>
      <xdr:row>85</xdr:row>
      <xdr:rowOff>139192</xdr:rowOff>
    </xdr:to>
    <xdr:sp macro="" textlink="">
      <xdr:nvSpPr>
        <xdr:cNvPr id="304" name="楕円 303">
          <a:extLst>
            <a:ext uri="{FF2B5EF4-FFF2-40B4-BE49-F238E27FC236}">
              <a16:creationId xmlns:a16="http://schemas.microsoft.com/office/drawing/2014/main" id="{7533354D-14A4-40EE-8F17-DECFDC1513EB}"/>
            </a:ext>
          </a:extLst>
        </xdr:cNvPr>
        <xdr:cNvSpPr/>
      </xdr:nvSpPr>
      <xdr:spPr>
        <a:xfrm>
          <a:off x="7670800" y="142869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16273</xdr:rowOff>
    </xdr:from>
    <xdr:ext cx="469744" cy="259045"/>
    <xdr:sp macro="" textlink="">
      <xdr:nvSpPr>
        <xdr:cNvPr id="305" name="n_1aveValue【福祉施設】&#10;一人当たり面積">
          <a:extLst>
            <a:ext uri="{FF2B5EF4-FFF2-40B4-BE49-F238E27FC236}">
              <a16:creationId xmlns:a16="http://schemas.microsoft.com/office/drawing/2014/main" id="{E5C1FD72-E0DD-4A20-B9E1-365C65941588}"/>
            </a:ext>
          </a:extLst>
        </xdr:cNvPr>
        <xdr:cNvSpPr txBox="1"/>
      </xdr:nvSpPr>
      <xdr:spPr>
        <a:xfrm>
          <a:off x="8271587" y="1376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4842</xdr:rowOff>
    </xdr:from>
    <xdr:ext cx="469744" cy="259045"/>
    <xdr:sp macro="" textlink="">
      <xdr:nvSpPr>
        <xdr:cNvPr id="306" name="n_2aveValue【福祉施設】&#10;一人当たり面積">
          <a:extLst>
            <a:ext uri="{FF2B5EF4-FFF2-40B4-BE49-F238E27FC236}">
              <a16:creationId xmlns:a16="http://schemas.microsoft.com/office/drawing/2014/main" id="{8E8F0ED6-7702-4299-BC14-E1F4546918F3}"/>
            </a:ext>
          </a:extLst>
        </xdr:cNvPr>
        <xdr:cNvSpPr txBox="1"/>
      </xdr:nvSpPr>
      <xdr:spPr>
        <a:xfrm>
          <a:off x="7509587" y="1375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13988</xdr:rowOff>
    </xdr:from>
    <xdr:ext cx="469744" cy="259045"/>
    <xdr:sp macro="" textlink="">
      <xdr:nvSpPr>
        <xdr:cNvPr id="307" name="n_3aveValue【福祉施設】&#10;一人当たり面積">
          <a:extLst>
            <a:ext uri="{FF2B5EF4-FFF2-40B4-BE49-F238E27FC236}">
              <a16:creationId xmlns:a16="http://schemas.microsoft.com/office/drawing/2014/main" id="{80BCBBE6-D57C-4948-B9BD-32FD18D51037}"/>
            </a:ext>
          </a:extLst>
        </xdr:cNvPr>
        <xdr:cNvSpPr txBox="1"/>
      </xdr:nvSpPr>
      <xdr:spPr>
        <a:xfrm>
          <a:off x="671202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08" name="n_4aveValue【福祉施設】&#10;一人当たり面積">
          <a:extLst>
            <a:ext uri="{FF2B5EF4-FFF2-40B4-BE49-F238E27FC236}">
              <a16:creationId xmlns:a16="http://schemas.microsoft.com/office/drawing/2014/main" id="{16015632-FC00-4575-95B4-5BE53EF10D97}"/>
            </a:ext>
          </a:extLst>
        </xdr:cNvPr>
        <xdr:cNvSpPr txBox="1"/>
      </xdr:nvSpPr>
      <xdr:spPr>
        <a:xfrm>
          <a:off x="5937327" y="137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130319</xdr:rowOff>
    </xdr:from>
    <xdr:ext cx="469744" cy="259045"/>
    <xdr:sp macro="" textlink="">
      <xdr:nvSpPr>
        <xdr:cNvPr id="309" name="n_2mainValue【福祉施設】&#10;一人当たり面積">
          <a:extLst>
            <a:ext uri="{FF2B5EF4-FFF2-40B4-BE49-F238E27FC236}">
              <a16:creationId xmlns:a16="http://schemas.microsoft.com/office/drawing/2014/main" id="{8E529FB3-6A8C-4F45-8DAB-27DBAB6CD360}"/>
            </a:ext>
          </a:extLst>
        </xdr:cNvPr>
        <xdr:cNvSpPr txBox="1"/>
      </xdr:nvSpPr>
      <xdr:spPr>
        <a:xfrm>
          <a:off x="7509587" y="1437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a:extLst>
            <a:ext uri="{FF2B5EF4-FFF2-40B4-BE49-F238E27FC236}">
              <a16:creationId xmlns:a16="http://schemas.microsoft.com/office/drawing/2014/main" id="{542BFC5B-B551-4FCD-9479-D91413B1EFC4}"/>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a:extLst>
            <a:ext uri="{FF2B5EF4-FFF2-40B4-BE49-F238E27FC236}">
              <a16:creationId xmlns:a16="http://schemas.microsoft.com/office/drawing/2014/main" id="{E46258A4-A2F4-4827-9673-71021AEA669A}"/>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a:extLst>
            <a:ext uri="{FF2B5EF4-FFF2-40B4-BE49-F238E27FC236}">
              <a16:creationId xmlns:a16="http://schemas.microsoft.com/office/drawing/2014/main" id="{4C3B91C5-CDFE-46D7-AE02-296426A40034}"/>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a:extLst>
            <a:ext uri="{FF2B5EF4-FFF2-40B4-BE49-F238E27FC236}">
              <a16:creationId xmlns:a16="http://schemas.microsoft.com/office/drawing/2014/main" id="{8AB9AFB5-464A-4E82-AE1C-3C717983FE1A}"/>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a:extLst>
            <a:ext uri="{FF2B5EF4-FFF2-40B4-BE49-F238E27FC236}">
              <a16:creationId xmlns:a16="http://schemas.microsoft.com/office/drawing/2014/main" id="{2F164EDD-706F-4355-8725-02C48CB42BBD}"/>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a:extLst>
            <a:ext uri="{FF2B5EF4-FFF2-40B4-BE49-F238E27FC236}">
              <a16:creationId xmlns:a16="http://schemas.microsoft.com/office/drawing/2014/main" id="{A990AE9C-F3F5-408A-82F3-B93965862FD4}"/>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a:extLst>
            <a:ext uri="{FF2B5EF4-FFF2-40B4-BE49-F238E27FC236}">
              <a16:creationId xmlns:a16="http://schemas.microsoft.com/office/drawing/2014/main" id="{2EEB8C40-A423-4E72-A9A6-D9F58F3C4CFB}"/>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a:extLst>
            <a:ext uri="{FF2B5EF4-FFF2-40B4-BE49-F238E27FC236}">
              <a16:creationId xmlns:a16="http://schemas.microsoft.com/office/drawing/2014/main" id="{BAF8E688-512D-451B-A240-0EA6A5F1641A}"/>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8" name="テキスト ボックス 317">
          <a:extLst>
            <a:ext uri="{FF2B5EF4-FFF2-40B4-BE49-F238E27FC236}">
              <a16:creationId xmlns:a16="http://schemas.microsoft.com/office/drawing/2014/main" id="{49E1C5E2-2333-4C9D-9F08-B6D757C8E5D1}"/>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9" name="直線コネクタ 318">
          <a:extLst>
            <a:ext uri="{FF2B5EF4-FFF2-40B4-BE49-F238E27FC236}">
              <a16:creationId xmlns:a16="http://schemas.microsoft.com/office/drawing/2014/main" id="{DD3ABB68-32E1-47FA-BF79-414D8BB2C10A}"/>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20" name="テキスト ボックス 319">
          <a:extLst>
            <a:ext uri="{FF2B5EF4-FFF2-40B4-BE49-F238E27FC236}">
              <a16:creationId xmlns:a16="http://schemas.microsoft.com/office/drawing/2014/main" id="{ECE6FE88-F9FA-433A-B4DA-78EB4C924A1F}"/>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1" name="直線コネクタ 320">
          <a:extLst>
            <a:ext uri="{FF2B5EF4-FFF2-40B4-BE49-F238E27FC236}">
              <a16:creationId xmlns:a16="http://schemas.microsoft.com/office/drawing/2014/main" id="{320790C0-9EF7-4CCD-AFD5-2B26A9222BCD}"/>
            </a:ext>
          </a:extLst>
        </xdr:cNvPr>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22" name="テキスト ボックス 321">
          <a:extLst>
            <a:ext uri="{FF2B5EF4-FFF2-40B4-BE49-F238E27FC236}">
              <a16:creationId xmlns:a16="http://schemas.microsoft.com/office/drawing/2014/main" id="{F70DFF7D-B6A9-46D2-B058-23802F161565}"/>
            </a:ext>
          </a:extLst>
        </xdr:cNvPr>
        <xdr:cNvSpPr txBox="1"/>
      </xdr:nvSpPr>
      <xdr:spPr>
        <a:xfrm>
          <a:off x="27196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3" name="直線コネクタ 322">
          <a:extLst>
            <a:ext uri="{FF2B5EF4-FFF2-40B4-BE49-F238E27FC236}">
              <a16:creationId xmlns:a16="http://schemas.microsoft.com/office/drawing/2014/main" id="{1C2C3407-5710-4A6C-A472-6445794A9199}"/>
            </a:ext>
          </a:extLst>
        </xdr:cNvPr>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4" name="テキスト ボックス 323">
          <a:extLst>
            <a:ext uri="{FF2B5EF4-FFF2-40B4-BE49-F238E27FC236}">
              <a16:creationId xmlns:a16="http://schemas.microsoft.com/office/drawing/2014/main" id="{3E266ADC-F4E9-4CBD-90CE-D176711C58C5}"/>
            </a:ext>
          </a:extLst>
        </xdr:cNvPr>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5" name="直線コネクタ 324">
          <a:extLst>
            <a:ext uri="{FF2B5EF4-FFF2-40B4-BE49-F238E27FC236}">
              <a16:creationId xmlns:a16="http://schemas.microsoft.com/office/drawing/2014/main" id="{C974FCFA-BDB2-4170-B28A-CA0E7805EFCD}"/>
            </a:ext>
          </a:extLst>
        </xdr:cNvPr>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6" name="テキスト ボックス 325">
          <a:extLst>
            <a:ext uri="{FF2B5EF4-FFF2-40B4-BE49-F238E27FC236}">
              <a16:creationId xmlns:a16="http://schemas.microsoft.com/office/drawing/2014/main" id="{E46DC922-13D3-4BDB-92E9-37632C6A2851}"/>
            </a:ext>
          </a:extLst>
        </xdr:cNvPr>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7" name="直線コネクタ 326">
          <a:extLst>
            <a:ext uri="{FF2B5EF4-FFF2-40B4-BE49-F238E27FC236}">
              <a16:creationId xmlns:a16="http://schemas.microsoft.com/office/drawing/2014/main" id="{75E0E6B6-E804-4B79-9C58-DACFCDD370B3}"/>
            </a:ext>
          </a:extLst>
        </xdr:cNvPr>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28" name="テキスト ボックス 327">
          <a:extLst>
            <a:ext uri="{FF2B5EF4-FFF2-40B4-BE49-F238E27FC236}">
              <a16:creationId xmlns:a16="http://schemas.microsoft.com/office/drawing/2014/main" id="{AD067E32-D24A-406D-B081-E931C0746DFF}"/>
            </a:ext>
          </a:extLst>
        </xdr:cNvPr>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9" name="直線コネクタ 328">
          <a:extLst>
            <a:ext uri="{FF2B5EF4-FFF2-40B4-BE49-F238E27FC236}">
              <a16:creationId xmlns:a16="http://schemas.microsoft.com/office/drawing/2014/main" id="{96692235-7887-4595-9603-722F5D0C0015}"/>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0" name="テキスト ボックス 329">
          <a:extLst>
            <a:ext uri="{FF2B5EF4-FFF2-40B4-BE49-F238E27FC236}">
              <a16:creationId xmlns:a16="http://schemas.microsoft.com/office/drawing/2014/main" id="{9EC3BE55-0F1D-4C88-9228-F67DDEDDC489}"/>
            </a:ext>
          </a:extLst>
        </xdr:cNvPr>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1" name="【市民会館】&#10;有形固定資産減価償却率グラフ枠">
          <a:extLst>
            <a:ext uri="{FF2B5EF4-FFF2-40B4-BE49-F238E27FC236}">
              <a16:creationId xmlns:a16="http://schemas.microsoft.com/office/drawing/2014/main" id="{2031BEE4-6A35-48FC-B163-B0FD820AE87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137922</xdr:rowOff>
    </xdr:from>
    <xdr:to>
      <xdr:col>24</xdr:col>
      <xdr:colOff>62865</xdr:colOff>
      <xdr:row>106</xdr:row>
      <xdr:rowOff>85344</xdr:rowOff>
    </xdr:to>
    <xdr:cxnSp macro="">
      <xdr:nvCxnSpPr>
        <xdr:cNvPr id="332" name="直線コネクタ 331">
          <a:extLst>
            <a:ext uri="{FF2B5EF4-FFF2-40B4-BE49-F238E27FC236}">
              <a16:creationId xmlns:a16="http://schemas.microsoft.com/office/drawing/2014/main" id="{6F7B7979-4790-4774-9C90-324A5415D58D}"/>
            </a:ext>
          </a:extLst>
        </xdr:cNvPr>
        <xdr:cNvCxnSpPr/>
      </xdr:nvCxnSpPr>
      <xdr:spPr>
        <a:xfrm flipV="1">
          <a:off x="4086225" y="16734282"/>
          <a:ext cx="0" cy="1120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89171</xdr:rowOff>
    </xdr:from>
    <xdr:ext cx="405111" cy="259045"/>
    <xdr:sp macro="" textlink="">
      <xdr:nvSpPr>
        <xdr:cNvPr id="333" name="【市民会館】&#10;有形固定資産減価償却率最小値テキスト">
          <a:extLst>
            <a:ext uri="{FF2B5EF4-FFF2-40B4-BE49-F238E27FC236}">
              <a16:creationId xmlns:a16="http://schemas.microsoft.com/office/drawing/2014/main" id="{25265BFB-C641-49B5-972C-6885020C69EB}"/>
            </a:ext>
          </a:extLst>
        </xdr:cNvPr>
        <xdr:cNvSpPr txBox="1"/>
      </xdr:nvSpPr>
      <xdr:spPr>
        <a:xfrm>
          <a:off x="4124960" y="17859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85344</xdr:rowOff>
    </xdr:from>
    <xdr:to>
      <xdr:col>24</xdr:col>
      <xdr:colOff>152400</xdr:colOff>
      <xdr:row>106</xdr:row>
      <xdr:rowOff>85344</xdr:rowOff>
    </xdr:to>
    <xdr:cxnSp macro="">
      <xdr:nvCxnSpPr>
        <xdr:cNvPr id="334" name="直線コネクタ 333">
          <a:extLst>
            <a:ext uri="{FF2B5EF4-FFF2-40B4-BE49-F238E27FC236}">
              <a16:creationId xmlns:a16="http://schemas.microsoft.com/office/drawing/2014/main" id="{2C1E106E-E8F9-4A88-A529-9F099671A53A}"/>
            </a:ext>
          </a:extLst>
        </xdr:cNvPr>
        <xdr:cNvCxnSpPr/>
      </xdr:nvCxnSpPr>
      <xdr:spPr>
        <a:xfrm>
          <a:off x="4020820" y="178551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84599</xdr:rowOff>
    </xdr:from>
    <xdr:ext cx="405111" cy="259045"/>
    <xdr:sp macro="" textlink="">
      <xdr:nvSpPr>
        <xdr:cNvPr id="335" name="【市民会館】&#10;有形固定資産減価償却率最大値テキスト">
          <a:extLst>
            <a:ext uri="{FF2B5EF4-FFF2-40B4-BE49-F238E27FC236}">
              <a16:creationId xmlns:a16="http://schemas.microsoft.com/office/drawing/2014/main" id="{E5CDDE4D-92C6-4F40-8E9D-7CC1E2D76735}"/>
            </a:ext>
          </a:extLst>
        </xdr:cNvPr>
        <xdr:cNvSpPr txBox="1"/>
      </xdr:nvSpPr>
      <xdr:spPr>
        <a:xfrm>
          <a:off x="4124960" y="16513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137922</xdr:rowOff>
    </xdr:from>
    <xdr:to>
      <xdr:col>24</xdr:col>
      <xdr:colOff>152400</xdr:colOff>
      <xdr:row>99</xdr:row>
      <xdr:rowOff>137922</xdr:rowOff>
    </xdr:to>
    <xdr:cxnSp macro="">
      <xdr:nvCxnSpPr>
        <xdr:cNvPr id="336" name="直線コネクタ 335">
          <a:extLst>
            <a:ext uri="{FF2B5EF4-FFF2-40B4-BE49-F238E27FC236}">
              <a16:creationId xmlns:a16="http://schemas.microsoft.com/office/drawing/2014/main" id="{E70E7FF6-B395-421E-A1F2-C8F8F3434468}"/>
            </a:ext>
          </a:extLst>
        </xdr:cNvPr>
        <xdr:cNvCxnSpPr/>
      </xdr:nvCxnSpPr>
      <xdr:spPr>
        <a:xfrm>
          <a:off x="4020820" y="16734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150131</xdr:rowOff>
    </xdr:from>
    <xdr:ext cx="405111" cy="259045"/>
    <xdr:sp macro="" textlink="">
      <xdr:nvSpPr>
        <xdr:cNvPr id="337" name="【市民会館】&#10;有形固定資産減価償却率平均値テキスト">
          <a:extLst>
            <a:ext uri="{FF2B5EF4-FFF2-40B4-BE49-F238E27FC236}">
              <a16:creationId xmlns:a16="http://schemas.microsoft.com/office/drawing/2014/main" id="{458D3344-A797-4C46-93CA-0906FDAAB741}"/>
            </a:ext>
          </a:extLst>
        </xdr:cNvPr>
        <xdr:cNvSpPr txBox="1"/>
      </xdr:nvSpPr>
      <xdr:spPr>
        <a:xfrm>
          <a:off x="4124960" y="17081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xdr:rowOff>
    </xdr:from>
    <xdr:to>
      <xdr:col>24</xdr:col>
      <xdr:colOff>114300</xdr:colOff>
      <xdr:row>102</xdr:row>
      <xdr:rowOff>101854</xdr:rowOff>
    </xdr:to>
    <xdr:sp macro="" textlink="">
      <xdr:nvSpPr>
        <xdr:cNvPr id="338" name="フローチャート: 判断 337">
          <a:extLst>
            <a:ext uri="{FF2B5EF4-FFF2-40B4-BE49-F238E27FC236}">
              <a16:creationId xmlns:a16="http://schemas.microsoft.com/office/drawing/2014/main" id="{9FAB8648-C364-48B7-9C7B-8298CB8F7F6F}"/>
            </a:ext>
          </a:extLst>
        </xdr:cNvPr>
        <xdr:cNvSpPr/>
      </xdr:nvSpPr>
      <xdr:spPr>
        <a:xfrm>
          <a:off x="4036060" y="170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121413</xdr:rowOff>
    </xdr:from>
    <xdr:to>
      <xdr:col>20</xdr:col>
      <xdr:colOff>38100</xdr:colOff>
      <xdr:row>102</xdr:row>
      <xdr:rowOff>51563</xdr:rowOff>
    </xdr:to>
    <xdr:sp macro="" textlink="">
      <xdr:nvSpPr>
        <xdr:cNvPr id="339" name="フローチャート: 判断 338">
          <a:extLst>
            <a:ext uri="{FF2B5EF4-FFF2-40B4-BE49-F238E27FC236}">
              <a16:creationId xmlns:a16="http://schemas.microsoft.com/office/drawing/2014/main" id="{B729575B-4E2C-4424-94E6-54A132461B85}"/>
            </a:ext>
          </a:extLst>
        </xdr:cNvPr>
        <xdr:cNvSpPr/>
      </xdr:nvSpPr>
      <xdr:spPr>
        <a:xfrm>
          <a:off x="3312160" y="170530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52832</xdr:rowOff>
    </xdr:from>
    <xdr:to>
      <xdr:col>15</xdr:col>
      <xdr:colOff>101600</xdr:colOff>
      <xdr:row>101</xdr:row>
      <xdr:rowOff>154432</xdr:rowOff>
    </xdr:to>
    <xdr:sp macro="" textlink="">
      <xdr:nvSpPr>
        <xdr:cNvPr id="340" name="フローチャート: 判断 339">
          <a:extLst>
            <a:ext uri="{FF2B5EF4-FFF2-40B4-BE49-F238E27FC236}">
              <a16:creationId xmlns:a16="http://schemas.microsoft.com/office/drawing/2014/main" id="{1D004369-9ECA-47F3-8EC3-6EA90B0784E9}"/>
            </a:ext>
          </a:extLst>
        </xdr:cNvPr>
        <xdr:cNvSpPr/>
      </xdr:nvSpPr>
      <xdr:spPr>
        <a:xfrm>
          <a:off x="2514600" y="169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162561</xdr:rowOff>
    </xdr:from>
    <xdr:to>
      <xdr:col>10</xdr:col>
      <xdr:colOff>165100</xdr:colOff>
      <xdr:row>101</xdr:row>
      <xdr:rowOff>92711</xdr:rowOff>
    </xdr:to>
    <xdr:sp macro="" textlink="">
      <xdr:nvSpPr>
        <xdr:cNvPr id="341" name="フローチャート: 判断 340">
          <a:extLst>
            <a:ext uri="{FF2B5EF4-FFF2-40B4-BE49-F238E27FC236}">
              <a16:creationId xmlns:a16="http://schemas.microsoft.com/office/drawing/2014/main" id="{256C52A9-ABA8-4BF2-8ED2-843D384C3565}"/>
            </a:ext>
          </a:extLst>
        </xdr:cNvPr>
        <xdr:cNvSpPr/>
      </xdr:nvSpPr>
      <xdr:spPr>
        <a:xfrm>
          <a:off x="1739900" y="169265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100</xdr:row>
      <xdr:rowOff>64263</xdr:rowOff>
    </xdr:from>
    <xdr:to>
      <xdr:col>6</xdr:col>
      <xdr:colOff>38100</xdr:colOff>
      <xdr:row>100</xdr:row>
      <xdr:rowOff>165863</xdr:rowOff>
    </xdr:to>
    <xdr:sp macro="" textlink="">
      <xdr:nvSpPr>
        <xdr:cNvPr id="342" name="フローチャート: 判断 341">
          <a:extLst>
            <a:ext uri="{FF2B5EF4-FFF2-40B4-BE49-F238E27FC236}">
              <a16:creationId xmlns:a16="http://schemas.microsoft.com/office/drawing/2014/main" id="{29B20373-EC4F-451D-8903-F2924E6E7C9B}"/>
            </a:ext>
          </a:extLst>
        </xdr:cNvPr>
        <xdr:cNvSpPr/>
      </xdr:nvSpPr>
      <xdr:spPr>
        <a:xfrm>
          <a:off x="965200" y="168282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32CA52FD-8B03-4607-8DB6-0B7B1AFC4BF4}"/>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93B2C18C-81ED-4B06-B958-7646F7D4218E}"/>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65EA495E-7CF5-42BA-AFAE-2B2B170283BE}"/>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3128A1D1-AE85-4E2C-ADEA-3B185AA9AD2A}"/>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E59636E3-7941-4EE6-9DF5-A67509A6BB71}"/>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101</xdr:row>
      <xdr:rowOff>254</xdr:rowOff>
    </xdr:from>
    <xdr:to>
      <xdr:col>15</xdr:col>
      <xdr:colOff>101600</xdr:colOff>
      <xdr:row>101</xdr:row>
      <xdr:rowOff>101854</xdr:rowOff>
    </xdr:to>
    <xdr:sp macro="" textlink="">
      <xdr:nvSpPr>
        <xdr:cNvPr id="348" name="楕円 347">
          <a:extLst>
            <a:ext uri="{FF2B5EF4-FFF2-40B4-BE49-F238E27FC236}">
              <a16:creationId xmlns:a16="http://schemas.microsoft.com/office/drawing/2014/main" id="{87AA09D0-39F1-45A3-A7CF-97072AD2AF1A}"/>
            </a:ext>
          </a:extLst>
        </xdr:cNvPr>
        <xdr:cNvSpPr/>
      </xdr:nvSpPr>
      <xdr:spPr>
        <a:xfrm>
          <a:off x="2514600" y="1693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100</xdr:row>
      <xdr:rowOff>68090</xdr:rowOff>
    </xdr:from>
    <xdr:ext cx="405111" cy="259045"/>
    <xdr:sp macro="" textlink="">
      <xdr:nvSpPr>
        <xdr:cNvPr id="349" name="n_1aveValue【市民会館】&#10;有形固定資産減価償却率">
          <a:extLst>
            <a:ext uri="{FF2B5EF4-FFF2-40B4-BE49-F238E27FC236}">
              <a16:creationId xmlns:a16="http://schemas.microsoft.com/office/drawing/2014/main" id="{200D8193-98C9-4E50-80FD-68A38563962E}"/>
            </a:ext>
          </a:extLst>
        </xdr:cNvPr>
        <xdr:cNvSpPr txBox="1"/>
      </xdr:nvSpPr>
      <xdr:spPr>
        <a:xfrm>
          <a:off x="3170564" y="1683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145559</xdr:rowOff>
    </xdr:from>
    <xdr:ext cx="405111" cy="259045"/>
    <xdr:sp macro="" textlink="">
      <xdr:nvSpPr>
        <xdr:cNvPr id="350" name="n_2aveValue【市民会館】&#10;有形固定資産減価償却率">
          <a:extLst>
            <a:ext uri="{FF2B5EF4-FFF2-40B4-BE49-F238E27FC236}">
              <a16:creationId xmlns:a16="http://schemas.microsoft.com/office/drawing/2014/main" id="{8E93AA4D-9278-4F73-9F4F-206912A2D668}"/>
            </a:ext>
          </a:extLst>
        </xdr:cNvPr>
        <xdr:cNvSpPr txBox="1"/>
      </xdr:nvSpPr>
      <xdr:spPr>
        <a:xfrm>
          <a:off x="2385704" y="17077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109238</xdr:rowOff>
    </xdr:from>
    <xdr:ext cx="405111" cy="259045"/>
    <xdr:sp macro="" textlink="">
      <xdr:nvSpPr>
        <xdr:cNvPr id="351" name="n_3aveValue【市民会館】&#10;有形固定資産減価償却率">
          <a:extLst>
            <a:ext uri="{FF2B5EF4-FFF2-40B4-BE49-F238E27FC236}">
              <a16:creationId xmlns:a16="http://schemas.microsoft.com/office/drawing/2014/main" id="{3C3083D3-8DF6-4E6E-8AD0-79493CF180E5}"/>
            </a:ext>
          </a:extLst>
        </xdr:cNvPr>
        <xdr:cNvSpPr txBox="1"/>
      </xdr:nvSpPr>
      <xdr:spPr>
        <a:xfrm>
          <a:off x="1611004" y="16705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10940</xdr:rowOff>
    </xdr:from>
    <xdr:ext cx="405111" cy="259045"/>
    <xdr:sp macro="" textlink="">
      <xdr:nvSpPr>
        <xdr:cNvPr id="352" name="n_4aveValue【市民会館】&#10;有形固定資産減価償却率">
          <a:extLst>
            <a:ext uri="{FF2B5EF4-FFF2-40B4-BE49-F238E27FC236}">
              <a16:creationId xmlns:a16="http://schemas.microsoft.com/office/drawing/2014/main" id="{467F08C4-AD6B-4D7B-A0AD-5140D10B8266}"/>
            </a:ext>
          </a:extLst>
        </xdr:cNvPr>
        <xdr:cNvSpPr txBox="1"/>
      </xdr:nvSpPr>
      <xdr:spPr>
        <a:xfrm>
          <a:off x="836304" y="1660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118381</xdr:rowOff>
    </xdr:from>
    <xdr:ext cx="405111" cy="259045"/>
    <xdr:sp macro="" textlink="">
      <xdr:nvSpPr>
        <xdr:cNvPr id="353" name="n_2mainValue【市民会館】&#10;有形固定資産減価償却率">
          <a:extLst>
            <a:ext uri="{FF2B5EF4-FFF2-40B4-BE49-F238E27FC236}">
              <a16:creationId xmlns:a16="http://schemas.microsoft.com/office/drawing/2014/main" id="{A6D8F973-E0A6-4983-8230-A1E5239377E8}"/>
            </a:ext>
          </a:extLst>
        </xdr:cNvPr>
        <xdr:cNvSpPr txBox="1"/>
      </xdr:nvSpPr>
      <xdr:spPr>
        <a:xfrm>
          <a:off x="2385704" y="1671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C13981B7-EBBA-4A7D-B50E-6396FA0A362B}"/>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F36F084E-B360-4CEF-82A8-4A68EC163ACB}"/>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CA85047D-CF06-4DC5-BD89-F6492F0D721C}"/>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F65FE2DF-D430-4EEB-ABDF-C58595228724}"/>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C0FB3245-F58A-431B-BEA6-D702454E007B}"/>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0F4FBA4C-BA60-444D-B078-EE52486A400B}"/>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AAEA46A0-B2EF-4EA4-9F72-2ED25B34B2D9}"/>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8A719A2C-8B3B-49B3-880C-4BE6BADBBC4F}"/>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2" name="テキスト ボックス 361">
          <a:extLst>
            <a:ext uri="{FF2B5EF4-FFF2-40B4-BE49-F238E27FC236}">
              <a16:creationId xmlns:a16="http://schemas.microsoft.com/office/drawing/2014/main" id="{C8CA629D-1057-4ABF-911E-88C7454D7282}"/>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3" name="直線コネクタ 362">
          <a:extLst>
            <a:ext uri="{FF2B5EF4-FFF2-40B4-BE49-F238E27FC236}">
              <a16:creationId xmlns:a16="http://schemas.microsoft.com/office/drawing/2014/main" id="{996BA3C9-11B3-482C-A88B-13B2F0B60343}"/>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64" name="直線コネクタ 363">
          <a:extLst>
            <a:ext uri="{FF2B5EF4-FFF2-40B4-BE49-F238E27FC236}">
              <a16:creationId xmlns:a16="http://schemas.microsoft.com/office/drawing/2014/main" id="{72896301-AE00-455D-B314-ACB0B0C25E5B}"/>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65" name="テキスト ボックス 364">
          <a:extLst>
            <a:ext uri="{FF2B5EF4-FFF2-40B4-BE49-F238E27FC236}">
              <a16:creationId xmlns:a16="http://schemas.microsoft.com/office/drawing/2014/main" id="{D49FC8B1-E2BC-4F25-86B0-02FAA838121B}"/>
            </a:ext>
          </a:extLst>
        </xdr:cNvPr>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6" name="直線コネクタ 365">
          <a:extLst>
            <a:ext uri="{FF2B5EF4-FFF2-40B4-BE49-F238E27FC236}">
              <a16:creationId xmlns:a16="http://schemas.microsoft.com/office/drawing/2014/main" id="{5B2FEB52-EEF5-4306-8763-EDF5D3100837}"/>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67" name="テキスト ボックス 366">
          <a:extLst>
            <a:ext uri="{FF2B5EF4-FFF2-40B4-BE49-F238E27FC236}">
              <a16:creationId xmlns:a16="http://schemas.microsoft.com/office/drawing/2014/main" id="{CCC0D88A-A094-48CB-8681-1275DF456E44}"/>
            </a:ext>
          </a:extLst>
        </xdr:cNvPr>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68" name="直線コネクタ 367">
          <a:extLst>
            <a:ext uri="{FF2B5EF4-FFF2-40B4-BE49-F238E27FC236}">
              <a16:creationId xmlns:a16="http://schemas.microsoft.com/office/drawing/2014/main" id="{02264DC7-7471-4144-AC88-F5A926B82AA1}"/>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69" name="テキスト ボックス 368">
          <a:extLst>
            <a:ext uri="{FF2B5EF4-FFF2-40B4-BE49-F238E27FC236}">
              <a16:creationId xmlns:a16="http://schemas.microsoft.com/office/drawing/2014/main" id="{EEC0A31D-18A3-4F11-8967-2FBC4250395C}"/>
            </a:ext>
          </a:extLst>
        </xdr:cNvPr>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0" name="直線コネクタ 369">
          <a:extLst>
            <a:ext uri="{FF2B5EF4-FFF2-40B4-BE49-F238E27FC236}">
              <a16:creationId xmlns:a16="http://schemas.microsoft.com/office/drawing/2014/main" id="{06654808-0158-49F1-AD5E-9E1D27CA36C4}"/>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1" name="テキスト ボックス 370">
          <a:extLst>
            <a:ext uri="{FF2B5EF4-FFF2-40B4-BE49-F238E27FC236}">
              <a16:creationId xmlns:a16="http://schemas.microsoft.com/office/drawing/2014/main" id="{A0599462-E78D-4F06-8CDD-B0A9FEA6CB40}"/>
            </a:ext>
          </a:extLst>
        </xdr:cNvPr>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2" name="直線コネクタ 371">
          <a:extLst>
            <a:ext uri="{FF2B5EF4-FFF2-40B4-BE49-F238E27FC236}">
              <a16:creationId xmlns:a16="http://schemas.microsoft.com/office/drawing/2014/main" id="{2F1DC361-AE31-40A3-B579-8469A0FDA333}"/>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73" name="テキスト ボックス 372">
          <a:extLst>
            <a:ext uri="{FF2B5EF4-FFF2-40B4-BE49-F238E27FC236}">
              <a16:creationId xmlns:a16="http://schemas.microsoft.com/office/drawing/2014/main" id="{3F2CE8A0-8FD6-465D-B3D7-57D8AAAC2CAE}"/>
            </a:ext>
          </a:extLst>
        </xdr:cNvPr>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4" name="直線コネクタ 373">
          <a:extLst>
            <a:ext uri="{FF2B5EF4-FFF2-40B4-BE49-F238E27FC236}">
              <a16:creationId xmlns:a16="http://schemas.microsoft.com/office/drawing/2014/main" id="{63A291BA-A256-4CE0-95E1-80BC56F0A59B}"/>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75" name="テキスト ボックス 374">
          <a:extLst>
            <a:ext uri="{FF2B5EF4-FFF2-40B4-BE49-F238E27FC236}">
              <a16:creationId xmlns:a16="http://schemas.microsoft.com/office/drawing/2014/main" id="{CE9A614E-EFCC-4BDE-AFA0-7B4AAAD584B9}"/>
            </a:ext>
          </a:extLst>
        </xdr:cNvPr>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6" name="直線コネクタ 375">
          <a:extLst>
            <a:ext uri="{FF2B5EF4-FFF2-40B4-BE49-F238E27FC236}">
              <a16:creationId xmlns:a16="http://schemas.microsoft.com/office/drawing/2014/main" id="{B1A89409-42B2-4C67-8659-EBCF58757F15}"/>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7" name="テキスト ボックス 376">
          <a:extLst>
            <a:ext uri="{FF2B5EF4-FFF2-40B4-BE49-F238E27FC236}">
              <a16:creationId xmlns:a16="http://schemas.microsoft.com/office/drawing/2014/main" id="{3E7CB438-3616-4D3F-B5A2-3AF79671A0CD}"/>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8" name="【市民会館】&#10;一人当たり面積グラフ枠">
          <a:extLst>
            <a:ext uri="{FF2B5EF4-FFF2-40B4-BE49-F238E27FC236}">
              <a16:creationId xmlns:a16="http://schemas.microsoft.com/office/drawing/2014/main" id="{CA509FAF-096E-4BE6-8644-2AD7E70881B8}"/>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131718</xdr:rowOff>
    </xdr:from>
    <xdr:to>
      <xdr:col>54</xdr:col>
      <xdr:colOff>189865</xdr:colOff>
      <xdr:row>108</xdr:row>
      <xdr:rowOff>20682</xdr:rowOff>
    </xdr:to>
    <xdr:cxnSp macro="">
      <xdr:nvCxnSpPr>
        <xdr:cNvPr id="379" name="直線コネクタ 378">
          <a:extLst>
            <a:ext uri="{FF2B5EF4-FFF2-40B4-BE49-F238E27FC236}">
              <a16:creationId xmlns:a16="http://schemas.microsoft.com/office/drawing/2014/main" id="{4312DF1A-B7C5-424A-A86C-2CE6ED82E9D9}"/>
            </a:ext>
          </a:extLst>
        </xdr:cNvPr>
        <xdr:cNvCxnSpPr/>
      </xdr:nvCxnSpPr>
      <xdr:spPr>
        <a:xfrm flipV="1">
          <a:off x="9219565" y="16895718"/>
          <a:ext cx="0" cy="1230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24509</xdr:rowOff>
    </xdr:from>
    <xdr:ext cx="469744" cy="259045"/>
    <xdr:sp macro="" textlink="">
      <xdr:nvSpPr>
        <xdr:cNvPr id="380" name="【市民会館】&#10;一人当たり面積最小値テキスト">
          <a:extLst>
            <a:ext uri="{FF2B5EF4-FFF2-40B4-BE49-F238E27FC236}">
              <a16:creationId xmlns:a16="http://schemas.microsoft.com/office/drawing/2014/main" id="{F5518DDD-9765-41E9-8465-641C3D33C60D}"/>
            </a:ext>
          </a:extLst>
        </xdr:cNvPr>
        <xdr:cNvSpPr txBox="1"/>
      </xdr:nvSpPr>
      <xdr:spPr>
        <a:xfrm>
          <a:off x="9258300" y="1812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20682</xdr:rowOff>
    </xdr:from>
    <xdr:to>
      <xdr:col>55</xdr:col>
      <xdr:colOff>88900</xdr:colOff>
      <xdr:row>108</xdr:row>
      <xdr:rowOff>20682</xdr:rowOff>
    </xdr:to>
    <xdr:cxnSp macro="">
      <xdr:nvCxnSpPr>
        <xdr:cNvPr id="381" name="直線コネクタ 380">
          <a:extLst>
            <a:ext uri="{FF2B5EF4-FFF2-40B4-BE49-F238E27FC236}">
              <a16:creationId xmlns:a16="http://schemas.microsoft.com/office/drawing/2014/main" id="{12090116-383A-46A1-9996-5482A4CE5975}"/>
            </a:ext>
          </a:extLst>
        </xdr:cNvPr>
        <xdr:cNvCxnSpPr/>
      </xdr:nvCxnSpPr>
      <xdr:spPr>
        <a:xfrm>
          <a:off x="9154160" y="181258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78395</xdr:rowOff>
    </xdr:from>
    <xdr:ext cx="469744" cy="259045"/>
    <xdr:sp macro="" textlink="">
      <xdr:nvSpPr>
        <xdr:cNvPr id="382" name="【市民会館】&#10;一人当たり面積最大値テキスト">
          <a:extLst>
            <a:ext uri="{FF2B5EF4-FFF2-40B4-BE49-F238E27FC236}">
              <a16:creationId xmlns:a16="http://schemas.microsoft.com/office/drawing/2014/main" id="{649B17BD-4DEA-40E1-AEA2-ADC905353567}"/>
            </a:ext>
          </a:extLst>
        </xdr:cNvPr>
        <xdr:cNvSpPr txBox="1"/>
      </xdr:nvSpPr>
      <xdr:spPr>
        <a:xfrm>
          <a:off x="9258300" y="1667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131718</xdr:rowOff>
    </xdr:from>
    <xdr:to>
      <xdr:col>55</xdr:col>
      <xdr:colOff>88900</xdr:colOff>
      <xdr:row>100</xdr:row>
      <xdr:rowOff>131718</xdr:rowOff>
    </xdr:to>
    <xdr:cxnSp macro="">
      <xdr:nvCxnSpPr>
        <xdr:cNvPr id="383" name="直線コネクタ 382">
          <a:extLst>
            <a:ext uri="{FF2B5EF4-FFF2-40B4-BE49-F238E27FC236}">
              <a16:creationId xmlns:a16="http://schemas.microsoft.com/office/drawing/2014/main" id="{93860B3D-FE36-4C65-8435-BF777CFD01B9}"/>
            </a:ext>
          </a:extLst>
        </xdr:cNvPr>
        <xdr:cNvCxnSpPr/>
      </xdr:nvCxnSpPr>
      <xdr:spPr>
        <a:xfrm>
          <a:off x="9154160" y="168957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157315</xdr:rowOff>
    </xdr:from>
    <xdr:ext cx="469744" cy="259045"/>
    <xdr:sp macro="" textlink="">
      <xdr:nvSpPr>
        <xdr:cNvPr id="384" name="【市民会館】&#10;一人当たり面積平均値テキスト">
          <a:extLst>
            <a:ext uri="{FF2B5EF4-FFF2-40B4-BE49-F238E27FC236}">
              <a16:creationId xmlns:a16="http://schemas.microsoft.com/office/drawing/2014/main" id="{BF316C10-2A65-47F6-8349-ED85AB075D3D}"/>
            </a:ext>
          </a:extLst>
        </xdr:cNvPr>
        <xdr:cNvSpPr txBox="1"/>
      </xdr:nvSpPr>
      <xdr:spPr>
        <a:xfrm>
          <a:off x="9258300" y="17591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7438</xdr:rowOff>
    </xdr:from>
    <xdr:to>
      <xdr:col>55</xdr:col>
      <xdr:colOff>50800</xdr:colOff>
      <xdr:row>105</xdr:row>
      <xdr:rowOff>109038</xdr:rowOff>
    </xdr:to>
    <xdr:sp macro="" textlink="">
      <xdr:nvSpPr>
        <xdr:cNvPr id="385" name="フローチャート: 判断 384">
          <a:extLst>
            <a:ext uri="{FF2B5EF4-FFF2-40B4-BE49-F238E27FC236}">
              <a16:creationId xmlns:a16="http://schemas.microsoft.com/office/drawing/2014/main" id="{73B3D739-E2F6-494C-AFC0-B0A82BE7E188}"/>
            </a:ext>
          </a:extLst>
        </xdr:cNvPr>
        <xdr:cNvSpPr/>
      </xdr:nvSpPr>
      <xdr:spPr>
        <a:xfrm>
          <a:off x="9192260" y="17609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27032</xdr:rowOff>
    </xdr:from>
    <xdr:to>
      <xdr:col>50</xdr:col>
      <xdr:colOff>165100</xdr:colOff>
      <xdr:row>105</xdr:row>
      <xdr:rowOff>128632</xdr:rowOff>
    </xdr:to>
    <xdr:sp macro="" textlink="">
      <xdr:nvSpPr>
        <xdr:cNvPr id="386" name="フローチャート: 判断 385">
          <a:extLst>
            <a:ext uri="{FF2B5EF4-FFF2-40B4-BE49-F238E27FC236}">
              <a16:creationId xmlns:a16="http://schemas.microsoft.com/office/drawing/2014/main" id="{C9CFADCC-9E63-445D-B708-638878B76318}"/>
            </a:ext>
          </a:extLst>
        </xdr:cNvPr>
        <xdr:cNvSpPr/>
      </xdr:nvSpPr>
      <xdr:spPr>
        <a:xfrm>
          <a:off x="84455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146231</xdr:rowOff>
    </xdr:from>
    <xdr:to>
      <xdr:col>46</xdr:col>
      <xdr:colOff>38100</xdr:colOff>
      <xdr:row>105</xdr:row>
      <xdr:rowOff>76381</xdr:rowOff>
    </xdr:to>
    <xdr:sp macro="" textlink="">
      <xdr:nvSpPr>
        <xdr:cNvPr id="387" name="フローチャート: 判断 386">
          <a:extLst>
            <a:ext uri="{FF2B5EF4-FFF2-40B4-BE49-F238E27FC236}">
              <a16:creationId xmlns:a16="http://schemas.microsoft.com/office/drawing/2014/main" id="{6778186F-AF17-4A11-9339-209251E4E0F8}"/>
            </a:ext>
          </a:extLst>
        </xdr:cNvPr>
        <xdr:cNvSpPr/>
      </xdr:nvSpPr>
      <xdr:spPr>
        <a:xfrm>
          <a:off x="7670800" y="175807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388" name="フローチャート: 判断 387">
          <a:extLst>
            <a:ext uri="{FF2B5EF4-FFF2-40B4-BE49-F238E27FC236}">
              <a16:creationId xmlns:a16="http://schemas.microsoft.com/office/drawing/2014/main" id="{191022D4-A551-4BB2-A15C-FF7CF6DAC32B}"/>
            </a:ext>
          </a:extLst>
        </xdr:cNvPr>
        <xdr:cNvSpPr/>
      </xdr:nvSpPr>
      <xdr:spPr>
        <a:xfrm>
          <a:off x="687324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56424</xdr:rowOff>
    </xdr:from>
    <xdr:to>
      <xdr:col>36</xdr:col>
      <xdr:colOff>165100</xdr:colOff>
      <xdr:row>105</xdr:row>
      <xdr:rowOff>158024</xdr:rowOff>
    </xdr:to>
    <xdr:sp macro="" textlink="">
      <xdr:nvSpPr>
        <xdr:cNvPr id="389" name="フローチャート: 判断 388">
          <a:extLst>
            <a:ext uri="{FF2B5EF4-FFF2-40B4-BE49-F238E27FC236}">
              <a16:creationId xmlns:a16="http://schemas.microsoft.com/office/drawing/2014/main" id="{D6AC463A-30CE-4995-93CE-8568D764F042}"/>
            </a:ext>
          </a:extLst>
        </xdr:cNvPr>
        <xdr:cNvSpPr/>
      </xdr:nvSpPr>
      <xdr:spPr>
        <a:xfrm>
          <a:off x="6098540" y="1765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45981AAF-756B-4F7B-BF74-5D9F6940033A}"/>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E5C75F80-3B64-4F5F-A6A6-2A4B0FE294DF}"/>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AFDC5415-8A91-472C-B749-1DE8F49C4052}"/>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9DF1C0A-56EB-434E-ADDA-8838E31B0E68}"/>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F22764B0-A332-4320-AEC0-629A80B3C57D}"/>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56424</xdr:rowOff>
    </xdr:from>
    <xdr:to>
      <xdr:col>46</xdr:col>
      <xdr:colOff>38100</xdr:colOff>
      <xdr:row>103</xdr:row>
      <xdr:rowOff>158024</xdr:rowOff>
    </xdr:to>
    <xdr:sp macro="" textlink="">
      <xdr:nvSpPr>
        <xdr:cNvPr id="395" name="楕円 394">
          <a:extLst>
            <a:ext uri="{FF2B5EF4-FFF2-40B4-BE49-F238E27FC236}">
              <a16:creationId xmlns:a16="http://schemas.microsoft.com/office/drawing/2014/main" id="{C4611096-AC48-45B8-AB52-1CFB44459743}"/>
            </a:ext>
          </a:extLst>
        </xdr:cNvPr>
        <xdr:cNvSpPr/>
      </xdr:nvSpPr>
      <xdr:spPr>
        <a:xfrm>
          <a:off x="7670800" y="173233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145159</xdr:rowOff>
    </xdr:from>
    <xdr:ext cx="469744" cy="259045"/>
    <xdr:sp macro="" textlink="">
      <xdr:nvSpPr>
        <xdr:cNvPr id="396" name="n_1aveValue【市民会館】&#10;一人当たり面積">
          <a:extLst>
            <a:ext uri="{FF2B5EF4-FFF2-40B4-BE49-F238E27FC236}">
              <a16:creationId xmlns:a16="http://schemas.microsoft.com/office/drawing/2014/main" id="{F3538F09-1B7A-456F-9349-EDBDEE1A994B}"/>
            </a:ext>
          </a:extLst>
        </xdr:cNvPr>
        <xdr:cNvSpPr txBox="1"/>
      </xdr:nvSpPr>
      <xdr:spPr>
        <a:xfrm>
          <a:off x="8271587" y="1741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67508</xdr:rowOff>
    </xdr:from>
    <xdr:ext cx="469744" cy="259045"/>
    <xdr:sp macro="" textlink="">
      <xdr:nvSpPr>
        <xdr:cNvPr id="397" name="n_2aveValue【市民会館】&#10;一人当たり面積">
          <a:extLst>
            <a:ext uri="{FF2B5EF4-FFF2-40B4-BE49-F238E27FC236}">
              <a16:creationId xmlns:a16="http://schemas.microsoft.com/office/drawing/2014/main" id="{D0BB567B-B6F6-4F7E-9880-1259275FEB4E}"/>
            </a:ext>
          </a:extLst>
        </xdr:cNvPr>
        <xdr:cNvSpPr txBox="1"/>
      </xdr:nvSpPr>
      <xdr:spPr>
        <a:xfrm>
          <a:off x="7509587" y="1766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398" name="n_3aveValue【市民会館】&#10;一人当たり面積">
          <a:extLst>
            <a:ext uri="{FF2B5EF4-FFF2-40B4-BE49-F238E27FC236}">
              <a16:creationId xmlns:a16="http://schemas.microsoft.com/office/drawing/2014/main" id="{56D6737E-B2B3-4B70-B1B3-5B3A9062F68E}"/>
            </a:ext>
          </a:extLst>
        </xdr:cNvPr>
        <xdr:cNvSpPr txBox="1"/>
      </xdr:nvSpPr>
      <xdr:spPr>
        <a:xfrm>
          <a:off x="671202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3101</xdr:rowOff>
    </xdr:from>
    <xdr:ext cx="469744" cy="259045"/>
    <xdr:sp macro="" textlink="">
      <xdr:nvSpPr>
        <xdr:cNvPr id="399" name="n_4aveValue【市民会館】&#10;一人当たり面積">
          <a:extLst>
            <a:ext uri="{FF2B5EF4-FFF2-40B4-BE49-F238E27FC236}">
              <a16:creationId xmlns:a16="http://schemas.microsoft.com/office/drawing/2014/main" id="{80C9EB80-B52D-414B-A5F9-57C2F2DEFA39}"/>
            </a:ext>
          </a:extLst>
        </xdr:cNvPr>
        <xdr:cNvSpPr txBox="1"/>
      </xdr:nvSpPr>
      <xdr:spPr>
        <a:xfrm>
          <a:off x="5937327" y="1743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3101</xdr:rowOff>
    </xdr:from>
    <xdr:ext cx="469744" cy="259045"/>
    <xdr:sp macro="" textlink="">
      <xdr:nvSpPr>
        <xdr:cNvPr id="400" name="n_2mainValue【市民会館】&#10;一人当たり面積">
          <a:extLst>
            <a:ext uri="{FF2B5EF4-FFF2-40B4-BE49-F238E27FC236}">
              <a16:creationId xmlns:a16="http://schemas.microsoft.com/office/drawing/2014/main" id="{1FEBB07B-1093-438E-A219-474D7871851C}"/>
            </a:ext>
          </a:extLst>
        </xdr:cNvPr>
        <xdr:cNvSpPr txBox="1"/>
      </xdr:nvSpPr>
      <xdr:spPr>
        <a:xfrm>
          <a:off x="7509587" y="1710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1" name="正方形/長方形 400">
          <a:extLst>
            <a:ext uri="{FF2B5EF4-FFF2-40B4-BE49-F238E27FC236}">
              <a16:creationId xmlns:a16="http://schemas.microsoft.com/office/drawing/2014/main" id="{B79D25B2-EBA1-4012-B49B-37CC17BE3EF5}"/>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2" name="正方形/長方形 401">
          <a:extLst>
            <a:ext uri="{FF2B5EF4-FFF2-40B4-BE49-F238E27FC236}">
              <a16:creationId xmlns:a16="http://schemas.microsoft.com/office/drawing/2014/main" id="{1E35D899-612C-46B2-ABC1-20B65F45791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3" name="正方形/長方形 402">
          <a:extLst>
            <a:ext uri="{FF2B5EF4-FFF2-40B4-BE49-F238E27FC236}">
              <a16:creationId xmlns:a16="http://schemas.microsoft.com/office/drawing/2014/main" id="{F02C115D-D013-458C-80FE-02AD1069F081}"/>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4" name="正方形/長方形 403">
          <a:extLst>
            <a:ext uri="{FF2B5EF4-FFF2-40B4-BE49-F238E27FC236}">
              <a16:creationId xmlns:a16="http://schemas.microsoft.com/office/drawing/2014/main" id="{EC5D7D15-DFBE-4889-BBAA-0BEFB24AFBC3}"/>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5" name="正方形/長方形 404">
          <a:extLst>
            <a:ext uri="{FF2B5EF4-FFF2-40B4-BE49-F238E27FC236}">
              <a16:creationId xmlns:a16="http://schemas.microsoft.com/office/drawing/2014/main" id="{66206E56-6D47-429C-BB11-02F93C3A4FCD}"/>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6" name="正方形/長方形 405">
          <a:extLst>
            <a:ext uri="{FF2B5EF4-FFF2-40B4-BE49-F238E27FC236}">
              <a16:creationId xmlns:a16="http://schemas.microsoft.com/office/drawing/2014/main" id="{3360E91B-8EBC-4FA8-A4CE-DE3EE548329C}"/>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7" name="正方形/長方形 406">
          <a:extLst>
            <a:ext uri="{FF2B5EF4-FFF2-40B4-BE49-F238E27FC236}">
              <a16:creationId xmlns:a16="http://schemas.microsoft.com/office/drawing/2014/main" id="{615A7BE9-6517-4FBE-A2CC-8C1DB743AED1}"/>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正方形/長方形 407">
          <a:extLst>
            <a:ext uri="{FF2B5EF4-FFF2-40B4-BE49-F238E27FC236}">
              <a16:creationId xmlns:a16="http://schemas.microsoft.com/office/drawing/2014/main" id="{05C49A9D-3650-4243-8B15-5F1BE2CFF69D}"/>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9" name="テキスト ボックス 408">
          <a:extLst>
            <a:ext uri="{FF2B5EF4-FFF2-40B4-BE49-F238E27FC236}">
              <a16:creationId xmlns:a16="http://schemas.microsoft.com/office/drawing/2014/main" id="{E2FCFD9A-5421-4BC8-B8B2-F3A33225D9C6}"/>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0" name="直線コネクタ 409">
          <a:extLst>
            <a:ext uri="{FF2B5EF4-FFF2-40B4-BE49-F238E27FC236}">
              <a16:creationId xmlns:a16="http://schemas.microsoft.com/office/drawing/2014/main" id="{467CBC68-BF3D-4E28-8F50-6F92296681A3}"/>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1" name="テキスト ボックス 410">
          <a:extLst>
            <a:ext uri="{FF2B5EF4-FFF2-40B4-BE49-F238E27FC236}">
              <a16:creationId xmlns:a16="http://schemas.microsoft.com/office/drawing/2014/main" id="{B3B0F325-2362-447A-903A-4C6636B63D3B}"/>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2" name="直線コネクタ 411">
          <a:extLst>
            <a:ext uri="{FF2B5EF4-FFF2-40B4-BE49-F238E27FC236}">
              <a16:creationId xmlns:a16="http://schemas.microsoft.com/office/drawing/2014/main" id="{04BA69FB-6941-42D1-9541-1EA3E8F5003F}"/>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3" name="テキスト ボックス 412">
          <a:extLst>
            <a:ext uri="{FF2B5EF4-FFF2-40B4-BE49-F238E27FC236}">
              <a16:creationId xmlns:a16="http://schemas.microsoft.com/office/drawing/2014/main" id="{7F1E8408-2D94-498E-94FC-BC249A83F5BC}"/>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4" name="直線コネクタ 413">
          <a:extLst>
            <a:ext uri="{FF2B5EF4-FFF2-40B4-BE49-F238E27FC236}">
              <a16:creationId xmlns:a16="http://schemas.microsoft.com/office/drawing/2014/main" id="{2CDF9C49-B4D0-4801-9D03-D803734E78E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5" name="テキスト ボックス 414">
          <a:extLst>
            <a:ext uri="{FF2B5EF4-FFF2-40B4-BE49-F238E27FC236}">
              <a16:creationId xmlns:a16="http://schemas.microsoft.com/office/drawing/2014/main" id="{7F9846CF-F095-4B09-8C2B-51A74E9A14EE}"/>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6" name="直線コネクタ 415">
          <a:extLst>
            <a:ext uri="{FF2B5EF4-FFF2-40B4-BE49-F238E27FC236}">
              <a16:creationId xmlns:a16="http://schemas.microsoft.com/office/drawing/2014/main" id="{362EB1E1-4010-40E7-8E60-50130E23DD94}"/>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7" name="テキスト ボックス 416">
          <a:extLst>
            <a:ext uri="{FF2B5EF4-FFF2-40B4-BE49-F238E27FC236}">
              <a16:creationId xmlns:a16="http://schemas.microsoft.com/office/drawing/2014/main" id="{E865D8E7-8306-4765-A1A5-252E1AA1C46B}"/>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8" name="直線コネクタ 417">
          <a:extLst>
            <a:ext uri="{FF2B5EF4-FFF2-40B4-BE49-F238E27FC236}">
              <a16:creationId xmlns:a16="http://schemas.microsoft.com/office/drawing/2014/main" id="{5EE475EF-4EDA-4A01-A215-C7C8E0821003}"/>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9" name="テキスト ボックス 418">
          <a:extLst>
            <a:ext uri="{FF2B5EF4-FFF2-40B4-BE49-F238E27FC236}">
              <a16:creationId xmlns:a16="http://schemas.microsoft.com/office/drawing/2014/main" id="{A24EDA13-2DB0-45E3-B4A7-A80CBCFB4782}"/>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0" name="直線コネクタ 419">
          <a:extLst>
            <a:ext uri="{FF2B5EF4-FFF2-40B4-BE49-F238E27FC236}">
              <a16:creationId xmlns:a16="http://schemas.microsoft.com/office/drawing/2014/main" id="{B04F69F7-637E-4ADF-BB36-0E2647BE4BA1}"/>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1" name="テキスト ボックス 420">
          <a:extLst>
            <a:ext uri="{FF2B5EF4-FFF2-40B4-BE49-F238E27FC236}">
              <a16:creationId xmlns:a16="http://schemas.microsoft.com/office/drawing/2014/main" id="{A7B70A0F-FA48-45FB-B457-6A98BED5C0E7}"/>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a:extLst>
            <a:ext uri="{FF2B5EF4-FFF2-40B4-BE49-F238E27FC236}">
              <a16:creationId xmlns:a16="http://schemas.microsoft.com/office/drawing/2014/main" id="{3CFEB2B4-6727-436C-A286-F1AC68B66D29}"/>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3" name="テキスト ボックス 422">
          <a:extLst>
            <a:ext uri="{FF2B5EF4-FFF2-40B4-BE49-F238E27FC236}">
              <a16:creationId xmlns:a16="http://schemas.microsoft.com/office/drawing/2014/main" id="{F23CB50E-DAD2-4B8F-AA99-E9C7C77D40DD}"/>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4" name="【一般廃棄物処理施設】&#10;有形固定資産減価償却率グラフ枠">
          <a:extLst>
            <a:ext uri="{FF2B5EF4-FFF2-40B4-BE49-F238E27FC236}">
              <a16:creationId xmlns:a16="http://schemas.microsoft.com/office/drawing/2014/main" id="{788827BC-ACBD-403D-990B-4E05E35019E5}"/>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42</xdr:row>
      <xdr:rowOff>36195</xdr:rowOff>
    </xdr:to>
    <xdr:cxnSp macro="">
      <xdr:nvCxnSpPr>
        <xdr:cNvPr id="425" name="直線コネクタ 424">
          <a:extLst>
            <a:ext uri="{FF2B5EF4-FFF2-40B4-BE49-F238E27FC236}">
              <a16:creationId xmlns:a16="http://schemas.microsoft.com/office/drawing/2014/main" id="{E117259A-78F2-4C6D-8098-115D5E0BFE45}"/>
            </a:ext>
          </a:extLst>
        </xdr:cNvPr>
        <xdr:cNvCxnSpPr/>
      </xdr:nvCxnSpPr>
      <xdr:spPr>
        <a:xfrm flipV="1">
          <a:off x="14375764" y="569595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40022</xdr:rowOff>
    </xdr:from>
    <xdr:ext cx="405111" cy="259045"/>
    <xdr:sp macro="" textlink="">
      <xdr:nvSpPr>
        <xdr:cNvPr id="426" name="【一般廃棄物処理施設】&#10;有形固定資産減価償却率最小値テキスト">
          <a:extLst>
            <a:ext uri="{FF2B5EF4-FFF2-40B4-BE49-F238E27FC236}">
              <a16:creationId xmlns:a16="http://schemas.microsoft.com/office/drawing/2014/main" id="{99296A2C-3F82-4D25-9681-AE83251DE8E6}"/>
            </a:ext>
          </a:extLst>
        </xdr:cNvPr>
        <xdr:cNvSpPr txBox="1"/>
      </xdr:nvSpPr>
      <xdr:spPr>
        <a:xfrm>
          <a:off x="14414500" y="708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36195</xdr:rowOff>
    </xdr:from>
    <xdr:to>
      <xdr:col>86</xdr:col>
      <xdr:colOff>25400</xdr:colOff>
      <xdr:row>42</xdr:row>
      <xdr:rowOff>36195</xdr:rowOff>
    </xdr:to>
    <xdr:cxnSp macro="">
      <xdr:nvCxnSpPr>
        <xdr:cNvPr id="427" name="直線コネクタ 426">
          <a:extLst>
            <a:ext uri="{FF2B5EF4-FFF2-40B4-BE49-F238E27FC236}">
              <a16:creationId xmlns:a16="http://schemas.microsoft.com/office/drawing/2014/main" id="{2825AC25-E4AE-417A-92E4-E0F4099BB248}"/>
            </a:ext>
          </a:extLst>
        </xdr:cNvPr>
        <xdr:cNvCxnSpPr/>
      </xdr:nvCxnSpPr>
      <xdr:spPr>
        <a:xfrm>
          <a:off x="14287500" y="70770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28" name="【一般廃棄物処理施設】&#10;有形固定資産減価償却率最大値テキスト">
          <a:extLst>
            <a:ext uri="{FF2B5EF4-FFF2-40B4-BE49-F238E27FC236}">
              <a16:creationId xmlns:a16="http://schemas.microsoft.com/office/drawing/2014/main" id="{456828BE-F944-4F6A-A43D-2D10277842AF}"/>
            </a:ext>
          </a:extLst>
        </xdr:cNvPr>
        <xdr:cNvSpPr txBox="1"/>
      </xdr:nvSpPr>
      <xdr:spPr>
        <a:xfrm>
          <a:off x="144145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29" name="直線コネクタ 428">
          <a:extLst>
            <a:ext uri="{FF2B5EF4-FFF2-40B4-BE49-F238E27FC236}">
              <a16:creationId xmlns:a16="http://schemas.microsoft.com/office/drawing/2014/main" id="{76F7268C-89F9-4F0C-8845-59299D367919}"/>
            </a:ext>
          </a:extLst>
        </xdr:cNvPr>
        <xdr:cNvCxnSpPr/>
      </xdr:nvCxnSpPr>
      <xdr:spPr>
        <a:xfrm>
          <a:off x="14287500" y="569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430" name="【一般廃棄物処理施設】&#10;有形固定資産減価償却率平均値テキスト">
          <a:extLst>
            <a:ext uri="{FF2B5EF4-FFF2-40B4-BE49-F238E27FC236}">
              <a16:creationId xmlns:a16="http://schemas.microsoft.com/office/drawing/2014/main" id="{ABE60452-115B-40DC-B7AF-9A6347AC5037}"/>
            </a:ext>
          </a:extLst>
        </xdr:cNvPr>
        <xdr:cNvSpPr txBox="1"/>
      </xdr:nvSpPr>
      <xdr:spPr>
        <a:xfrm>
          <a:off x="144145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431" name="フローチャート: 判断 430">
          <a:extLst>
            <a:ext uri="{FF2B5EF4-FFF2-40B4-BE49-F238E27FC236}">
              <a16:creationId xmlns:a16="http://schemas.microsoft.com/office/drawing/2014/main" id="{B85EC63F-AFC7-4B69-A61F-F4849455111E}"/>
            </a:ext>
          </a:extLst>
        </xdr:cNvPr>
        <xdr:cNvSpPr/>
      </xdr:nvSpPr>
      <xdr:spPr>
        <a:xfrm>
          <a:off x="14325600" y="63652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122555</xdr:rowOff>
    </xdr:from>
    <xdr:to>
      <xdr:col>81</xdr:col>
      <xdr:colOff>101600</xdr:colOff>
      <xdr:row>38</xdr:row>
      <xdr:rowOff>52705</xdr:rowOff>
    </xdr:to>
    <xdr:sp macro="" textlink="">
      <xdr:nvSpPr>
        <xdr:cNvPr id="432" name="フローチャート: 判断 431">
          <a:extLst>
            <a:ext uri="{FF2B5EF4-FFF2-40B4-BE49-F238E27FC236}">
              <a16:creationId xmlns:a16="http://schemas.microsoft.com/office/drawing/2014/main" id="{2A544570-8719-4463-B3D4-26169964814B}"/>
            </a:ext>
          </a:extLst>
        </xdr:cNvPr>
        <xdr:cNvSpPr/>
      </xdr:nvSpPr>
      <xdr:spPr>
        <a:xfrm>
          <a:off x="13578840" y="6325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124460</xdr:rowOff>
    </xdr:from>
    <xdr:to>
      <xdr:col>76</xdr:col>
      <xdr:colOff>165100</xdr:colOff>
      <xdr:row>38</xdr:row>
      <xdr:rowOff>54610</xdr:rowOff>
    </xdr:to>
    <xdr:sp macro="" textlink="">
      <xdr:nvSpPr>
        <xdr:cNvPr id="433" name="フローチャート: 判断 432">
          <a:extLst>
            <a:ext uri="{FF2B5EF4-FFF2-40B4-BE49-F238E27FC236}">
              <a16:creationId xmlns:a16="http://schemas.microsoft.com/office/drawing/2014/main" id="{3CE86906-E3F8-4676-AE26-05A00C06C28E}"/>
            </a:ext>
          </a:extLst>
        </xdr:cNvPr>
        <xdr:cNvSpPr/>
      </xdr:nvSpPr>
      <xdr:spPr>
        <a:xfrm>
          <a:off x="12804140" y="6327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59690</xdr:rowOff>
    </xdr:from>
    <xdr:to>
      <xdr:col>72</xdr:col>
      <xdr:colOff>38100</xdr:colOff>
      <xdr:row>37</xdr:row>
      <xdr:rowOff>161290</xdr:rowOff>
    </xdr:to>
    <xdr:sp macro="" textlink="">
      <xdr:nvSpPr>
        <xdr:cNvPr id="434" name="フローチャート: 判断 433">
          <a:extLst>
            <a:ext uri="{FF2B5EF4-FFF2-40B4-BE49-F238E27FC236}">
              <a16:creationId xmlns:a16="http://schemas.microsoft.com/office/drawing/2014/main" id="{311EDED2-C8B3-4DB3-AD82-F6C3CABEAD6E}"/>
            </a:ext>
          </a:extLst>
        </xdr:cNvPr>
        <xdr:cNvSpPr/>
      </xdr:nvSpPr>
      <xdr:spPr>
        <a:xfrm>
          <a:off x="12029440" y="62623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158750</xdr:rowOff>
    </xdr:from>
    <xdr:to>
      <xdr:col>67</xdr:col>
      <xdr:colOff>101600</xdr:colOff>
      <xdr:row>39</xdr:row>
      <xdr:rowOff>88900</xdr:rowOff>
    </xdr:to>
    <xdr:sp macro="" textlink="">
      <xdr:nvSpPr>
        <xdr:cNvPr id="435" name="フローチャート: 判断 434">
          <a:extLst>
            <a:ext uri="{FF2B5EF4-FFF2-40B4-BE49-F238E27FC236}">
              <a16:creationId xmlns:a16="http://schemas.microsoft.com/office/drawing/2014/main" id="{BCB49DC8-9948-4614-9D8A-E00247F0D930}"/>
            </a:ext>
          </a:extLst>
        </xdr:cNvPr>
        <xdr:cNvSpPr/>
      </xdr:nvSpPr>
      <xdr:spPr>
        <a:xfrm>
          <a:off x="11231880" y="6529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326EEE74-C1CF-4600-87E1-50C6B537A0F5}"/>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5411D863-FAEC-4B5D-8AF4-4C8555DA2832}"/>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268CA6E0-4ABC-4876-8EB3-AE9CF65102ED}"/>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13C722D5-957A-4593-9C77-6EEA304CE446}"/>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E321AB2E-A80E-41A9-BED2-2EEA37101F99}"/>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124460</xdr:rowOff>
    </xdr:from>
    <xdr:to>
      <xdr:col>76</xdr:col>
      <xdr:colOff>165100</xdr:colOff>
      <xdr:row>41</xdr:row>
      <xdr:rowOff>54610</xdr:rowOff>
    </xdr:to>
    <xdr:sp macro="" textlink="">
      <xdr:nvSpPr>
        <xdr:cNvPr id="441" name="楕円 440">
          <a:extLst>
            <a:ext uri="{FF2B5EF4-FFF2-40B4-BE49-F238E27FC236}">
              <a16:creationId xmlns:a16="http://schemas.microsoft.com/office/drawing/2014/main" id="{EDBC93AE-EB0B-45D6-A3E7-ADB6FFA5C487}"/>
            </a:ext>
          </a:extLst>
        </xdr:cNvPr>
        <xdr:cNvSpPr/>
      </xdr:nvSpPr>
      <xdr:spPr>
        <a:xfrm>
          <a:off x="12804140" y="6830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69232</xdr:rowOff>
    </xdr:from>
    <xdr:ext cx="405111" cy="259045"/>
    <xdr:sp macro="" textlink="">
      <xdr:nvSpPr>
        <xdr:cNvPr id="442" name="n_1aveValue【一般廃棄物処理施設】&#10;有形固定資産減価償却率">
          <a:extLst>
            <a:ext uri="{FF2B5EF4-FFF2-40B4-BE49-F238E27FC236}">
              <a16:creationId xmlns:a16="http://schemas.microsoft.com/office/drawing/2014/main" id="{9660E41D-B347-49A0-BAB6-E063178B402D}"/>
            </a:ext>
          </a:extLst>
        </xdr:cNvPr>
        <xdr:cNvSpPr txBox="1"/>
      </xdr:nvSpPr>
      <xdr:spPr>
        <a:xfrm>
          <a:off x="134372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71137</xdr:rowOff>
    </xdr:from>
    <xdr:ext cx="405111" cy="259045"/>
    <xdr:sp macro="" textlink="">
      <xdr:nvSpPr>
        <xdr:cNvPr id="443" name="n_2aveValue【一般廃棄物処理施設】&#10;有形固定資産減価償却率">
          <a:extLst>
            <a:ext uri="{FF2B5EF4-FFF2-40B4-BE49-F238E27FC236}">
              <a16:creationId xmlns:a16="http://schemas.microsoft.com/office/drawing/2014/main" id="{6E26BB1A-04A3-4AF4-8722-839352CE5842}"/>
            </a:ext>
          </a:extLst>
        </xdr:cNvPr>
        <xdr:cNvSpPr txBox="1"/>
      </xdr:nvSpPr>
      <xdr:spPr>
        <a:xfrm>
          <a:off x="126752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6367</xdr:rowOff>
    </xdr:from>
    <xdr:ext cx="405111" cy="259045"/>
    <xdr:sp macro="" textlink="">
      <xdr:nvSpPr>
        <xdr:cNvPr id="444" name="n_3aveValue【一般廃棄物処理施設】&#10;有形固定資産減価償却率">
          <a:extLst>
            <a:ext uri="{FF2B5EF4-FFF2-40B4-BE49-F238E27FC236}">
              <a16:creationId xmlns:a16="http://schemas.microsoft.com/office/drawing/2014/main" id="{74B00CBC-98A2-4584-98AA-8A94521DC817}"/>
            </a:ext>
          </a:extLst>
        </xdr:cNvPr>
        <xdr:cNvSpPr txBox="1"/>
      </xdr:nvSpPr>
      <xdr:spPr>
        <a:xfrm>
          <a:off x="119005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105427</xdr:rowOff>
    </xdr:from>
    <xdr:ext cx="405111" cy="259045"/>
    <xdr:sp macro="" textlink="">
      <xdr:nvSpPr>
        <xdr:cNvPr id="445" name="n_4aveValue【一般廃棄物処理施設】&#10;有形固定資産減価償却率">
          <a:extLst>
            <a:ext uri="{FF2B5EF4-FFF2-40B4-BE49-F238E27FC236}">
              <a16:creationId xmlns:a16="http://schemas.microsoft.com/office/drawing/2014/main" id="{C6A33759-AC79-4C29-BCDF-1A5A6B03F66D}"/>
            </a:ext>
          </a:extLst>
        </xdr:cNvPr>
        <xdr:cNvSpPr txBox="1"/>
      </xdr:nvSpPr>
      <xdr:spPr>
        <a:xfrm>
          <a:off x="1110298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45737</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62753B78-8C55-4BEC-8911-93D5D698319E}"/>
            </a:ext>
          </a:extLst>
        </xdr:cNvPr>
        <xdr:cNvSpPr txBox="1"/>
      </xdr:nvSpPr>
      <xdr:spPr>
        <a:xfrm>
          <a:off x="126752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D6B704F8-D836-4C9F-91CF-98352397E3AB}"/>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719CD31E-F523-4101-9740-F66FE257923D}"/>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4FD0652C-1EB0-4733-94C4-FD452BF1F359}"/>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A3A90335-D36A-4D2D-9633-8D98D3508401}"/>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FDF3B697-E534-4CA8-A7F1-DFCC162A60FA}"/>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31E70F24-B8B5-4F58-9915-83749062CAD4}"/>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241C2BDB-7C0F-48B2-BF84-2993CFC68E3E}"/>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452DF9A8-9DDA-44E1-B8F6-490EB7246801}"/>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D9D0CCD5-7739-4C5B-8B86-852998147FF3}"/>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A0DF427D-8851-49D3-9339-B7DC608493D5}"/>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7" name="直線コネクタ 456">
          <a:extLst>
            <a:ext uri="{FF2B5EF4-FFF2-40B4-BE49-F238E27FC236}">
              <a16:creationId xmlns:a16="http://schemas.microsoft.com/office/drawing/2014/main" id="{FA6E4755-FD78-4E6F-96D2-AC6D68CCA145}"/>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8" name="テキスト ボックス 457">
          <a:extLst>
            <a:ext uri="{FF2B5EF4-FFF2-40B4-BE49-F238E27FC236}">
              <a16:creationId xmlns:a16="http://schemas.microsoft.com/office/drawing/2014/main" id="{D9192B1E-4035-4D8D-BA9F-D13ADA7658C2}"/>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9" name="直線コネクタ 458">
          <a:extLst>
            <a:ext uri="{FF2B5EF4-FFF2-40B4-BE49-F238E27FC236}">
              <a16:creationId xmlns:a16="http://schemas.microsoft.com/office/drawing/2014/main" id="{14C7189A-BC5D-45F4-BC25-77DB3CBB78E2}"/>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0" name="テキスト ボックス 459">
          <a:extLst>
            <a:ext uri="{FF2B5EF4-FFF2-40B4-BE49-F238E27FC236}">
              <a16:creationId xmlns:a16="http://schemas.microsoft.com/office/drawing/2014/main" id="{E1F4DE3E-4287-43B1-8608-A7178444AA85}"/>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1" name="直線コネクタ 460">
          <a:extLst>
            <a:ext uri="{FF2B5EF4-FFF2-40B4-BE49-F238E27FC236}">
              <a16:creationId xmlns:a16="http://schemas.microsoft.com/office/drawing/2014/main" id="{699B7601-2816-4B46-9E06-2C0684F8D16F}"/>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2" name="テキスト ボックス 461">
          <a:extLst>
            <a:ext uri="{FF2B5EF4-FFF2-40B4-BE49-F238E27FC236}">
              <a16:creationId xmlns:a16="http://schemas.microsoft.com/office/drawing/2014/main" id="{0423D656-EDC9-4ABD-B266-840E88533BB9}"/>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3" name="直線コネクタ 462">
          <a:extLst>
            <a:ext uri="{FF2B5EF4-FFF2-40B4-BE49-F238E27FC236}">
              <a16:creationId xmlns:a16="http://schemas.microsoft.com/office/drawing/2014/main" id="{F9879568-7437-45B8-ABBF-02B337E48BF4}"/>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4" name="テキスト ボックス 463">
          <a:extLst>
            <a:ext uri="{FF2B5EF4-FFF2-40B4-BE49-F238E27FC236}">
              <a16:creationId xmlns:a16="http://schemas.microsoft.com/office/drawing/2014/main" id="{EC536B6F-BEA4-436A-86A3-A6B387D38F6F}"/>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5" name="直線コネクタ 464">
          <a:extLst>
            <a:ext uri="{FF2B5EF4-FFF2-40B4-BE49-F238E27FC236}">
              <a16:creationId xmlns:a16="http://schemas.microsoft.com/office/drawing/2014/main" id="{51A44764-DFCE-4BC0-A794-461AFEB04E42}"/>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6" name="テキスト ボックス 465">
          <a:extLst>
            <a:ext uri="{FF2B5EF4-FFF2-40B4-BE49-F238E27FC236}">
              <a16:creationId xmlns:a16="http://schemas.microsoft.com/office/drawing/2014/main" id="{53746FB4-F7D2-4C7E-8096-B99A514BE555}"/>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6C07B15E-9F49-4397-974B-5ACDBC623D49}"/>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a:extLst>
            <a:ext uri="{FF2B5EF4-FFF2-40B4-BE49-F238E27FC236}">
              <a16:creationId xmlns:a16="http://schemas.microsoft.com/office/drawing/2014/main" id="{639B9F31-99C1-4240-9BBA-7A355D692965}"/>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a:extLst>
            <a:ext uri="{FF2B5EF4-FFF2-40B4-BE49-F238E27FC236}">
              <a16:creationId xmlns:a16="http://schemas.microsoft.com/office/drawing/2014/main" id="{CCF63AB7-143D-4E19-AF91-501FC98FAAFF}"/>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150823</xdr:rowOff>
    </xdr:from>
    <xdr:to>
      <xdr:col>116</xdr:col>
      <xdr:colOff>62864</xdr:colOff>
      <xdr:row>42</xdr:row>
      <xdr:rowOff>28354</xdr:rowOff>
    </xdr:to>
    <xdr:cxnSp macro="">
      <xdr:nvCxnSpPr>
        <xdr:cNvPr id="470" name="直線コネクタ 469">
          <a:extLst>
            <a:ext uri="{FF2B5EF4-FFF2-40B4-BE49-F238E27FC236}">
              <a16:creationId xmlns:a16="http://schemas.microsoft.com/office/drawing/2014/main" id="{28764F3F-74DC-427B-9179-384D3BA5F376}"/>
            </a:ext>
          </a:extLst>
        </xdr:cNvPr>
        <xdr:cNvCxnSpPr/>
      </xdr:nvCxnSpPr>
      <xdr:spPr>
        <a:xfrm flipV="1">
          <a:off x="19509104" y="5682943"/>
          <a:ext cx="0" cy="138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32181</xdr:rowOff>
    </xdr:from>
    <xdr:ext cx="469744" cy="259045"/>
    <xdr:sp macro="" textlink="">
      <xdr:nvSpPr>
        <xdr:cNvPr id="471" name="【一般廃棄物処理施設】&#10;一人当たり有形固定資産（償却資産）額最小値テキスト">
          <a:extLst>
            <a:ext uri="{FF2B5EF4-FFF2-40B4-BE49-F238E27FC236}">
              <a16:creationId xmlns:a16="http://schemas.microsoft.com/office/drawing/2014/main" id="{7357EA1E-2970-4E13-A1CB-EAE1E2B6F6AD}"/>
            </a:ext>
          </a:extLst>
        </xdr:cNvPr>
        <xdr:cNvSpPr txBox="1"/>
      </xdr:nvSpPr>
      <xdr:spPr>
        <a:xfrm>
          <a:off x="19547840" y="707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28354</xdr:rowOff>
    </xdr:from>
    <xdr:to>
      <xdr:col>116</xdr:col>
      <xdr:colOff>152400</xdr:colOff>
      <xdr:row>42</xdr:row>
      <xdr:rowOff>28354</xdr:rowOff>
    </xdr:to>
    <xdr:cxnSp macro="">
      <xdr:nvCxnSpPr>
        <xdr:cNvPr id="472" name="直線コネクタ 471">
          <a:extLst>
            <a:ext uri="{FF2B5EF4-FFF2-40B4-BE49-F238E27FC236}">
              <a16:creationId xmlns:a16="http://schemas.microsoft.com/office/drawing/2014/main" id="{38AED3E1-2C4E-4E45-AD4F-C1250E71A303}"/>
            </a:ext>
          </a:extLst>
        </xdr:cNvPr>
        <xdr:cNvCxnSpPr/>
      </xdr:nvCxnSpPr>
      <xdr:spPr>
        <a:xfrm>
          <a:off x="19443700" y="7069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97500</xdr:rowOff>
    </xdr:from>
    <xdr:ext cx="599010" cy="259045"/>
    <xdr:sp macro="" textlink="">
      <xdr:nvSpPr>
        <xdr:cNvPr id="473" name="【一般廃棄物処理施設】&#10;一人当たり有形固定資産（償却資産）額最大値テキスト">
          <a:extLst>
            <a:ext uri="{FF2B5EF4-FFF2-40B4-BE49-F238E27FC236}">
              <a16:creationId xmlns:a16="http://schemas.microsoft.com/office/drawing/2014/main" id="{FCA74EF7-29B0-4134-8F4D-5B4FF60991A4}"/>
            </a:ext>
          </a:extLst>
        </xdr:cNvPr>
        <xdr:cNvSpPr txBox="1"/>
      </xdr:nvSpPr>
      <xdr:spPr>
        <a:xfrm>
          <a:off x="19547840" y="5461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150823</xdr:rowOff>
    </xdr:from>
    <xdr:to>
      <xdr:col>116</xdr:col>
      <xdr:colOff>152400</xdr:colOff>
      <xdr:row>33</xdr:row>
      <xdr:rowOff>150823</xdr:rowOff>
    </xdr:to>
    <xdr:cxnSp macro="">
      <xdr:nvCxnSpPr>
        <xdr:cNvPr id="474" name="直線コネクタ 473">
          <a:extLst>
            <a:ext uri="{FF2B5EF4-FFF2-40B4-BE49-F238E27FC236}">
              <a16:creationId xmlns:a16="http://schemas.microsoft.com/office/drawing/2014/main" id="{3F3F2EBB-3DC8-4063-87E7-21C001F66BC4}"/>
            </a:ext>
          </a:extLst>
        </xdr:cNvPr>
        <xdr:cNvCxnSpPr/>
      </xdr:nvCxnSpPr>
      <xdr:spPr>
        <a:xfrm>
          <a:off x="19443700" y="56829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42460</xdr:rowOff>
    </xdr:from>
    <xdr:ext cx="599010" cy="259045"/>
    <xdr:sp macro="" textlink="">
      <xdr:nvSpPr>
        <xdr:cNvPr id="475" name="【一般廃棄物処理施設】&#10;一人当たり有形固定資産（償却資産）額平均値テキスト">
          <a:extLst>
            <a:ext uri="{FF2B5EF4-FFF2-40B4-BE49-F238E27FC236}">
              <a16:creationId xmlns:a16="http://schemas.microsoft.com/office/drawing/2014/main" id="{E85B7EEB-AE60-47AE-A661-48C8D2C31227}"/>
            </a:ext>
          </a:extLst>
        </xdr:cNvPr>
        <xdr:cNvSpPr txBox="1"/>
      </xdr:nvSpPr>
      <xdr:spPr>
        <a:xfrm>
          <a:off x="19547840" y="65804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64033</xdr:rowOff>
    </xdr:from>
    <xdr:to>
      <xdr:col>116</xdr:col>
      <xdr:colOff>114300</xdr:colOff>
      <xdr:row>39</xdr:row>
      <xdr:rowOff>165633</xdr:rowOff>
    </xdr:to>
    <xdr:sp macro="" textlink="">
      <xdr:nvSpPr>
        <xdr:cNvPr id="476" name="フローチャート: 判断 475">
          <a:extLst>
            <a:ext uri="{FF2B5EF4-FFF2-40B4-BE49-F238E27FC236}">
              <a16:creationId xmlns:a16="http://schemas.microsoft.com/office/drawing/2014/main" id="{5A0D264E-04A6-4C9F-B7E8-49DB2D255579}"/>
            </a:ext>
          </a:extLst>
        </xdr:cNvPr>
        <xdr:cNvSpPr/>
      </xdr:nvSpPr>
      <xdr:spPr>
        <a:xfrm>
          <a:off x="19458940" y="660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92208</xdr:rowOff>
    </xdr:from>
    <xdr:to>
      <xdr:col>112</xdr:col>
      <xdr:colOff>38100</xdr:colOff>
      <xdr:row>40</xdr:row>
      <xdr:rowOff>22358</xdr:rowOff>
    </xdr:to>
    <xdr:sp macro="" textlink="">
      <xdr:nvSpPr>
        <xdr:cNvPr id="477" name="フローチャート: 判断 476">
          <a:extLst>
            <a:ext uri="{FF2B5EF4-FFF2-40B4-BE49-F238E27FC236}">
              <a16:creationId xmlns:a16="http://schemas.microsoft.com/office/drawing/2014/main" id="{B41ABFD5-6D59-44BE-BBD3-4BCB0D0F660D}"/>
            </a:ext>
          </a:extLst>
        </xdr:cNvPr>
        <xdr:cNvSpPr/>
      </xdr:nvSpPr>
      <xdr:spPr>
        <a:xfrm>
          <a:off x="18735040" y="66301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127169</xdr:rowOff>
    </xdr:from>
    <xdr:to>
      <xdr:col>107</xdr:col>
      <xdr:colOff>101600</xdr:colOff>
      <xdr:row>40</xdr:row>
      <xdr:rowOff>57319</xdr:rowOff>
    </xdr:to>
    <xdr:sp macro="" textlink="">
      <xdr:nvSpPr>
        <xdr:cNvPr id="478" name="フローチャート: 判断 477">
          <a:extLst>
            <a:ext uri="{FF2B5EF4-FFF2-40B4-BE49-F238E27FC236}">
              <a16:creationId xmlns:a16="http://schemas.microsoft.com/office/drawing/2014/main" id="{0B61B788-111A-461A-908F-BDF0093BA224}"/>
            </a:ext>
          </a:extLst>
        </xdr:cNvPr>
        <xdr:cNvSpPr/>
      </xdr:nvSpPr>
      <xdr:spPr>
        <a:xfrm>
          <a:off x="17937480" y="6665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99112</xdr:rowOff>
    </xdr:from>
    <xdr:to>
      <xdr:col>102</xdr:col>
      <xdr:colOff>165100</xdr:colOff>
      <xdr:row>40</xdr:row>
      <xdr:rowOff>29262</xdr:rowOff>
    </xdr:to>
    <xdr:sp macro="" textlink="">
      <xdr:nvSpPr>
        <xdr:cNvPr id="479" name="フローチャート: 判断 478">
          <a:extLst>
            <a:ext uri="{FF2B5EF4-FFF2-40B4-BE49-F238E27FC236}">
              <a16:creationId xmlns:a16="http://schemas.microsoft.com/office/drawing/2014/main" id="{BCD59B7A-ABED-4271-AFB6-1E78A3A04591}"/>
            </a:ext>
          </a:extLst>
        </xdr:cNvPr>
        <xdr:cNvSpPr/>
      </xdr:nvSpPr>
      <xdr:spPr>
        <a:xfrm>
          <a:off x="17162780" y="6637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15269</xdr:rowOff>
    </xdr:from>
    <xdr:to>
      <xdr:col>98</xdr:col>
      <xdr:colOff>38100</xdr:colOff>
      <xdr:row>40</xdr:row>
      <xdr:rowOff>116869</xdr:rowOff>
    </xdr:to>
    <xdr:sp macro="" textlink="">
      <xdr:nvSpPr>
        <xdr:cNvPr id="480" name="フローチャート: 判断 479">
          <a:extLst>
            <a:ext uri="{FF2B5EF4-FFF2-40B4-BE49-F238E27FC236}">
              <a16:creationId xmlns:a16="http://schemas.microsoft.com/office/drawing/2014/main" id="{B42CC57D-6B83-410E-A217-36018BE2F371}"/>
            </a:ext>
          </a:extLst>
        </xdr:cNvPr>
        <xdr:cNvSpPr/>
      </xdr:nvSpPr>
      <xdr:spPr>
        <a:xfrm>
          <a:off x="16388080" y="67208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FDE6F1FF-7657-45F9-A205-92039016BC01}"/>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9EF92F8A-5D9D-4FDB-AA96-31AB296B265C}"/>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D9A8A1A5-6142-4D11-B7D0-B7C196682393}"/>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E53856D4-A95D-46F5-95A7-378B88E56DF9}"/>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0D1C198-6377-4E18-85C1-029DDA859B26}"/>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115175</xdr:rowOff>
    </xdr:from>
    <xdr:to>
      <xdr:col>107</xdr:col>
      <xdr:colOff>101600</xdr:colOff>
      <xdr:row>42</xdr:row>
      <xdr:rowOff>45325</xdr:rowOff>
    </xdr:to>
    <xdr:sp macro="" textlink="">
      <xdr:nvSpPr>
        <xdr:cNvPr id="486" name="楕円 485">
          <a:extLst>
            <a:ext uri="{FF2B5EF4-FFF2-40B4-BE49-F238E27FC236}">
              <a16:creationId xmlns:a16="http://schemas.microsoft.com/office/drawing/2014/main" id="{0EA9942F-F4BE-430B-9822-2223D14075BA}"/>
            </a:ext>
          </a:extLst>
        </xdr:cNvPr>
        <xdr:cNvSpPr/>
      </xdr:nvSpPr>
      <xdr:spPr>
        <a:xfrm>
          <a:off x="17937480" y="6988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38885</xdr:rowOff>
    </xdr:from>
    <xdr:ext cx="599010" cy="259045"/>
    <xdr:sp macro="" textlink="">
      <xdr:nvSpPr>
        <xdr:cNvPr id="487" name="n_1aveValue【一般廃棄物処理施設】&#10;一人当たり有形固定資産（償却資産）額">
          <a:extLst>
            <a:ext uri="{FF2B5EF4-FFF2-40B4-BE49-F238E27FC236}">
              <a16:creationId xmlns:a16="http://schemas.microsoft.com/office/drawing/2014/main" id="{ACE36443-78A4-48B4-B197-0336E31BE0A9}"/>
            </a:ext>
          </a:extLst>
        </xdr:cNvPr>
        <xdr:cNvSpPr txBox="1"/>
      </xdr:nvSpPr>
      <xdr:spPr>
        <a:xfrm>
          <a:off x="18496495" y="640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73846</xdr:rowOff>
    </xdr:from>
    <xdr:ext cx="534377" cy="259045"/>
    <xdr:sp macro="" textlink="">
      <xdr:nvSpPr>
        <xdr:cNvPr id="488" name="n_2aveValue【一般廃棄物処理施設】&#10;一人当たり有形固定資産（償却資産）額">
          <a:extLst>
            <a:ext uri="{FF2B5EF4-FFF2-40B4-BE49-F238E27FC236}">
              <a16:creationId xmlns:a16="http://schemas.microsoft.com/office/drawing/2014/main" id="{99488901-95F4-4884-AE3D-08293F910F7A}"/>
            </a:ext>
          </a:extLst>
        </xdr:cNvPr>
        <xdr:cNvSpPr txBox="1"/>
      </xdr:nvSpPr>
      <xdr:spPr>
        <a:xfrm>
          <a:off x="17766811" y="644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45789</xdr:rowOff>
    </xdr:from>
    <xdr:ext cx="599010" cy="259045"/>
    <xdr:sp macro="" textlink="">
      <xdr:nvSpPr>
        <xdr:cNvPr id="489" name="n_3aveValue【一般廃棄物処理施設】&#10;一人当たり有形固定資産（償却資産）額">
          <a:extLst>
            <a:ext uri="{FF2B5EF4-FFF2-40B4-BE49-F238E27FC236}">
              <a16:creationId xmlns:a16="http://schemas.microsoft.com/office/drawing/2014/main" id="{32574762-225D-43E3-A33B-5B703FC9681A}"/>
            </a:ext>
          </a:extLst>
        </xdr:cNvPr>
        <xdr:cNvSpPr txBox="1"/>
      </xdr:nvSpPr>
      <xdr:spPr>
        <a:xfrm>
          <a:off x="16936935" y="641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133396</xdr:rowOff>
    </xdr:from>
    <xdr:ext cx="534377" cy="259045"/>
    <xdr:sp macro="" textlink="">
      <xdr:nvSpPr>
        <xdr:cNvPr id="490" name="n_4aveValue【一般廃棄物処理施設】&#10;一人当たり有形固定資産（償却資産）額">
          <a:extLst>
            <a:ext uri="{FF2B5EF4-FFF2-40B4-BE49-F238E27FC236}">
              <a16:creationId xmlns:a16="http://schemas.microsoft.com/office/drawing/2014/main" id="{0E49FB28-AD8D-49C1-8A50-EC1B285B2856}"/>
            </a:ext>
          </a:extLst>
        </xdr:cNvPr>
        <xdr:cNvSpPr txBox="1"/>
      </xdr:nvSpPr>
      <xdr:spPr>
        <a:xfrm>
          <a:off x="16194551" y="650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36452</xdr:rowOff>
    </xdr:from>
    <xdr:ext cx="534377" cy="259045"/>
    <xdr:sp macro="" textlink="">
      <xdr:nvSpPr>
        <xdr:cNvPr id="491" name="n_2mainValue【一般廃棄物処理施設】&#10;一人当たり有形固定資産（償却資産）額">
          <a:extLst>
            <a:ext uri="{FF2B5EF4-FFF2-40B4-BE49-F238E27FC236}">
              <a16:creationId xmlns:a16="http://schemas.microsoft.com/office/drawing/2014/main" id="{1FA55003-2FA3-496B-84D2-34EF7E0AE71E}"/>
            </a:ext>
          </a:extLst>
        </xdr:cNvPr>
        <xdr:cNvSpPr txBox="1"/>
      </xdr:nvSpPr>
      <xdr:spPr>
        <a:xfrm>
          <a:off x="17766811" y="707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2" name="正方形/長方形 491">
          <a:extLst>
            <a:ext uri="{FF2B5EF4-FFF2-40B4-BE49-F238E27FC236}">
              <a16:creationId xmlns:a16="http://schemas.microsoft.com/office/drawing/2014/main" id="{C2388518-60B2-4799-A738-FB51B1B28FD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3" name="正方形/長方形 492">
          <a:extLst>
            <a:ext uri="{FF2B5EF4-FFF2-40B4-BE49-F238E27FC236}">
              <a16:creationId xmlns:a16="http://schemas.microsoft.com/office/drawing/2014/main" id="{0367A7E4-4AEC-4A9A-945D-FCAE509D604B}"/>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4" name="正方形/長方形 493">
          <a:extLst>
            <a:ext uri="{FF2B5EF4-FFF2-40B4-BE49-F238E27FC236}">
              <a16:creationId xmlns:a16="http://schemas.microsoft.com/office/drawing/2014/main" id="{344323DF-ACDB-4E5E-BE38-81A5235D526D}"/>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5" name="正方形/長方形 494">
          <a:extLst>
            <a:ext uri="{FF2B5EF4-FFF2-40B4-BE49-F238E27FC236}">
              <a16:creationId xmlns:a16="http://schemas.microsoft.com/office/drawing/2014/main" id="{81E3257D-D5BD-4284-BE66-152DA94FBE53}"/>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6" name="正方形/長方形 495">
          <a:extLst>
            <a:ext uri="{FF2B5EF4-FFF2-40B4-BE49-F238E27FC236}">
              <a16:creationId xmlns:a16="http://schemas.microsoft.com/office/drawing/2014/main" id="{BFE3AC1F-6AEB-4E70-98F2-E6719DDEAC83}"/>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7" name="正方形/長方形 496">
          <a:extLst>
            <a:ext uri="{FF2B5EF4-FFF2-40B4-BE49-F238E27FC236}">
              <a16:creationId xmlns:a16="http://schemas.microsoft.com/office/drawing/2014/main" id="{2EBAD42D-9298-4D5F-ACC1-33799FDBBC37}"/>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8" name="正方形/長方形 497">
          <a:extLst>
            <a:ext uri="{FF2B5EF4-FFF2-40B4-BE49-F238E27FC236}">
              <a16:creationId xmlns:a16="http://schemas.microsoft.com/office/drawing/2014/main" id="{6EBA1483-E691-4F6F-AA53-537CA948B129}"/>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a:extLst>
            <a:ext uri="{FF2B5EF4-FFF2-40B4-BE49-F238E27FC236}">
              <a16:creationId xmlns:a16="http://schemas.microsoft.com/office/drawing/2014/main" id="{9564F959-281A-4AD0-9A4B-FB9069E0A24B}"/>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0" name="テキスト ボックス 499">
          <a:extLst>
            <a:ext uri="{FF2B5EF4-FFF2-40B4-BE49-F238E27FC236}">
              <a16:creationId xmlns:a16="http://schemas.microsoft.com/office/drawing/2014/main" id="{99DE9825-5B54-427A-96A1-367357390876}"/>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1" name="直線コネクタ 500">
          <a:extLst>
            <a:ext uri="{FF2B5EF4-FFF2-40B4-BE49-F238E27FC236}">
              <a16:creationId xmlns:a16="http://schemas.microsoft.com/office/drawing/2014/main" id="{B8ADC2BD-F79E-47CD-ADD1-B4119BAE2634}"/>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2" name="テキスト ボックス 501">
          <a:extLst>
            <a:ext uri="{FF2B5EF4-FFF2-40B4-BE49-F238E27FC236}">
              <a16:creationId xmlns:a16="http://schemas.microsoft.com/office/drawing/2014/main" id="{D356088C-8F25-4926-9612-1E365D07A7CD}"/>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3" name="直線コネクタ 502">
          <a:extLst>
            <a:ext uri="{FF2B5EF4-FFF2-40B4-BE49-F238E27FC236}">
              <a16:creationId xmlns:a16="http://schemas.microsoft.com/office/drawing/2014/main" id="{93AEE09C-9504-4781-A128-6D4D0F33C0B6}"/>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04" name="テキスト ボックス 503">
          <a:extLst>
            <a:ext uri="{FF2B5EF4-FFF2-40B4-BE49-F238E27FC236}">
              <a16:creationId xmlns:a16="http://schemas.microsoft.com/office/drawing/2014/main" id="{A87A7300-ADD6-4C30-8EAF-44A8B38069AF}"/>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5" name="直線コネクタ 504">
          <a:extLst>
            <a:ext uri="{FF2B5EF4-FFF2-40B4-BE49-F238E27FC236}">
              <a16:creationId xmlns:a16="http://schemas.microsoft.com/office/drawing/2014/main" id="{9B285615-15C6-48A5-949B-0664ACA3ED1E}"/>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6" name="テキスト ボックス 505">
          <a:extLst>
            <a:ext uri="{FF2B5EF4-FFF2-40B4-BE49-F238E27FC236}">
              <a16:creationId xmlns:a16="http://schemas.microsoft.com/office/drawing/2014/main" id="{41C6763D-2B48-4E02-AFEB-CF43B03A9536}"/>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7" name="直線コネクタ 506">
          <a:extLst>
            <a:ext uri="{FF2B5EF4-FFF2-40B4-BE49-F238E27FC236}">
              <a16:creationId xmlns:a16="http://schemas.microsoft.com/office/drawing/2014/main" id="{2EEC260E-CA6F-47F9-8128-F645AF26DD18}"/>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8" name="テキスト ボックス 507">
          <a:extLst>
            <a:ext uri="{FF2B5EF4-FFF2-40B4-BE49-F238E27FC236}">
              <a16:creationId xmlns:a16="http://schemas.microsoft.com/office/drawing/2014/main" id="{4742437D-F56A-4CB0-9F7E-96FE70A4810B}"/>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9" name="直線コネクタ 508">
          <a:extLst>
            <a:ext uri="{FF2B5EF4-FFF2-40B4-BE49-F238E27FC236}">
              <a16:creationId xmlns:a16="http://schemas.microsoft.com/office/drawing/2014/main" id="{90FA831F-732A-43B3-A5C8-E4FDDC1EC74C}"/>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0" name="テキスト ボックス 509">
          <a:extLst>
            <a:ext uri="{FF2B5EF4-FFF2-40B4-BE49-F238E27FC236}">
              <a16:creationId xmlns:a16="http://schemas.microsoft.com/office/drawing/2014/main" id="{975A6265-1691-4CF1-A3A3-575CF2A4B449}"/>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1" name="直線コネクタ 510">
          <a:extLst>
            <a:ext uri="{FF2B5EF4-FFF2-40B4-BE49-F238E27FC236}">
              <a16:creationId xmlns:a16="http://schemas.microsoft.com/office/drawing/2014/main" id="{2BB5A842-07D6-4925-A77F-36D4FA5ACD7F}"/>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2" name="テキスト ボックス 511">
          <a:extLst>
            <a:ext uri="{FF2B5EF4-FFF2-40B4-BE49-F238E27FC236}">
              <a16:creationId xmlns:a16="http://schemas.microsoft.com/office/drawing/2014/main" id="{DBA09A03-2C08-4CEC-913E-497B187724EE}"/>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3" name="直線コネクタ 512">
          <a:extLst>
            <a:ext uri="{FF2B5EF4-FFF2-40B4-BE49-F238E27FC236}">
              <a16:creationId xmlns:a16="http://schemas.microsoft.com/office/drawing/2014/main" id="{B4320D78-8B3B-45A1-AA95-F9B4056A47C4}"/>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14" name="テキスト ボックス 513">
          <a:extLst>
            <a:ext uri="{FF2B5EF4-FFF2-40B4-BE49-F238E27FC236}">
              <a16:creationId xmlns:a16="http://schemas.microsoft.com/office/drawing/2014/main" id="{96CE6066-44C6-4D70-AA42-D8096B629B9F}"/>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5" name="直線コネクタ 514">
          <a:extLst>
            <a:ext uri="{FF2B5EF4-FFF2-40B4-BE49-F238E27FC236}">
              <a16:creationId xmlns:a16="http://schemas.microsoft.com/office/drawing/2014/main" id="{5F1B3BCD-DCC6-48DC-8051-C7280A79A5B6}"/>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6" name="テキスト ボックス 515">
          <a:extLst>
            <a:ext uri="{FF2B5EF4-FFF2-40B4-BE49-F238E27FC236}">
              <a16:creationId xmlns:a16="http://schemas.microsoft.com/office/drawing/2014/main" id="{8DB2A060-D958-4963-B8D2-5B3F06ED3541}"/>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7" name="【保健センター・保健所】&#10;有形固定資産減価償却率グラフ枠">
          <a:extLst>
            <a:ext uri="{FF2B5EF4-FFF2-40B4-BE49-F238E27FC236}">
              <a16:creationId xmlns:a16="http://schemas.microsoft.com/office/drawing/2014/main" id="{59E4E08B-9BD6-4A68-A671-1B09E41A3C14}"/>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145324</xdr:rowOff>
    </xdr:to>
    <xdr:cxnSp macro="">
      <xdr:nvCxnSpPr>
        <xdr:cNvPr id="518" name="直線コネクタ 517">
          <a:extLst>
            <a:ext uri="{FF2B5EF4-FFF2-40B4-BE49-F238E27FC236}">
              <a16:creationId xmlns:a16="http://schemas.microsoft.com/office/drawing/2014/main" id="{501277C5-6A26-41FA-944F-9C69C1898EB2}"/>
            </a:ext>
          </a:extLst>
        </xdr:cNvPr>
        <xdr:cNvCxnSpPr/>
      </xdr:nvCxnSpPr>
      <xdr:spPr>
        <a:xfrm flipV="1">
          <a:off x="14375764" y="9261022"/>
          <a:ext cx="0" cy="1445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19" name="【保健センター・保健所】&#10;有形固定資産減価償却率最小値テキスト">
          <a:extLst>
            <a:ext uri="{FF2B5EF4-FFF2-40B4-BE49-F238E27FC236}">
              <a16:creationId xmlns:a16="http://schemas.microsoft.com/office/drawing/2014/main" id="{3DF3E842-09A5-4C7E-BDFD-DEF9408A13F0}"/>
            </a:ext>
          </a:extLst>
        </xdr:cNvPr>
        <xdr:cNvSpPr txBox="1"/>
      </xdr:nvSpPr>
      <xdr:spPr>
        <a:xfrm>
          <a:off x="14414500" y="1071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20" name="直線コネクタ 519">
          <a:extLst>
            <a:ext uri="{FF2B5EF4-FFF2-40B4-BE49-F238E27FC236}">
              <a16:creationId xmlns:a16="http://schemas.microsoft.com/office/drawing/2014/main" id="{CDDA8FB0-824B-4EC9-A1BC-BEEA136848C3}"/>
            </a:ext>
          </a:extLst>
        </xdr:cNvPr>
        <xdr:cNvCxnSpPr/>
      </xdr:nvCxnSpPr>
      <xdr:spPr>
        <a:xfrm>
          <a:off x="14287500" y="10706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05111" cy="259045"/>
    <xdr:sp macro="" textlink="">
      <xdr:nvSpPr>
        <xdr:cNvPr id="521" name="【保健センター・保健所】&#10;有形固定資産減価償却率最大値テキスト">
          <a:extLst>
            <a:ext uri="{FF2B5EF4-FFF2-40B4-BE49-F238E27FC236}">
              <a16:creationId xmlns:a16="http://schemas.microsoft.com/office/drawing/2014/main" id="{168E2DFF-DAE0-4210-B5FE-5AD8EC89D3C9}"/>
            </a:ext>
          </a:extLst>
        </xdr:cNvPr>
        <xdr:cNvSpPr txBox="1"/>
      </xdr:nvSpPr>
      <xdr:spPr>
        <a:xfrm>
          <a:off x="14414500" y="904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2" name="直線コネクタ 521">
          <a:extLst>
            <a:ext uri="{FF2B5EF4-FFF2-40B4-BE49-F238E27FC236}">
              <a16:creationId xmlns:a16="http://schemas.microsoft.com/office/drawing/2014/main" id="{83FC550B-D28B-449B-992C-178088361D64}"/>
            </a:ext>
          </a:extLst>
        </xdr:cNvPr>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64787</xdr:rowOff>
    </xdr:from>
    <xdr:ext cx="405111" cy="259045"/>
    <xdr:sp macro="" textlink="">
      <xdr:nvSpPr>
        <xdr:cNvPr id="523" name="【保健センター・保健所】&#10;有形固定資産減価償却率平均値テキスト">
          <a:extLst>
            <a:ext uri="{FF2B5EF4-FFF2-40B4-BE49-F238E27FC236}">
              <a16:creationId xmlns:a16="http://schemas.microsoft.com/office/drawing/2014/main" id="{E1A8798B-6691-4F3A-BD36-77BCF2C02A0D}"/>
            </a:ext>
          </a:extLst>
        </xdr:cNvPr>
        <xdr:cNvSpPr txBox="1"/>
      </xdr:nvSpPr>
      <xdr:spPr>
        <a:xfrm>
          <a:off x="14414500" y="9787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524" name="フローチャート: 判断 523">
          <a:extLst>
            <a:ext uri="{FF2B5EF4-FFF2-40B4-BE49-F238E27FC236}">
              <a16:creationId xmlns:a16="http://schemas.microsoft.com/office/drawing/2014/main" id="{BE44FDC4-34D2-4BC4-8DDD-14ADBD4C6CEA}"/>
            </a:ext>
          </a:extLst>
        </xdr:cNvPr>
        <xdr:cNvSpPr/>
      </xdr:nvSpPr>
      <xdr:spPr>
        <a:xfrm>
          <a:off x="14325600" y="98094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43906</xdr:rowOff>
    </xdr:from>
    <xdr:to>
      <xdr:col>81</xdr:col>
      <xdr:colOff>101600</xdr:colOff>
      <xdr:row>58</xdr:row>
      <xdr:rowOff>145506</xdr:rowOff>
    </xdr:to>
    <xdr:sp macro="" textlink="">
      <xdr:nvSpPr>
        <xdr:cNvPr id="525" name="フローチャート: 判断 524">
          <a:extLst>
            <a:ext uri="{FF2B5EF4-FFF2-40B4-BE49-F238E27FC236}">
              <a16:creationId xmlns:a16="http://schemas.microsoft.com/office/drawing/2014/main" id="{7110DDF9-6572-4959-9C41-F5D3273A4FC7}"/>
            </a:ext>
          </a:extLst>
        </xdr:cNvPr>
        <xdr:cNvSpPr/>
      </xdr:nvSpPr>
      <xdr:spPr>
        <a:xfrm>
          <a:off x="13578840" y="976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127181</xdr:rowOff>
    </xdr:from>
    <xdr:to>
      <xdr:col>76</xdr:col>
      <xdr:colOff>165100</xdr:colOff>
      <xdr:row>58</xdr:row>
      <xdr:rowOff>57331</xdr:rowOff>
    </xdr:to>
    <xdr:sp macro="" textlink="">
      <xdr:nvSpPr>
        <xdr:cNvPr id="526" name="フローチャート: 判断 525">
          <a:extLst>
            <a:ext uri="{FF2B5EF4-FFF2-40B4-BE49-F238E27FC236}">
              <a16:creationId xmlns:a16="http://schemas.microsoft.com/office/drawing/2014/main" id="{48C7F1BB-1C74-401E-B4EA-4969EC1883DA}"/>
            </a:ext>
          </a:extLst>
        </xdr:cNvPr>
        <xdr:cNvSpPr/>
      </xdr:nvSpPr>
      <xdr:spPr>
        <a:xfrm>
          <a:off x="12804140" y="9682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104322</xdr:rowOff>
    </xdr:from>
    <xdr:to>
      <xdr:col>72</xdr:col>
      <xdr:colOff>38100</xdr:colOff>
      <xdr:row>58</xdr:row>
      <xdr:rowOff>34472</xdr:rowOff>
    </xdr:to>
    <xdr:sp macro="" textlink="">
      <xdr:nvSpPr>
        <xdr:cNvPr id="527" name="フローチャート: 判断 526">
          <a:extLst>
            <a:ext uri="{FF2B5EF4-FFF2-40B4-BE49-F238E27FC236}">
              <a16:creationId xmlns:a16="http://schemas.microsoft.com/office/drawing/2014/main" id="{8EFD6857-44EA-47A4-A2E6-94E9221ADA56}"/>
            </a:ext>
          </a:extLst>
        </xdr:cNvPr>
        <xdr:cNvSpPr/>
      </xdr:nvSpPr>
      <xdr:spPr>
        <a:xfrm>
          <a:off x="12029440" y="96598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74930</xdr:rowOff>
    </xdr:from>
    <xdr:to>
      <xdr:col>67</xdr:col>
      <xdr:colOff>101600</xdr:colOff>
      <xdr:row>58</xdr:row>
      <xdr:rowOff>5080</xdr:rowOff>
    </xdr:to>
    <xdr:sp macro="" textlink="">
      <xdr:nvSpPr>
        <xdr:cNvPr id="528" name="フローチャート: 判断 527">
          <a:extLst>
            <a:ext uri="{FF2B5EF4-FFF2-40B4-BE49-F238E27FC236}">
              <a16:creationId xmlns:a16="http://schemas.microsoft.com/office/drawing/2014/main" id="{591BD505-8BE6-4E1C-9DFA-C9D47BD07F3E}"/>
            </a:ext>
          </a:extLst>
        </xdr:cNvPr>
        <xdr:cNvSpPr/>
      </xdr:nvSpPr>
      <xdr:spPr>
        <a:xfrm>
          <a:off x="11231880" y="9630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4D2047D1-173F-467C-A8BC-11BCA7AB2ABC}"/>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8CF03F64-44A0-467C-83C4-89A59945626E}"/>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2F4DE59E-132D-4AE7-AB21-2747772733F5}"/>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31F503CF-1F77-4CD3-93A9-DC821600A7C8}"/>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489F75C3-ADF4-416A-BB72-3CAC28359A53}"/>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120650</xdr:rowOff>
    </xdr:from>
    <xdr:to>
      <xdr:col>76</xdr:col>
      <xdr:colOff>165100</xdr:colOff>
      <xdr:row>56</xdr:row>
      <xdr:rowOff>50800</xdr:rowOff>
    </xdr:to>
    <xdr:sp macro="" textlink="">
      <xdr:nvSpPr>
        <xdr:cNvPr id="534" name="楕円 533">
          <a:extLst>
            <a:ext uri="{FF2B5EF4-FFF2-40B4-BE49-F238E27FC236}">
              <a16:creationId xmlns:a16="http://schemas.microsoft.com/office/drawing/2014/main" id="{F85B99F6-32CC-4470-867C-0C9161E0815E}"/>
            </a:ext>
          </a:extLst>
        </xdr:cNvPr>
        <xdr:cNvSpPr/>
      </xdr:nvSpPr>
      <xdr:spPr>
        <a:xfrm>
          <a:off x="12804140" y="934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162033</xdr:rowOff>
    </xdr:from>
    <xdr:ext cx="405111" cy="259045"/>
    <xdr:sp macro="" textlink="">
      <xdr:nvSpPr>
        <xdr:cNvPr id="535" name="n_1aveValue【保健センター・保健所】&#10;有形固定資産減価償却率">
          <a:extLst>
            <a:ext uri="{FF2B5EF4-FFF2-40B4-BE49-F238E27FC236}">
              <a16:creationId xmlns:a16="http://schemas.microsoft.com/office/drawing/2014/main" id="{DAC7F8A3-6F76-4DEF-BC9C-7CFEC2437E25}"/>
            </a:ext>
          </a:extLst>
        </xdr:cNvPr>
        <xdr:cNvSpPr txBox="1"/>
      </xdr:nvSpPr>
      <xdr:spPr>
        <a:xfrm>
          <a:off x="13437244" y="954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48458</xdr:rowOff>
    </xdr:from>
    <xdr:ext cx="405111" cy="259045"/>
    <xdr:sp macro="" textlink="">
      <xdr:nvSpPr>
        <xdr:cNvPr id="536" name="n_2aveValue【保健センター・保健所】&#10;有形固定資産減価償却率">
          <a:extLst>
            <a:ext uri="{FF2B5EF4-FFF2-40B4-BE49-F238E27FC236}">
              <a16:creationId xmlns:a16="http://schemas.microsoft.com/office/drawing/2014/main" id="{BC014EAE-B89F-4AAC-A07A-1F8F9087F2D4}"/>
            </a:ext>
          </a:extLst>
        </xdr:cNvPr>
        <xdr:cNvSpPr txBox="1"/>
      </xdr:nvSpPr>
      <xdr:spPr>
        <a:xfrm>
          <a:off x="12675244" y="9771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50999</xdr:rowOff>
    </xdr:from>
    <xdr:ext cx="405111" cy="259045"/>
    <xdr:sp macro="" textlink="">
      <xdr:nvSpPr>
        <xdr:cNvPr id="537" name="n_3aveValue【保健センター・保健所】&#10;有形固定資産減価償却率">
          <a:extLst>
            <a:ext uri="{FF2B5EF4-FFF2-40B4-BE49-F238E27FC236}">
              <a16:creationId xmlns:a16="http://schemas.microsoft.com/office/drawing/2014/main" id="{443260FB-75DC-40D3-BDE0-880174F88469}"/>
            </a:ext>
          </a:extLst>
        </xdr:cNvPr>
        <xdr:cNvSpPr txBox="1"/>
      </xdr:nvSpPr>
      <xdr:spPr>
        <a:xfrm>
          <a:off x="11900544" y="943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21607</xdr:rowOff>
    </xdr:from>
    <xdr:ext cx="405111" cy="259045"/>
    <xdr:sp macro="" textlink="">
      <xdr:nvSpPr>
        <xdr:cNvPr id="538" name="n_4aveValue【保健センター・保健所】&#10;有形固定資産減価償却率">
          <a:extLst>
            <a:ext uri="{FF2B5EF4-FFF2-40B4-BE49-F238E27FC236}">
              <a16:creationId xmlns:a16="http://schemas.microsoft.com/office/drawing/2014/main" id="{B540BFD9-8058-4E35-B721-34964CDF8F2B}"/>
            </a:ext>
          </a:extLst>
        </xdr:cNvPr>
        <xdr:cNvSpPr txBox="1"/>
      </xdr:nvSpPr>
      <xdr:spPr>
        <a:xfrm>
          <a:off x="11102984" y="940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67327</xdr:rowOff>
    </xdr:from>
    <xdr:ext cx="405111" cy="259045"/>
    <xdr:sp macro="" textlink="">
      <xdr:nvSpPr>
        <xdr:cNvPr id="539" name="n_2mainValue【保健センター・保健所】&#10;有形固定資産減価償却率">
          <a:extLst>
            <a:ext uri="{FF2B5EF4-FFF2-40B4-BE49-F238E27FC236}">
              <a16:creationId xmlns:a16="http://schemas.microsoft.com/office/drawing/2014/main" id="{447D31AD-8B76-4807-A327-0C3C57349A3A}"/>
            </a:ext>
          </a:extLst>
        </xdr:cNvPr>
        <xdr:cNvSpPr txBox="1"/>
      </xdr:nvSpPr>
      <xdr:spPr>
        <a:xfrm>
          <a:off x="12675244" y="911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a:extLst>
            <a:ext uri="{FF2B5EF4-FFF2-40B4-BE49-F238E27FC236}">
              <a16:creationId xmlns:a16="http://schemas.microsoft.com/office/drawing/2014/main" id="{80EE1587-AD82-4DFA-83E7-77EA006220D7}"/>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a:extLst>
            <a:ext uri="{FF2B5EF4-FFF2-40B4-BE49-F238E27FC236}">
              <a16:creationId xmlns:a16="http://schemas.microsoft.com/office/drawing/2014/main" id="{DC541AA7-5687-4AD1-B3B0-F93B343A20BE}"/>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a:extLst>
            <a:ext uri="{FF2B5EF4-FFF2-40B4-BE49-F238E27FC236}">
              <a16:creationId xmlns:a16="http://schemas.microsoft.com/office/drawing/2014/main" id="{75D64C0F-5FF9-4276-8B67-E0468EB8DD27}"/>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a:extLst>
            <a:ext uri="{FF2B5EF4-FFF2-40B4-BE49-F238E27FC236}">
              <a16:creationId xmlns:a16="http://schemas.microsoft.com/office/drawing/2014/main" id="{1588B4A7-863E-4FE4-A4F5-37AA8DC12CC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a:extLst>
            <a:ext uri="{FF2B5EF4-FFF2-40B4-BE49-F238E27FC236}">
              <a16:creationId xmlns:a16="http://schemas.microsoft.com/office/drawing/2014/main" id="{3DCB9CBB-1AD8-43D9-824F-A39A5523F5C2}"/>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a:extLst>
            <a:ext uri="{FF2B5EF4-FFF2-40B4-BE49-F238E27FC236}">
              <a16:creationId xmlns:a16="http://schemas.microsoft.com/office/drawing/2014/main" id="{A2E07BDE-B2FC-4FC4-A545-35B547538B02}"/>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a:extLst>
            <a:ext uri="{FF2B5EF4-FFF2-40B4-BE49-F238E27FC236}">
              <a16:creationId xmlns:a16="http://schemas.microsoft.com/office/drawing/2014/main" id="{0F5729FB-6D97-4AD7-A37A-EE132C451B82}"/>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a:extLst>
            <a:ext uri="{FF2B5EF4-FFF2-40B4-BE49-F238E27FC236}">
              <a16:creationId xmlns:a16="http://schemas.microsoft.com/office/drawing/2014/main" id="{D027FF7F-E604-49DC-8FA8-BF0E093CF194}"/>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a:extLst>
            <a:ext uri="{FF2B5EF4-FFF2-40B4-BE49-F238E27FC236}">
              <a16:creationId xmlns:a16="http://schemas.microsoft.com/office/drawing/2014/main" id="{2F5542AF-CDD2-4BED-8837-AB8B2A8759EC}"/>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a:extLst>
            <a:ext uri="{FF2B5EF4-FFF2-40B4-BE49-F238E27FC236}">
              <a16:creationId xmlns:a16="http://schemas.microsoft.com/office/drawing/2014/main" id="{2B207951-13B7-49BC-8CD5-CA905573985E}"/>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0" name="直線コネクタ 549">
          <a:extLst>
            <a:ext uri="{FF2B5EF4-FFF2-40B4-BE49-F238E27FC236}">
              <a16:creationId xmlns:a16="http://schemas.microsoft.com/office/drawing/2014/main" id="{A4225796-2B1B-403F-910A-B9A45F6621D1}"/>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1" name="テキスト ボックス 550">
          <a:extLst>
            <a:ext uri="{FF2B5EF4-FFF2-40B4-BE49-F238E27FC236}">
              <a16:creationId xmlns:a16="http://schemas.microsoft.com/office/drawing/2014/main" id="{D370A2FC-97FD-44D6-8A58-F20F5BFE5F4C}"/>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2" name="直線コネクタ 551">
          <a:extLst>
            <a:ext uri="{FF2B5EF4-FFF2-40B4-BE49-F238E27FC236}">
              <a16:creationId xmlns:a16="http://schemas.microsoft.com/office/drawing/2014/main" id="{9C74F5D4-03D2-4224-AE26-5BA77A1AD5E1}"/>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3" name="テキスト ボックス 552">
          <a:extLst>
            <a:ext uri="{FF2B5EF4-FFF2-40B4-BE49-F238E27FC236}">
              <a16:creationId xmlns:a16="http://schemas.microsoft.com/office/drawing/2014/main" id="{A7E3036E-F24C-4582-A04F-1CE4A60DE2A2}"/>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4" name="直線コネクタ 553">
          <a:extLst>
            <a:ext uri="{FF2B5EF4-FFF2-40B4-BE49-F238E27FC236}">
              <a16:creationId xmlns:a16="http://schemas.microsoft.com/office/drawing/2014/main" id="{C50ADA89-DC43-49A7-8F5C-591A2F899402}"/>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5" name="テキスト ボックス 554">
          <a:extLst>
            <a:ext uri="{FF2B5EF4-FFF2-40B4-BE49-F238E27FC236}">
              <a16:creationId xmlns:a16="http://schemas.microsoft.com/office/drawing/2014/main" id="{BDAA6377-883B-41F4-88C6-6DEF01583E84}"/>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6" name="直線コネクタ 555">
          <a:extLst>
            <a:ext uri="{FF2B5EF4-FFF2-40B4-BE49-F238E27FC236}">
              <a16:creationId xmlns:a16="http://schemas.microsoft.com/office/drawing/2014/main" id="{D626A58E-AC2B-43DA-B4F5-045180239A04}"/>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7" name="テキスト ボックス 556">
          <a:extLst>
            <a:ext uri="{FF2B5EF4-FFF2-40B4-BE49-F238E27FC236}">
              <a16:creationId xmlns:a16="http://schemas.microsoft.com/office/drawing/2014/main" id="{9E5998FA-479F-4F47-A1CE-E0CBB35DDA89}"/>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8" name="直線コネクタ 557">
          <a:extLst>
            <a:ext uri="{FF2B5EF4-FFF2-40B4-BE49-F238E27FC236}">
              <a16:creationId xmlns:a16="http://schemas.microsoft.com/office/drawing/2014/main" id="{6C8E5140-5216-4B3C-976C-B8DF80B5EAB9}"/>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9" name="テキスト ボックス 558">
          <a:extLst>
            <a:ext uri="{FF2B5EF4-FFF2-40B4-BE49-F238E27FC236}">
              <a16:creationId xmlns:a16="http://schemas.microsoft.com/office/drawing/2014/main" id="{ED7CE273-46B8-4200-9262-D09409F35498}"/>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a:extLst>
            <a:ext uri="{FF2B5EF4-FFF2-40B4-BE49-F238E27FC236}">
              <a16:creationId xmlns:a16="http://schemas.microsoft.com/office/drawing/2014/main" id="{EBDA4125-DFC7-430C-B62B-211F9D4AE8A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a:extLst>
            <a:ext uri="{FF2B5EF4-FFF2-40B4-BE49-F238E27FC236}">
              <a16:creationId xmlns:a16="http://schemas.microsoft.com/office/drawing/2014/main" id="{C8917C03-4911-4BBD-9516-9386D746FAB3}"/>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保健センター・保健所】&#10;一人当たり面積グラフ枠">
          <a:extLst>
            <a:ext uri="{FF2B5EF4-FFF2-40B4-BE49-F238E27FC236}">
              <a16:creationId xmlns:a16="http://schemas.microsoft.com/office/drawing/2014/main" id="{AA92EEF3-3CD0-4EE4-A280-BA9E0B6A347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0</xdr:rowOff>
    </xdr:to>
    <xdr:cxnSp macro="">
      <xdr:nvCxnSpPr>
        <xdr:cNvPr id="563" name="直線コネクタ 562">
          <a:extLst>
            <a:ext uri="{FF2B5EF4-FFF2-40B4-BE49-F238E27FC236}">
              <a16:creationId xmlns:a16="http://schemas.microsoft.com/office/drawing/2014/main" id="{A72D3D40-C0AB-49D9-9EE6-EF8507D204CC}"/>
            </a:ext>
          </a:extLst>
        </xdr:cNvPr>
        <xdr:cNvCxnSpPr/>
      </xdr:nvCxnSpPr>
      <xdr:spPr>
        <a:xfrm flipV="1">
          <a:off x="19509104" y="93878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64" name="【保健センター・保健所】&#10;一人当たり面積最小値テキスト">
          <a:extLst>
            <a:ext uri="{FF2B5EF4-FFF2-40B4-BE49-F238E27FC236}">
              <a16:creationId xmlns:a16="http://schemas.microsoft.com/office/drawing/2014/main" id="{428EB35F-3B8B-424C-94A4-1171C26F5C3B}"/>
            </a:ext>
          </a:extLst>
        </xdr:cNvPr>
        <xdr:cNvSpPr txBox="1"/>
      </xdr:nvSpPr>
      <xdr:spPr>
        <a:xfrm>
          <a:off x="1954784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65" name="直線コネクタ 564">
          <a:extLst>
            <a:ext uri="{FF2B5EF4-FFF2-40B4-BE49-F238E27FC236}">
              <a16:creationId xmlns:a16="http://schemas.microsoft.com/office/drawing/2014/main" id="{05F9BBC1-D6B2-4F18-A49D-707BEC854966}"/>
            </a:ext>
          </a:extLst>
        </xdr:cNvPr>
        <xdr:cNvCxnSpPr/>
      </xdr:nvCxnSpPr>
      <xdr:spPr>
        <a:xfrm>
          <a:off x="194437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66" name="【保健センター・保健所】&#10;一人当たり面積最大値テキスト">
          <a:extLst>
            <a:ext uri="{FF2B5EF4-FFF2-40B4-BE49-F238E27FC236}">
              <a16:creationId xmlns:a16="http://schemas.microsoft.com/office/drawing/2014/main" id="{5B5E8DB5-7603-44C5-9A7A-B0E164C9B8A7}"/>
            </a:ext>
          </a:extLst>
        </xdr:cNvPr>
        <xdr:cNvSpPr txBox="1"/>
      </xdr:nvSpPr>
      <xdr:spPr>
        <a:xfrm>
          <a:off x="19547840" y="91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67" name="直線コネクタ 566">
          <a:extLst>
            <a:ext uri="{FF2B5EF4-FFF2-40B4-BE49-F238E27FC236}">
              <a16:creationId xmlns:a16="http://schemas.microsoft.com/office/drawing/2014/main" id="{D996086E-3B7F-43CD-9EA1-F26C22B4BFAF}"/>
            </a:ext>
          </a:extLst>
        </xdr:cNvPr>
        <xdr:cNvCxnSpPr/>
      </xdr:nvCxnSpPr>
      <xdr:spPr>
        <a:xfrm>
          <a:off x="1944370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148607</xdr:rowOff>
    </xdr:from>
    <xdr:ext cx="469744" cy="259045"/>
    <xdr:sp macro="" textlink="">
      <xdr:nvSpPr>
        <xdr:cNvPr id="568" name="【保健センター・保健所】&#10;一人当たり面積平均値テキスト">
          <a:extLst>
            <a:ext uri="{FF2B5EF4-FFF2-40B4-BE49-F238E27FC236}">
              <a16:creationId xmlns:a16="http://schemas.microsoft.com/office/drawing/2014/main" id="{2515EEA8-4FF3-4975-9076-381B91E51722}"/>
            </a:ext>
          </a:extLst>
        </xdr:cNvPr>
        <xdr:cNvSpPr txBox="1"/>
      </xdr:nvSpPr>
      <xdr:spPr>
        <a:xfrm>
          <a:off x="1954784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569" name="フローチャート: 判断 568">
          <a:extLst>
            <a:ext uri="{FF2B5EF4-FFF2-40B4-BE49-F238E27FC236}">
              <a16:creationId xmlns:a16="http://schemas.microsoft.com/office/drawing/2014/main" id="{D9F5D607-D2A8-49E1-81BE-612BCB88F0D5}"/>
            </a:ext>
          </a:extLst>
        </xdr:cNvPr>
        <xdr:cNvSpPr/>
      </xdr:nvSpPr>
      <xdr:spPr>
        <a:xfrm>
          <a:off x="19458940" y="10396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570" name="フローチャート: 判断 569">
          <a:extLst>
            <a:ext uri="{FF2B5EF4-FFF2-40B4-BE49-F238E27FC236}">
              <a16:creationId xmlns:a16="http://schemas.microsoft.com/office/drawing/2014/main" id="{A60B1802-887B-4B03-A6A7-F7D444C95FC0}"/>
            </a:ext>
          </a:extLst>
        </xdr:cNvPr>
        <xdr:cNvSpPr/>
      </xdr:nvSpPr>
      <xdr:spPr>
        <a:xfrm>
          <a:off x="18735040" y="10396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147320</xdr:rowOff>
    </xdr:from>
    <xdr:to>
      <xdr:col>107</xdr:col>
      <xdr:colOff>101600</xdr:colOff>
      <xdr:row>62</xdr:row>
      <xdr:rowOff>77470</xdr:rowOff>
    </xdr:to>
    <xdr:sp macro="" textlink="">
      <xdr:nvSpPr>
        <xdr:cNvPr id="571" name="フローチャート: 判断 570">
          <a:extLst>
            <a:ext uri="{FF2B5EF4-FFF2-40B4-BE49-F238E27FC236}">
              <a16:creationId xmlns:a16="http://schemas.microsoft.com/office/drawing/2014/main" id="{D0FA8683-9601-471F-A858-16F1F0B1A269}"/>
            </a:ext>
          </a:extLst>
        </xdr:cNvPr>
        <xdr:cNvSpPr/>
      </xdr:nvSpPr>
      <xdr:spPr>
        <a:xfrm>
          <a:off x="17937480" y="10373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572" name="フローチャート: 判断 571">
          <a:extLst>
            <a:ext uri="{FF2B5EF4-FFF2-40B4-BE49-F238E27FC236}">
              <a16:creationId xmlns:a16="http://schemas.microsoft.com/office/drawing/2014/main" id="{E43D8C80-8A8C-4D1B-984C-BD8A83195B0F}"/>
            </a:ext>
          </a:extLst>
        </xdr:cNvPr>
        <xdr:cNvSpPr/>
      </xdr:nvSpPr>
      <xdr:spPr>
        <a:xfrm>
          <a:off x="1716278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59690</xdr:rowOff>
    </xdr:from>
    <xdr:to>
      <xdr:col>98</xdr:col>
      <xdr:colOff>38100</xdr:colOff>
      <xdr:row>62</xdr:row>
      <xdr:rowOff>161290</xdr:rowOff>
    </xdr:to>
    <xdr:sp macro="" textlink="">
      <xdr:nvSpPr>
        <xdr:cNvPr id="573" name="フローチャート: 判断 572">
          <a:extLst>
            <a:ext uri="{FF2B5EF4-FFF2-40B4-BE49-F238E27FC236}">
              <a16:creationId xmlns:a16="http://schemas.microsoft.com/office/drawing/2014/main" id="{1846D54B-5732-44D0-8635-C4C4CEF44759}"/>
            </a:ext>
          </a:extLst>
        </xdr:cNvPr>
        <xdr:cNvSpPr/>
      </xdr:nvSpPr>
      <xdr:spPr>
        <a:xfrm>
          <a:off x="16388080" y="104533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75F8E09E-1D54-475C-9EB6-7B8EC4F4CFCD}"/>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9F43B2D5-B289-4F3A-B9E0-373970A38F4F}"/>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56D83702-A60E-4238-A4DD-40D68FFE3901}"/>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13557400-FB3E-4CFF-BF55-DD6C1F23AE07}"/>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5F6FEC4D-219F-423B-95A6-79B7CD42B2DB}"/>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40640</xdr:rowOff>
    </xdr:from>
    <xdr:to>
      <xdr:col>107</xdr:col>
      <xdr:colOff>101600</xdr:colOff>
      <xdr:row>63</xdr:row>
      <xdr:rowOff>142240</xdr:rowOff>
    </xdr:to>
    <xdr:sp macro="" textlink="">
      <xdr:nvSpPr>
        <xdr:cNvPr id="579" name="楕円 578">
          <a:extLst>
            <a:ext uri="{FF2B5EF4-FFF2-40B4-BE49-F238E27FC236}">
              <a16:creationId xmlns:a16="http://schemas.microsoft.com/office/drawing/2014/main" id="{824A464F-6635-4EAA-A462-E69030D24511}"/>
            </a:ext>
          </a:extLst>
        </xdr:cNvPr>
        <xdr:cNvSpPr/>
      </xdr:nvSpPr>
      <xdr:spPr>
        <a:xfrm>
          <a:off x="1793748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120667</xdr:rowOff>
    </xdr:from>
    <xdr:ext cx="469744" cy="259045"/>
    <xdr:sp macro="" textlink="">
      <xdr:nvSpPr>
        <xdr:cNvPr id="580" name="n_1aveValue【保健センター・保健所】&#10;一人当たり面積">
          <a:extLst>
            <a:ext uri="{FF2B5EF4-FFF2-40B4-BE49-F238E27FC236}">
              <a16:creationId xmlns:a16="http://schemas.microsoft.com/office/drawing/2014/main" id="{A0862B38-2A6C-4FBE-AE95-E636B516EED0}"/>
            </a:ext>
          </a:extLst>
        </xdr:cNvPr>
        <xdr:cNvSpPr txBox="1"/>
      </xdr:nvSpPr>
      <xdr:spPr>
        <a:xfrm>
          <a:off x="185611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93997</xdr:rowOff>
    </xdr:from>
    <xdr:ext cx="469744" cy="259045"/>
    <xdr:sp macro="" textlink="">
      <xdr:nvSpPr>
        <xdr:cNvPr id="581" name="n_2aveValue【保健センター・保健所】&#10;一人当たり面積">
          <a:extLst>
            <a:ext uri="{FF2B5EF4-FFF2-40B4-BE49-F238E27FC236}">
              <a16:creationId xmlns:a16="http://schemas.microsoft.com/office/drawing/2014/main" id="{348B9A4D-DC85-4619-9F1C-9A5E7DDCFE60}"/>
            </a:ext>
          </a:extLst>
        </xdr:cNvPr>
        <xdr:cNvSpPr txBox="1"/>
      </xdr:nvSpPr>
      <xdr:spPr>
        <a:xfrm>
          <a:off x="17776267"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162577</xdr:rowOff>
    </xdr:from>
    <xdr:ext cx="469744" cy="259045"/>
    <xdr:sp macro="" textlink="">
      <xdr:nvSpPr>
        <xdr:cNvPr id="582" name="n_3aveValue【保健センター・保健所】&#10;一人当たり面積">
          <a:extLst>
            <a:ext uri="{FF2B5EF4-FFF2-40B4-BE49-F238E27FC236}">
              <a16:creationId xmlns:a16="http://schemas.microsoft.com/office/drawing/2014/main" id="{D4C5CAA1-FA50-4CD1-8F3B-969DCEB71A89}"/>
            </a:ext>
          </a:extLst>
        </xdr:cNvPr>
        <xdr:cNvSpPr txBox="1"/>
      </xdr:nvSpPr>
      <xdr:spPr>
        <a:xfrm>
          <a:off x="1700156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6367</xdr:rowOff>
    </xdr:from>
    <xdr:ext cx="469744" cy="259045"/>
    <xdr:sp macro="" textlink="">
      <xdr:nvSpPr>
        <xdr:cNvPr id="583" name="n_4aveValue【保健センター・保健所】&#10;一人当たり面積">
          <a:extLst>
            <a:ext uri="{FF2B5EF4-FFF2-40B4-BE49-F238E27FC236}">
              <a16:creationId xmlns:a16="http://schemas.microsoft.com/office/drawing/2014/main" id="{119C1408-B8C9-477C-8583-04E0447B25D3}"/>
            </a:ext>
          </a:extLst>
        </xdr:cNvPr>
        <xdr:cNvSpPr txBox="1"/>
      </xdr:nvSpPr>
      <xdr:spPr>
        <a:xfrm>
          <a:off x="1622686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133367</xdr:rowOff>
    </xdr:from>
    <xdr:ext cx="469744" cy="259045"/>
    <xdr:sp macro="" textlink="">
      <xdr:nvSpPr>
        <xdr:cNvPr id="584" name="n_2mainValue【保健センター・保健所】&#10;一人当たり面積">
          <a:extLst>
            <a:ext uri="{FF2B5EF4-FFF2-40B4-BE49-F238E27FC236}">
              <a16:creationId xmlns:a16="http://schemas.microsoft.com/office/drawing/2014/main" id="{4FA39273-B303-4A2C-B8A3-E55FDAC3047B}"/>
            </a:ext>
          </a:extLst>
        </xdr:cNvPr>
        <xdr:cNvSpPr txBox="1"/>
      </xdr:nvSpPr>
      <xdr:spPr>
        <a:xfrm>
          <a:off x="1777626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a:extLst>
            <a:ext uri="{FF2B5EF4-FFF2-40B4-BE49-F238E27FC236}">
              <a16:creationId xmlns:a16="http://schemas.microsoft.com/office/drawing/2014/main" id="{CDCC127D-91E2-47D3-BA50-009F87F44725}"/>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a:extLst>
            <a:ext uri="{FF2B5EF4-FFF2-40B4-BE49-F238E27FC236}">
              <a16:creationId xmlns:a16="http://schemas.microsoft.com/office/drawing/2014/main" id="{832BFC7F-C333-4D71-A186-DAEA4E987677}"/>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a:extLst>
            <a:ext uri="{FF2B5EF4-FFF2-40B4-BE49-F238E27FC236}">
              <a16:creationId xmlns:a16="http://schemas.microsoft.com/office/drawing/2014/main" id="{0C040FEB-D0CA-480A-B551-5929817AC1A3}"/>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a:extLst>
            <a:ext uri="{FF2B5EF4-FFF2-40B4-BE49-F238E27FC236}">
              <a16:creationId xmlns:a16="http://schemas.microsoft.com/office/drawing/2014/main" id="{4EEEFFD5-7D35-4B66-A239-6EBB6EDB1C3E}"/>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a:extLst>
            <a:ext uri="{FF2B5EF4-FFF2-40B4-BE49-F238E27FC236}">
              <a16:creationId xmlns:a16="http://schemas.microsoft.com/office/drawing/2014/main" id="{3F1B828C-26D2-4997-9310-05035CE29B75}"/>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a:extLst>
            <a:ext uri="{FF2B5EF4-FFF2-40B4-BE49-F238E27FC236}">
              <a16:creationId xmlns:a16="http://schemas.microsoft.com/office/drawing/2014/main" id="{F934E4F8-7BDB-4CF7-850D-38327425CB8A}"/>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a:extLst>
            <a:ext uri="{FF2B5EF4-FFF2-40B4-BE49-F238E27FC236}">
              <a16:creationId xmlns:a16="http://schemas.microsoft.com/office/drawing/2014/main" id="{CB5B39A6-0154-4067-B4F2-A033401C4DEF}"/>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a:extLst>
            <a:ext uri="{FF2B5EF4-FFF2-40B4-BE49-F238E27FC236}">
              <a16:creationId xmlns:a16="http://schemas.microsoft.com/office/drawing/2014/main" id="{865E3FC5-8553-42A9-8A91-DE3E52BC5A64}"/>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3" name="テキスト ボックス 592">
          <a:extLst>
            <a:ext uri="{FF2B5EF4-FFF2-40B4-BE49-F238E27FC236}">
              <a16:creationId xmlns:a16="http://schemas.microsoft.com/office/drawing/2014/main" id="{C5E45902-986B-442D-A651-6531317CA6CB}"/>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4" name="直線コネクタ 593">
          <a:extLst>
            <a:ext uri="{FF2B5EF4-FFF2-40B4-BE49-F238E27FC236}">
              <a16:creationId xmlns:a16="http://schemas.microsoft.com/office/drawing/2014/main" id="{7D8A8720-DB3A-4A4B-8EE2-4ABDB462E067}"/>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5" name="テキスト ボックス 594">
          <a:extLst>
            <a:ext uri="{FF2B5EF4-FFF2-40B4-BE49-F238E27FC236}">
              <a16:creationId xmlns:a16="http://schemas.microsoft.com/office/drawing/2014/main" id="{0A6A107B-C240-43C5-9320-F0CCB583AB76}"/>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6" name="直線コネクタ 595">
          <a:extLst>
            <a:ext uri="{FF2B5EF4-FFF2-40B4-BE49-F238E27FC236}">
              <a16:creationId xmlns:a16="http://schemas.microsoft.com/office/drawing/2014/main" id="{5287732E-4C21-45F7-BD8B-1DDF4922E9B6}"/>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7" name="テキスト ボックス 596">
          <a:extLst>
            <a:ext uri="{FF2B5EF4-FFF2-40B4-BE49-F238E27FC236}">
              <a16:creationId xmlns:a16="http://schemas.microsoft.com/office/drawing/2014/main" id="{F7685A05-3DAC-46CF-8F1F-38CEEBC13725}"/>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8" name="直線コネクタ 597">
          <a:extLst>
            <a:ext uri="{FF2B5EF4-FFF2-40B4-BE49-F238E27FC236}">
              <a16:creationId xmlns:a16="http://schemas.microsoft.com/office/drawing/2014/main" id="{D1666D2C-81E4-438D-B23E-8F7007EAA803}"/>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9" name="テキスト ボックス 598">
          <a:extLst>
            <a:ext uri="{FF2B5EF4-FFF2-40B4-BE49-F238E27FC236}">
              <a16:creationId xmlns:a16="http://schemas.microsoft.com/office/drawing/2014/main" id="{A7E9FCAE-715D-4579-A99C-29800F6F9A15}"/>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0" name="直線コネクタ 599">
          <a:extLst>
            <a:ext uri="{FF2B5EF4-FFF2-40B4-BE49-F238E27FC236}">
              <a16:creationId xmlns:a16="http://schemas.microsoft.com/office/drawing/2014/main" id="{7758A01C-0379-40A3-AF3E-01A56A8C73B3}"/>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1" name="テキスト ボックス 600">
          <a:extLst>
            <a:ext uri="{FF2B5EF4-FFF2-40B4-BE49-F238E27FC236}">
              <a16:creationId xmlns:a16="http://schemas.microsoft.com/office/drawing/2014/main" id="{A6292B52-37E0-4BC4-B412-D355F24D6B86}"/>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2" name="直線コネクタ 601">
          <a:extLst>
            <a:ext uri="{FF2B5EF4-FFF2-40B4-BE49-F238E27FC236}">
              <a16:creationId xmlns:a16="http://schemas.microsoft.com/office/drawing/2014/main" id="{FE1C37CA-279B-4E09-BA68-D2615413E367}"/>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3" name="テキスト ボックス 602">
          <a:extLst>
            <a:ext uri="{FF2B5EF4-FFF2-40B4-BE49-F238E27FC236}">
              <a16:creationId xmlns:a16="http://schemas.microsoft.com/office/drawing/2014/main" id="{55590C15-8664-4F1A-9A6C-BCB1B98F8E8D}"/>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4" name="直線コネクタ 603">
          <a:extLst>
            <a:ext uri="{FF2B5EF4-FFF2-40B4-BE49-F238E27FC236}">
              <a16:creationId xmlns:a16="http://schemas.microsoft.com/office/drawing/2014/main" id="{5670AA28-BB9B-4F34-AB0F-28090AB761E9}"/>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5" name="テキスト ボックス 604">
          <a:extLst>
            <a:ext uri="{FF2B5EF4-FFF2-40B4-BE49-F238E27FC236}">
              <a16:creationId xmlns:a16="http://schemas.microsoft.com/office/drawing/2014/main" id="{6421FC91-80E1-431E-B6AE-699B57A5E97C}"/>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a:extLst>
            <a:ext uri="{FF2B5EF4-FFF2-40B4-BE49-F238E27FC236}">
              <a16:creationId xmlns:a16="http://schemas.microsoft.com/office/drawing/2014/main" id="{A9A80E8D-3C94-4E8D-BA1A-7A587E129A48}"/>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7" name="テキスト ボックス 606">
          <a:extLst>
            <a:ext uri="{FF2B5EF4-FFF2-40B4-BE49-F238E27FC236}">
              <a16:creationId xmlns:a16="http://schemas.microsoft.com/office/drawing/2014/main" id="{EC2F07D2-0756-4C3D-8537-3A98894C0E13}"/>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8" name="【消防施設】&#10;有形固定資産減価償却率グラフ枠">
          <a:extLst>
            <a:ext uri="{FF2B5EF4-FFF2-40B4-BE49-F238E27FC236}">
              <a16:creationId xmlns:a16="http://schemas.microsoft.com/office/drawing/2014/main" id="{1B83E47C-F27F-4F4F-B443-BBEB8B14E4C6}"/>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85725</xdr:rowOff>
    </xdr:from>
    <xdr:to>
      <xdr:col>85</xdr:col>
      <xdr:colOff>126364</xdr:colOff>
      <xdr:row>85</xdr:row>
      <xdr:rowOff>163830</xdr:rowOff>
    </xdr:to>
    <xdr:cxnSp macro="">
      <xdr:nvCxnSpPr>
        <xdr:cNvPr id="609" name="直線コネクタ 608">
          <a:extLst>
            <a:ext uri="{FF2B5EF4-FFF2-40B4-BE49-F238E27FC236}">
              <a16:creationId xmlns:a16="http://schemas.microsoft.com/office/drawing/2014/main" id="{F8BD168F-79F9-432E-A775-AD31A7D3239E}"/>
            </a:ext>
          </a:extLst>
        </xdr:cNvPr>
        <xdr:cNvCxnSpPr/>
      </xdr:nvCxnSpPr>
      <xdr:spPr>
        <a:xfrm flipV="1">
          <a:off x="14375764" y="1299400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610" name="【消防施設】&#10;有形固定資産減価償却率最小値テキスト">
          <a:extLst>
            <a:ext uri="{FF2B5EF4-FFF2-40B4-BE49-F238E27FC236}">
              <a16:creationId xmlns:a16="http://schemas.microsoft.com/office/drawing/2014/main" id="{49D73ECA-0B1D-4031-8AA9-DA4B1F1A59C4}"/>
            </a:ext>
          </a:extLst>
        </xdr:cNvPr>
        <xdr:cNvSpPr txBox="1"/>
      </xdr:nvSpPr>
      <xdr:spPr>
        <a:xfrm>
          <a:off x="14414500"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611" name="直線コネクタ 610">
          <a:extLst>
            <a:ext uri="{FF2B5EF4-FFF2-40B4-BE49-F238E27FC236}">
              <a16:creationId xmlns:a16="http://schemas.microsoft.com/office/drawing/2014/main" id="{E7FAAD49-F096-49C9-81D0-BA8866DF9572}"/>
            </a:ext>
          </a:extLst>
        </xdr:cNvPr>
        <xdr:cNvCxnSpPr/>
      </xdr:nvCxnSpPr>
      <xdr:spPr>
        <a:xfrm>
          <a:off x="1428750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32402</xdr:rowOff>
    </xdr:from>
    <xdr:ext cx="405111" cy="259045"/>
    <xdr:sp macro="" textlink="">
      <xdr:nvSpPr>
        <xdr:cNvPr id="612" name="【消防施設】&#10;有形固定資産減価償却率最大値テキスト">
          <a:extLst>
            <a:ext uri="{FF2B5EF4-FFF2-40B4-BE49-F238E27FC236}">
              <a16:creationId xmlns:a16="http://schemas.microsoft.com/office/drawing/2014/main" id="{479C04FC-8BE4-4EB0-B3B9-67DC638FF217}"/>
            </a:ext>
          </a:extLst>
        </xdr:cNvPr>
        <xdr:cNvSpPr txBox="1"/>
      </xdr:nvSpPr>
      <xdr:spPr>
        <a:xfrm>
          <a:off x="14414500" y="12773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85725</xdr:rowOff>
    </xdr:from>
    <xdr:to>
      <xdr:col>86</xdr:col>
      <xdr:colOff>25400</xdr:colOff>
      <xdr:row>77</xdr:row>
      <xdr:rowOff>85725</xdr:rowOff>
    </xdr:to>
    <xdr:cxnSp macro="">
      <xdr:nvCxnSpPr>
        <xdr:cNvPr id="613" name="直線コネクタ 612">
          <a:extLst>
            <a:ext uri="{FF2B5EF4-FFF2-40B4-BE49-F238E27FC236}">
              <a16:creationId xmlns:a16="http://schemas.microsoft.com/office/drawing/2014/main" id="{FC2944F7-1AD1-4816-9DD6-A3D409E6252E}"/>
            </a:ext>
          </a:extLst>
        </xdr:cNvPr>
        <xdr:cNvCxnSpPr/>
      </xdr:nvCxnSpPr>
      <xdr:spPr>
        <a:xfrm>
          <a:off x="14287500" y="12994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11447</xdr:rowOff>
    </xdr:from>
    <xdr:ext cx="405111" cy="259045"/>
    <xdr:sp macro="" textlink="">
      <xdr:nvSpPr>
        <xdr:cNvPr id="614" name="【消防施設】&#10;有形固定資産減価償却率平均値テキスト">
          <a:extLst>
            <a:ext uri="{FF2B5EF4-FFF2-40B4-BE49-F238E27FC236}">
              <a16:creationId xmlns:a16="http://schemas.microsoft.com/office/drawing/2014/main" id="{EF0FD43E-2A74-47AC-885D-1D98B3A47C62}"/>
            </a:ext>
          </a:extLst>
        </xdr:cNvPr>
        <xdr:cNvSpPr txBox="1"/>
      </xdr:nvSpPr>
      <xdr:spPr>
        <a:xfrm>
          <a:off x="14414500" y="13925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615" name="フローチャート: 判断 614">
          <a:extLst>
            <a:ext uri="{FF2B5EF4-FFF2-40B4-BE49-F238E27FC236}">
              <a16:creationId xmlns:a16="http://schemas.microsoft.com/office/drawing/2014/main" id="{791307BA-520A-4A6D-BFF5-CB741171DCEB}"/>
            </a:ext>
          </a:extLst>
        </xdr:cNvPr>
        <xdr:cNvSpPr/>
      </xdr:nvSpPr>
      <xdr:spPr>
        <a:xfrm>
          <a:off x="14325600" y="139471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616" name="フローチャート: 判断 615">
          <a:extLst>
            <a:ext uri="{FF2B5EF4-FFF2-40B4-BE49-F238E27FC236}">
              <a16:creationId xmlns:a16="http://schemas.microsoft.com/office/drawing/2014/main" id="{AFED3C8B-B7F9-463C-9106-0BE590BBBB8A}"/>
            </a:ext>
          </a:extLst>
        </xdr:cNvPr>
        <xdr:cNvSpPr/>
      </xdr:nvSpPr>
      <xdr:spPr>
        <a:xfrm>
          <a:off x="13578840" y="139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27305</xdr:rowOff>
    </xdr:from>
    <xdr:to>
      <xdr:col>76</xdr:col>
      <xdr:colOff>165100</xdr:colOff>
      <xdr:row>83</xdr:row>
      <xdr:rowOff>128905</xdr:rowOff>
    </xdr:to>
    <xdr:sp macro="" textlink="">
      <xdr:nvSpPr>
        <xdr:cNvPr id="617" name="フローチャート: 判断 616">
          <a:extLst>
            <a:ext uri="{FF2B5EF4-FFF2-40B4-BE49-F238E27FC236}">
              <a16:creationId xmlns:a16="http://schemas.microsoft.com/office/drawing/2014/main" id="{94555B94-67C4-4DF1-8BD9-315949545876}"/>
            </a:ext>
          </a:extLst>
        </xdr:cNvPr>
        <xdr:cNvSpPr/>
      </xdr:nvSpPr>
      <xdr:spPr>
        <a:xfrm>
          <a:off x="12804140" y="1394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25400</xdr:rowOff>
    </xdr:from>
    <xdr:to>
      <xdr:col>72</xdr:col>
      <xdr:colOff>38100</xdr:colOff>
      <xdr:row>82</xdr:row>
      <xdr:rowOff>127000</xdr:rowOff>
    </xdr:to>
    <xdr:sp macro="" textlink="">
      <xdr:nvSpPr>
        <xdr:cNvPr id="618" name="フローチャート: 判断 617">
          <a:extLst>
            <a:ext uri="{FF2B5EF4-FFF2-40B4-BE49-F238E27FC236}">
              <a16:creationId xmlns:a16="http://schemas.microsoft.com/office/drawing/2014/main" id="{7C59B640-AE0A-41A6-A29F-9F8879795AFD}"/>
            </a:ext>
          </a:extLst>
        </xdr:cNvPr>
        <xdr:cNvSpPr/>
      </xdr:nvSpPr>
      <xdr:spPr>
        <a:xfrm>
          <a:off x="12029440" y="137718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52070</xdr:rowOff>
    </xdr:from>
    <xdr:to>
      <xdr:col>67</xdr:col>
      <xdr:colOff>101600</xdr:colOff>
      <xdr:row>82</xdr:row>
      <xdr:rowOff>153670</xdr:rowOff>
    </xdr:to>
    <xdr:sp macro="" textlink="">
      <xdr:nvSpPr>
        <xdr:cNvPr id="619" name="フローチャート: 判断 618">
          <a:extLst>
            <a:ext uri="{FF2B5EF4-FFF2-40B4-BE49-F238E27FC236}">
              <a16:creationId xmlns:a16="http://schemas.microsoft.com/office/drawing/2014/main" id="{8187CA4A-8337-4A04-BC68-BDBEB47D3A3E}"/>
            </a:ext>
          </a:extLst>
        </xdr:cNvPr>
        <xdr:cNvSpPr/>
      </xdr:nvSpPr>
      <xdr:spPr>
        <a:xfrm>
          <a:off x="11231880" y="1379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4A9615CE-92B7-4A44-A00E-356697FC96A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D303AE65-E8C1-4A27-9599-DBE6F919713C}"/>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CD3F0A27-91A5-4946-AD15-4A286E2E74F6}"/>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FFD25DC8-1A90-4C49-ACE1-4542C3EA5BD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91A11D7A-F477-4452-846E-6C7F2C3D6553}"/>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151130</xdr:rowOff>
    </xdr:from>
    <xdr:to>
      <xdr:col>76</xdr:col>
      <xdr:colOff>165100</xdr:colOff>
      <xdr:row>84</xdr:row>
      <xdr:rowOff>81280</xdr:rowOff>
    </xdr:to>
    <xdr:sp macro="" textlink="">
      <xdr:nvSpPr>
        <xdr:cNvPr id="625" name="楕円 624">
          <a:extLst>
            <a:ext uri="{FF2B5EF4-FFF2-40B4-BE49-F238E27FC236}">
              <a16:creationId xmlns:a16="http://schemas.microsoft.com/office/drawing/2014/main" id="{E05D376D-892E-4ACE-BA96-766712979B93}"/>
            </a:ext>
          </a:extLst>
        </xdr:cNvPr>
        <xdr:cNvSpPr/>
      </xdr:nvSpPr>
      <xdr:spPr>
        <a:xfrm>
          <a:off x="12804140" y="14065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160672</xdr:rowOff>
    </xdr:from>
    <xdr:ext cx="405111" cy="259045"/>
    <xdr:sp macro="" textlink="">
      <xdr:nvSpPr>
        <xdr:cNvPr id="626" name="n_1aveValue【消防施設】&#10;有形固定資産減価償却率">
          <a:extLst>
            <a:ext uri="{FF2B5EF4-FFF2-40B4-BE49-F238E27FC236}">
              <a16:creationId xmlns:a16="http://schemas.microsoft.com/office/drawing/2014/main" id="{DCC53CA3-54A4-4D11-A905-68DDDF54BB06}"/>
            </a:ext>
          </a:extLst>
        </xdr:cNvPr>
        <xdr:cNvSpPr txBox="1"/>
      </xdr:nvSpPr>
      <xdr:spPr>
        <a:xfrm>
          <a:off x="13437244" y="137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145432</xdr:rowOff>
    </xdr:from>
    <xdr:ext cx="405111" cy="259045"/>
    <xdr:sp macro="" textlink="">
      <xdr:nvSpPr>
        <xdr:cNvPr id="627" name="n_2aveValue【消防施設】&#10;有形固定資産減価償却率">
          <a:extLst>
            <a:ext uri="{FF2B5EF4-FFF2-40B4-BE49-F238E27FC236}">
              <a16:creationId xmlns:a16="http://schemas.microsoft.com/office/drawing/2014/main" id="{856B7186-1424-4BF1-910E-EAD22BDE460E}"/>
            </a:ext>
          </a:extLst>
        </xdr:cNvPr>
        <xdr:cNvSpPr txBox="1"/>
      </xdr:nvSpPr>
      <xdr:spPr>
        <a:xfrm>
          <a:off x="126752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143527</xdr:rowOff>
    </xdr:from>
    <xdr:ext cx="405111" cy="259045"/>
    <xdr:sp macro="" textlink="">
      <xdr:nvSpPr>
        <xdr:cNvPr id="628" name="n_3aveValue【消防施設】&#10;有形固定資産減価償却率">
          <a:extLst>
            <a:ext uri="{FF2B5EF4-FFF2-40B4-BE49-F238E27FC236}">
              <a16:creationId xmlns:a16="http://schemas.microsoft.com/office/drawing/2014/main" id="{1AF0CBF2-1853-4B60-9FFF-57A47C0EA4F7}"/>
            </a:ext>
          </a:extLst>
        </xdr:cNvPr>
        <xdr:cNvSpPr txBox="1"/>
      </xdr:nvSpPr>
      <xdr:spPr>
        <a:xfrm>
          <a:off x="119005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170197</xdr:rowOff>
    </xdr:from>
    <xdr:ext cx="405111" cy="259045"/>
    <xdr:sp macro="" textlink="">
      <xdr:nvSpPr>
        <xdr:cNvPr id="629" name="n_4aveValue【消防施設】&#10;有形固定資産減価償却率">
          <a:extLst>
            <a:ext uri="{FF2B5EF4-FFF2-40B4-BE49-F238E27FC236}">
              <a16:creationId xmlns:a16="http://schemas.microsoft.com/office/drawing/2014/main" id="{C5CA3CEE-DC19-4347-979A-04B0B1E4C470}"/>
            </a:ext>
          </a:extLst>
        </xdr:cNvPr>
        <xdr:cNvSpPr txBox="1"/>
      </xdr:nvSpPr>
      <xdr:spPr>
        <a:xfrm>
          <a:off x="1110298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72407</xdr:rowOff>
    </xdr:from>
    <xdr:ext cx="405111" cy="259045"/>
    <xdr:sp macro="" textlink="">
      <xdr:nvSpPr>
        <xdr:cNvPr id="630" name="n_2mainValue【消防施設】&#10;有形固定資産減価償却率">
          <a:extLst>
            <a:ext uri="{FF2B5EF4-FFF2-40B4-BE49-F238E27FC236}">
              <a16:creationId xmlns:a16="http://schemas.microsoft.com/office/drawing/2014/main" id="{3B6C3C0F-6ECB-46B9-9C89-801FC0F3240D}"/>
            </a:ext>
          </a:extLst>
        </xdr:cNvPr>
        <xdr:cNvSpPr txBox="1"/>
      </xdr:nvSpPr>
      <xdr:spPr>
        <a:xfrm>
          <a:off x="12675244" y="1415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1477982F-E788-4B9F-97C7-E6284CC275A2}"/>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276F8324-613B-4825-8E79-F7F169291EAF}"/>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31243F71-1C40-40DB-9C58-0F08C59BB80E}"/>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14DA5FB5-B582-4643-B0B4-B867F6B3510E}"/>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C2391109-49F7-49CC-B446-60FA28F61C3C}"/>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A86A8C3C-3D76-48C4-A1CD-C75F8EED8823}"/>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4F1BE757-0CF6-419D-81A5-6F25712F952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B7E0A1C3-856F-465A-90FF-BD450FE312ED}"/>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a:extLst>
            <a:ext uri="{FF2B5EF4-FFF2-40B4-BE49-F238E27FC236}">
              <a16:creationId xmlns:a16="http://schemas.microsoft.com/office/drawing/2014/main" id="{B844985B-6856-4208-B874-4119EE9F463E}"/>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a:extLst>
            <a:ext uri="{FF2B5EF4-FFF2-40B4-BE49-F238E27FC236}">
              <a16:creationId xmlns:a16="http://schemas.microsoft.com/office/drawing/2014/main" id="{83008B75-9A5C-4C2F-B8ED-38D6741061A4}"/>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1" name="直線コネクタ 640">
          <a:extLst>
            <a:ext uri="{FF2B5EF4-FFF2-40B4-BE49-F238E27FC236}">
              <a16:creationId xmlns:a16="http://schemas.microsoft.com/office/drawing/2014/main" id="{31E67F65-2274-4B7A-8801-5D22DB1A09B3}"/>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2" name="テキスト ボックス 641">
          <a:extLst>
            <a:ext uri="{FF2B5EF4-FFF2-40B4-BE49-F238E27FC236}">
              <a16:creationId xmlns:a16="http://schemas.microsoft.com/office/drawing/2014/main" id="{EB74655C-4787-4C5B-9791-332FD28A5AE5}"/>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3" name="直線コネクタ 642">
          <a:extLst>
            <a:ext uri="{FF2B5EF4-FFF2-40B4-BE49-F238E27FC236}">
              <a16:creationId xmlns:a16="http://schemas.microsoft.com/office/drawing/2014/main" id="{FA68BE67-C8D4-4B22-B653-A4D6A418FC57}"/>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4" name="テキスト ボックス 643">
          <a:extLst>
            <a:ext uri="{FF2B5EF4-FFF2-40B4-BE49-F238E27FC236}">
              <a16:creationId xmlns:a16="http://schemas.microsoft.com/office/drawing/2014/main" id="{4771CC70-FDA9-4CBA-85ED-4033226C2C6F}"/>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5" name="直線コネクタ 644">
          <a:extLst>
            <a:ext uri="{FF2B5EF4-FFF2-40B4-BE49-F238E27FC236}">
              <a16:creationId xmlns:a16="http://schemas.microsoft.com/office/drawing/2014/main" id="{86D7053F-7D8C-43AC-AA9A-B3D08091D88D}"/>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6" name="テキスト ボックス 645">
          <a:extLst>
            <a:ext uri="{FF2B5EF4-FFF2-40B4-BE49-F238E27FC236}">
              <a16:creationId xmlns:a16="http://schemas.microsoft.com/office/drawing/2014/main" id="{E0126EE7-9AFB-43C5-B4F0-97D0465359A8}"/>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7" name="直線コネクタ 646">
          <a:extLst>
            <a:ext uri="{FF2B5EF4-FFF2-40B4-BE49-F238E27FC236}">
              <a16:creationId xmlns:a16="http://schemas.microsoft.com/office/drawing/2014/main" id="{0B267B77-9FCE-4FE6-BFC1-662AA2ED4A56}"/>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8" name="テキスト ボックス 647">
          <a:extLst>
            <a:ext uri="{FF2B5EF4-FFF2-40B4-BE49-F238E27FC236}">
              <a16:creationId xmlns:a16="http://schemas.microsoft.com/office/drawing/2014/main" id="{FE484222-29EA-4A0D-86FD-8D54B764CAAE}"/>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a:extLst>
            <a:ext uri="{FF2B5EF4-FFF2-40B4-BE49-F238E27FC236}">
              <a16:creationId xmlns:a16="http://schemas.microsoft.com/office/drawing/2014/main" id="{B2CD9801-8F95-4388-8AB5-4B70A252C6A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a:extLst>
            <a:ext uri="{FF2B5EF4-FFF2-40B4-BE49-F238E27FC236}">
              <a16:creationId xmlns:a16="http://schemas.microsoft.com/office/drawing/2014/main" id="{9832C591-E3BC-4F2B-82BC-002CD1D5F7B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消防施設】&#10;一人当たり面積グラフ枠">
          <a:extLst>
            <a:ext uri="{FF2B5EF4-FFF2-40B4-BE49-F238E27FC236}">
              <a16:creationId xmlns:a16="http://schemas.microsoft.com/office/drawing/2014/main" id="{8C0AEBDC-5384-446D-AB56-AF39363645E7}"/>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150113</xdr:rowOff>
    </xdr:from>
    <xdr:to>
      <xdr:col>116</xdr:col>
      <xdr:colOff>62864</xdr:colOff>
      <xdr:row>85</xdr:row>
      <xdr:rowOff>156972</xdr:rowOff>
    </xdr:to>
    <xdr:cxnSp macro="">
      <xdr:nvCxnSpPr>
        <xdr:cNvPr id="652" name="直線コネクタ 651">
          <a:extLst>
            <a:ext uri="{FF2B5EF4-FFF2-40B4-BE49-F238E27FC236}">
              <a16:creationId xmlns:a16="http://schemas.microsoft.com/office/drawing/2014/main" id="{D97DC85B-6D3E-4F72-A1ED-986F1EE2804D}"/>
            </a:ext>
          </a:extLst>
        </xdr:cNvPr>
        <xdr:cNvCxnSpPr/>
      </xdr:nvCxnSpPr>
      <xdr:spPr>
        <a:xfrm flipV="1">
          <a:off x="19509104" y="13058393"/>
          <a:ext cx="0" cy="1347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160799</xdr:rowOff>
    </xdr:from>
    <xdr:ext cx="469744" cy="259045"/>
    <xdr:sp macro="" textlink="">
      <xdr:nvSpPr>
        <xdr:cNvPr id="653" name="【消防施設】&#10;一人当たり面積最小値テキスト">
          <a:extLst>
            <a:ext uri="{FF2B5EF4-FFF2-40B4-BE49-F238E27FC236}">
              <a16:creationId xmlns:a16="http://schemas.microsoft.com/office/drawing/2014/main" id="{1CCAA9DD-BC0D-46ED-8E43-C446EC1C4DB3}"/>
            </a:ext>
          </a:extLst>
        </xdr:cNvPr>
        <xdr:cNvSpPr txBox="1"/>
      </xdr:nvSpPr>
      <xdr:spPr>
        <a:xfrm>
          <a:off x="19547840" y="1441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156972</xdr:rowOff>
    </xdr:from>
    <xdr:to>
      <xdr:col>116</xdr:col>
      <xdr:colOff>152400</xdr:colOff>
      <xdr:row>85</xdr:row>
      <xdr:rowOff>156972</xdr:rowOff>
    </xdr:to>
    <xdr:cxnSp macro="">
      <xdr:nvCxnSpPr>
        <xdr:cNvPr id="654" name="直線コネクタ 653">
          <a:extLst>
            <a:ext uri="{FF2B5EF4-FFF2-40B4-BE49-F238E27FC236}">
              <a16:creationId xmlns:a16="http://schemas.microsoft.com/office/drawing/2014/main" id="{DB24DF3D-7E0F-426F-A521-2F36D2531641}"/>
            </a:ext>
          </a:extLst>
        </xdr:cNvPr>
        <xdr:cNvCxnSpPr/>
      </xdr:nvCxnSpPr>
      <xdr:spPr>
        <a:xfrm>
          <a:off x="19443700" y="144063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96790</xdr:rowOff>
    </xdr:from>
    <xdr:ext cx="469744" cy="259045"/>
    <xdr:sp macro="" textlink="">
      <xdr:nvSpPr>
        <xdr:cNvPr id="655" name="【消防施設】&#10;一人当たり面積最大値テキスト">
          <a:extLst>
            <a:ext uri="{FF2B5EF4-FFF2-40B4-BE49-F238E27FC236}">
              <a16:creationId xmlns:a16="http://schemas.microsoft.com/office/drawing/2014/main" id="{5BABFC6F-9DFB-49EC-AE41-1816A407C4A8}"/>
            </a:ext>
          </a:extLst>
        </xdr:cNvPr>
        <xdr:cNvSpPr txBox="1"/>
      </xdr:nvSpPr>
      <xdr:spPr>
        <a:xfrm>
          <a:off x="19547840" y="1283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150113</xdr:rowOff>
    </xdr:from>
    <xdr:to>
      <xdr:col>116</xdr:col>
      <xdr:colOff>152400</xdr:colOff>
      <xdr:row>77</xdr:row>
      <xdr:rowOff>150113</xdr:rowOff>
    </xdr:to>
    <xdr:cxnSp macro="">
      <xdr:nvCxnSpPr>
        <xdr:cNvPr id="656" name="直線コネクタ 655">
          <a:extLst>
            <a:ext uri="{FF2B5EF4-FFF2-40B4-BE49-F238E27FC236}">
              <a16:creationId xmlns:a16="http://schemas.microsoft.com/office/drawing/2014/main" id="{94E61FED-64C1-47C6-87B0-8B7BEB8918A8}"/>
            </a:ext>
          </a:extLst>
        </xdr:cNvPr>
        <xdr:cNvCxnSpPr/>
      </xdr:nvCxnSpPr>
      <xdr:spPr>
        <a:xfrm>
          <a:off x="19443700" y="13058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91457</xdr:rowOff>
    </xdr:from>
    <xdr:ext cx="469744" cy="259045"/>
    <xdr:sp macro="" textlink="">
      <xdr:nvSpPr>
        <xdr:cNvPr id="657" name="【消防施設】&#10;一人当たり面積平均値テキスト">
          <a:extLst>
            <a:ext uri="{FF2B5EF4-FFF2-40B4-BE49-F238E27FC236}">
              <a16:creationId xmlns:a16="http://schemas.microsoft.com/office/drawing/2014/main" id="{A4502207-B5A5-4806-A668-B4AC81A489BB}"/>
            </a:ext>
          </a:extLst>
        </xdr:cNvPr>
        <xdr:cNvSpPr txBox="1"/>
      </xdr:nvSpPr>
      <xdr:spPr>
        <a:xfrm>
          <a:off x="19547840" y="1400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658" name="フローチャート: 判断 657">
          <a:extLst>
            <a:ext uri="{FF2B5EF4-FFF2-40B4-BE49-F238E27FC236}">
              <a16:creationId xmlns:a16="http://schemas.microsoft.com/office/drawing/2014/main" id="{E9824B44-2E76-45B5-A76F-2161231C84A6}"/>
            </a:ext>
          </a:extLst>
        </xdr:cNvPr>
        <xdr:cNvSpPr/>
      </xdr:nvSpPr>
      <xdr:spPr>
        <a:xfrm>
          <a:off x="19458940" y="14027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94742</xdr:rowOff>
    </xdr:from>
    <xdr:to>
      <xdr:col>112</xdr:col>
      <xdr:colOff>38100</xdr:colOff>
      <xdr:row>84</xdr:row>
      <xdr:rowOff>24892</xdr:rowOff>
    </xdr:to>
    <xdr:sp macro="" textlink="">
      <xdr:nvSpPr>
        <xdr:cNvPr id="659" name="フローチャート: 判断 658">
          <a:extLst>
            <a:ext uri="{FF2B5EF4-FFF2-40B4-BE49-F238E27FC236}">
              <a16:creationId xmlns:a16="http://schemas.microsoft.com/office/drawing/2014/main" id="{01745266-4E1B-4EAE-B40B-95CDC2F29EE7}"/>
            </a:ext>
          </a:extLst>
        </xdr:cNvPr>
        <xdr:cNvSpPr/>
      </xdr:nvSpPr>
      <xdr:spPr>
        <a:xfrm>
          <a:off x="18735040" y="140088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76454</xdr:rowOff>
    </xdr:from>
    <xdr:to>
      <xdr:col>107</xdr:col>
      <xdr:colOff>101600</xdr:colOff>
      <xdr:row>84</xdr:row>
      <xdr:rowOff>6604</xdr:rowOff>
    </xdr:to>
    <xdr:sp macro="" textlink="">
      <xdr:nvSpPr>
        <xdr:cNvPr id="660" name="フローチャート: 判断 659">
          <a:extLst>
            <a:ext uri="{FF2B5EF4-FFF2-40B4-BE49-F238E27FC236}">
              <a16:creationId xmlns:a16="http://schemas.microsoft.com/office/drawing/2014/main" id="{4023D544-8999-454B-B6F0-1C8EEF32ABF1}"/>
            </a:ext>
          </a:extLst>
        </xdr:cNvPr>
        <xdr:cNvSpPr/>
      </xdr:nvSpPr>
      <xdr:spPr>
        <a:xfrm>
          <a:off x="17937480" y="139905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661" name="フローチャート: 判断 660">
          <a:extLst>
            <a:ext uri="{FF2B5EF4-FFF2-40B4-BE49-F238E27FC236}">
              <a16:creationId xmlns:a16="http://schemas.microsoft.com/office/drawing/2014/main" id="{4B013D56-16CA-45C9-BD0D-1DC00183F5B9}"/>
            </a:ext>
          </a:extLst>
        </xdr:cNvPr>
        <xdr:cNvSpPr/>
      </xdr:nvSpPr>
      <xdr:spPr>
        <a:xfrm>
          <a:off x="17162780" y="1409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21589</xdr:rowOff>
    </xdr:from>
    <xdr:to>
      <xdr:col>98</xdr:col>
      <xdr:colOff>38100</xdr:colOff>
      <xdr:row>84</xdr:row>
      <xdr:rowOff>123189</xdr:rowOff>
    </xdr:to>
    <xdr:sp macro="" textlink="">
      <xdr:nvSpPr>
        <xdr:cNvPr id="662" name="フローチャート: 判断 661">
          <a:extLst>
            <a:ext uri="{FF2B5EF4-FFF2-40B4-BE49-F238E27FC236}">
              <a16:creationId xmlns:a16="http://schemas.microsoft.com/office/drawing/2014/main" id="{8B8C30C8-66D9-47B0-8FBF-4FED17AB5415}"/>
            </a:ext>
          </a:extLst>
        </xdr:cNvPr>
        <xdr:cNvSpPr/>
      </xdr:nvSpPr>
      <xdr:spPr>
        <a:xfrm>
          <a:off x="16388080" y="141033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D026148-B3B8-41AE-A467-DA662D7DB46C}"/>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156475CA-EA61-4D91-A454-30A8291B2946}"/>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68F9A10E-0C71-4078-8A21-32CEF7EC81F4}"/>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B4022F00-2B2B-4921-AC6D-C6707C3E309F}"/>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60C9ABE0-2339-45A7-8A25-9C2ED7F28964}"/>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81</xdr:row>
      <xdr:rowOff>92456</xdr:rowOff>
    </xdr:from>
    <xdr:to>
      <xdr:col>107</xdr:col>
      <xdr:colOff>101600</xdr:colOff>
      <xdr:row>82</xdr:row>
      <xdr:rowOff>22606</xdr:rowOff>
    </xdr:to>
    <xdr:sp macro="" textlink="">
      <xdr:nvSpPr>
        <xdr:cNvPr id="668" name="楕円 667">
          <a:extLst>
            <a:ext uri="{FF2B5EF4-FFF2-40B4-BE49-F238E27FC236}">
              <a16:creationId xmlns:a16="http://schemas.microsoft.com/office/drawing/2014/main" id="{E33F8FF8-450B-4B78-9D0B-86704E26D125}"/>
            </a:ext>
          </a:extLst>
        </xdr:cNvPr>
        <xdr:cNvSpPr/>
      </xdr:nvSpPr>
      <xdr:spPr>
        <a:xfrm>
          <a:off x="17937480" y="13671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41419</xdr:rowOff>
    </xdr:from>
    <xdr:ext cx="469744" cy="259045"/>
    <xdr:sp macro="" textlink="">
      <xdr:nvSpPr>
        <xdr:cNvPr id="669" name="n_1aveValue【消防施設】&#10;一人当たり面積">
          <a:extLst>
            <a:ext uri="{FF2B5EF4-FFF2-40B4-BE49-F238E27FC236}">
              <a16:creationId xmlns:a16="http://schemas.microsoft.com/office/drawing/2014/main" id="{08D6D6EB-F86C-4D78-830B-D5DB92B6F2D2}"/>
            </a:ext>
          </a:extLst>
        </xdr:cNvPr>
        <xdr:cNvSpPr txBox="1"/>
      </xdr:nvSpPr>
      <xdr:spPr>
        <a:xfrm>
          <a:off x="18561127" y="1378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169181</xdr:rowOff>
    </xdr:from>
    <xdr:ext cx="469744" cy="259045"/>
    <xdr:sp macro="" textlink="">
      <xdr:nvSpPr>
        <xdr:cNvPr id="670" name="n_2aveValue【消防施設】&#10;一人当たり面積">
          <a:extLst>
            <a:ext uri="{FF2B5EF4-FFF2-40B4-BE49-F238E27FC236}">
              <a16:creationId xmlns:a16="http://schemas.microsoft.com/office/drawing/2014/main" id="{B4A0636D-DF57-4E94-A162-17F67C56097D}"/>
            </a:ext>
          </a:extLst>
        </xdr:cNvPr>
        <xdr:cNvSpPr txBox="1"/>
      </xdr:nvSpPr>
      <xdr:spPr>
        <a:xfrm>
          <a:off x="17776267" y="1408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671" name="n_3aveValue【消防施設】&#10;一人当たり面積">
          <a:extLst>
            <a:ext uri="{FF2B5EF4-FFF2-40B4-BE49-F238E27FC236}">
              <a16:creationId xmlns:a16="http://schemas.microsoft.com/office/drawing/2014/main" id="{0D5BD039-45DB-4CD4-81E0-CC811B57C2CD}"/>
            </a:ext>
          </a:extLst>
        </xdr:cNvPr>
        <xdr:cNvSpPr txBox="1"/>
      </xdr:nvSpPr>
      <xdr:spPr>
        <a:xfrm>
          <a:off x="17001567" y="1388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139716</xdr:rowOff>
    </xdr:from>
    <xdr:ext cx="469744" cy="259045"/>
    <xdr:sp macro="" textlink="">
      <xdr:nvSpPr>
        <xdr:cNvPr id="672" name="n_4aveValue【消防施設】&#10;一人当たり面積">
          <a:extLst>
            <a:ext uri="{FF2B5EF4-FFF2-40B4-BE49-F238E27FC236}">
              <a16:creationId xmlns:a16="http://schemas.microsoft.com/office/drawing/2014/main" id="{342DBC4C-2055-4093-A543-F17EF9D4DB7B}"/>
            </a:ext>
          </a:extLst>
        </xdr:cNvPr>
        <xdr:cNvSpPr txBox="1"/>
      </xdr:nvSpPr>
      <xdr:spPr>
        <a:xfrm>
          <a:off x="16226867" y="1388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39133</xdr:rowOff>
    </xdr:from>
    <xdr:ext cx="469744" cy="259045"/>
    <xdr:sp macro="" textlink="">
      <xdr:nvSpPr>
        <xdr:cNvPr id="673" name="n_2mainValue【消防施設】&#10;一人当たり面積">
          <a:extLst>
            <a:ext uri="{FF2B5EF4-FFF2-40B4-BE49-F238E27FC236}">
              <a16:creationId xmlns:a16="http://schemas.microsoft.com/office/drawing/2014/main" id="{538A86E5-7BEF-44BC-85A7-031D6E97026F}"/>
            </a:ext>
          </a:extLst>
        </xdr:cNvPr>
        <xdr:cNvSpPr txBox="1"/>
      </xdr:nvSpPr>
      <xdr:spPr>
        <a:xfrm>
          <a:off x="17776267" y="1345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a:extLst>
            <a:ext uri="{FF2B5EF4-FFF2-40B4-BE49-F238E27FC236}">
              <a16:creationId xmlns:a16="http://schemas.microsoft.com/office/drawing/2014/main" id="{0FF5B99F-7F6F-489D-BE69-ECBB86328C45}"/>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a:extLst>
            <a:ext uri="{FF2B5EF4-FFF2-40B4-BE49-F238E27FC236}">
              <a16:creationId xmlns:a16="http://schemas.microsoft.com/office/drawing/2014/main" id="{637D4DE3-5970-4075-A595-2239E8AB08ED}"/>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a:extLst>
            <a:ext uri="{FF2B5EF4-FFF2-40B4-BE49-F238E27FC236}">
              <a16:creationId xmlns:a16="http://schemas.microsoft.com/office/drawing/2014/main" id="{D9DCB895-E760-4B7D-A1D5-9A4312AA556B}"/>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a:extLst>
            <a:ext uri="{FF2B5EF4-FFF2-40B4-BE49-F238E27FC236}">
              <a16:creationId xmlns:a16="http://schemas.microsoft.com/office/drawing/2014/main" id="{8734D091-CFCF-4ADC-8518-AAECB454A2FF}"/>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a:extLst>
            <a:ext uri="{FF2B5EF4-FFF2-40B4-BE49-F238E27FC236}">
              <a16:creationId xmlns:a16="http://schemas.microsoft.com/office/drawing/2014/main" id="{DAE99F59-F0E2-426B-A713-B84D235B3348}"/>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a:extLst>
            <a:ext uri="{FF2B5EF4-FFF2-40B4-BE49-F238E27FC236}">
              <a16:creationId xmlns:a16="http://schemas.microsoft.com/office/drawing/2014/main" id="{259D5823-8EC0-4AD1-82F1-2B094ECF132D}"/>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a:extLst>
            <a:ext uri="{FF2B5EF4-FFF2-40B4-BE49-F238E27FC236}">
              <a16:creationId xmlns:a16="http://schemas.microsoft.com/office/drawing/2014/main" id="{197AA273-7B37-4FF7-8A2D-32DCB7967D1A}"/>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a:extLst>
            <a:ext uri="{FF2B5EF4-FFF2-40B4-BE49-F238E27FC236}">
              <a16:creationId xmlns:a16="http://schemas.microsoft.com/office/drawing/2014/main" id="{1688CBB7-E105-45ED-A85D-1A4904D135DB}"/>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a:extLst>
            <a:ext uri="{FF2B5EF4-FFF2-40B4-BE49-F238E27FC236}">
              <a16:creationId xmlns:a16="http://schemas.microsoft.com/office/drawing/2014/main" id="{87D08DCD-09E1-4CCF-9101-67AE89EE9982}"/>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a:extLst>
            <a:ext uri="{FF2B5EF4-FFF2-40B4-BE49-F238E27FC236}">
              <a16:creationId xmlns:a16="http://schemas.microsoft.com/office/drawing/2014/main" id="{2DFCC940-E3DB-4C9C-839F-F5970A54A51E}"/>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4" name="テキスト ボックス 683">
          <a:extLst>
            <a:ext uri="{FF2B5EF4-FFF2-40B4-BE49-F238E27FC236}">
              <a16:creationId xmlns:a16="http://schemas.microsoft.com/office/drawing/2014/main" id="{20863560-200D-4C30-9D4F-C243EE0E65AB}"/>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85" name="直線コネクタ 684">
          <a:extLst>
            <a:ext uri="{FF2B5EF4-FFF2-40B4-BE49-F238E27FC236}">
              <a16:creationId xmlns:a16="http://schemas.microsoft.com/office/drawing/2014/main" id="{F2B54E98-ABB3-428F-8748-A50096A759CF}"/>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86" name="テキスト ボックス 685">
          <a:extLst>
            <a:ext uri="{FF2B5EF4-FFF2-40B4-BE49-F238E27FC236}">
              <a16:creationId xmlns:a16="http://schemas.microsoft.com/office/drawing/2014/main" id="{D9F98940-343B-4812-AB20-C1226E289BDF}"/>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7" name="直線コネクタ 686">
          <a:extLst>
            <a:ext uri="{FF2B5EF4-FFF2-40B4-BE49-F238E27FC236}">
              <a16:creationId xmlns:a16="http://schemas.microsoft.com/office/drawing/2014/main" id="{987241E6-D70B-4885-A73C-7545C93E8FC4}"/>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8" name="テキスト ボックス 687">
          <a:extLst>
            <a:ext uri="{FF2B5EF4-FFF2-40B4-BE49-F238E27FC236}">
              <a16:creationId xmlns:a16="http://schemas.microsoft.com/office/drawing/2014/main" id="{905737F2-DE89-424C-9047-DBE79BD313F9}"/>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9" name="直線コネクタ 688">
          <a:extLst>
            <a:ext uri="{FF2B5EF4-FFF2-40B4-BE49-F238E27FC236}">
              <a16:creationId xmlns:a16="http://schemas.microsoft.com/office/drawing/2014/main" id="{2D090A3D-347E-4FF8-9BBB-942D5701EFB4}"/>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0" name="テキスト ボックス 689">
          <a:extLst>
            <a:ext uri="{FF2B5EF4-FFF2-40B4-BE49-F238E27FC236}">
              <a16:creationId xmlns:a16="http://schemas.microsoft.com/office/drawing/2014/main" id="{95FAA630-C2BE-4238-9B46-61D37B02EBA4}"/>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1" name="直線コネクタ 690">
          <a:extLst>
            <a:ext uri="{FF2B5EF4-FFF2-40B4-BE49-F238E27FC236}">
              <a16:creationId xmlns:a16="http://schemas.microsoft.com/office/drawing/2014/main" id="{1D3E999B-92DC-43E5-9A42-DAEC423AB734}"/>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2" name="テキスト ボックス 691">
          <a:extLst>
            <a:ext uri="{FF2B5EF4-FFF2-40B4-BE49-F238E27FC236}">
              <a16:creationId xmlns:a16="http://schemas.microsoft.com/office/drawing/2014/main" id="{F5FD521F-DA0F-4990-B00D-BD158A64EC21}"/>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3" name="直線コネクタ 692">
          <a:extLst>
            <a:ext uri="{FF2B5EF4-FFF2-40B4-BE49-F238E27FC236}">
              <a16:creationId xmlns:a16="http://schemas.microsoft.com/office/drawing/2014/main" id="{E223097A-F8EB-4291-96ED-0256E1FD6C03}"/>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4" name="テキスト ボックス 693">
          <a:extLst>
            <a:ext uri="{FF2B5EF4-FFF2-40B4-BE49-F238E27FC236}">
              <a16:creationId xmlns:a16="http://schemas.microsoft.com/office/drawing/2014/main" id="{B2A53AFF-3393-4795-AD58-9B669BC8F0A8}"/>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5" name="直線コネクタ 694">
          <a:extLst>
            <a:ext uri="{FF2B5EF4-FFF2-40B4-BE49-F238E27FC236}">
              <a16:creationId xmlns:a16="http://schemas.microsoft.com/office/drawing/2014/main" id="{B5709A08-E686-487C-B47A-850C2FA93B13}"/>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96" name="テキスト ボックス 695">
          <a:extLst>
            <a:ext uri="{FF2B5EF4-FFF2-40B4-BE49-F238E27FC236}">
              <a16:creationId xmlns:a16="http://schemas.microsoft.com/office/drawing/2014/main" id="{D2A1A302-38D2-43F3-86C0-FD249A0F325B}"/>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7" name="直線コネクタ 696">
          <a:extLst>
            <a:ext uri="{FF2B5EF4-FFF2-40B4-BE49-F238E27FC236}">
              <a16:creationId xmlns:a16="http://schemas.microsoft.com/office/drawing/2014/main" id="{451FFC45-6D71-4AC3-9103-519218670876}"/>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8" name="【庁舎】&#10;有形固定資産減価償却率グラフ枠">
          <a:extLst>
            <a:ext uri="{FF2B5EF4-FFF2-40B4-BE49-F238E27FC236}">
              <a16:creationId xmlns:a16="http://schemas.microsoft.com/office/drawing/2014/main" id="{B83868BC-D406-4F69-AC69-5C4DF50CC9F2}"/>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33745</xdr:rowOff>
    </xdr:to>
    <xdr:cxnSp macro="">
      <xdr:nvCxnSpPr>
        <xdr:cNvPr id="699" name="直線コネクタ 698">
          <a:extLst>
            <a:ext uri="{FF2B5EF4-FFF2-40B4-BE49-F238E27FC236}">
              <a16:creationId xmlns:a16="http://schemas.microsoft.com/office/drawing/2014/main" id="{2C63A8AD-51C4-43F8-91FC-3BE6B49D2362}"/>
            </a:ext>
          </a:extLst>
        </xdr:cNvPr>
        <xdr:cNvCxnSpPr/>
      </xdr:nvCxnSpPr>
      <xdr:spPr>
        <a:xfrm flipV="1">
          <a:off x="14375764" y="16812442"/>
          <a:ext cx="0" cy="1494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00" name="【庁舎】&#10;有形固定資産減価償却率最小値テキスト">
          <a:extLst>
            <a:ext uri="{FF2B5EF4-FFF2-40B4-BE49-F238E27FC236}">
              <a16:creationId xmlns:a16="http://schemas.microsoft.com/office/drawing/2014/main" id="{C9FB3EFE-9C33-451B-BF32-7A1E3C468771}"/>
            </a:ext>
          </a:extLst>
        </xdr:cNvPr>
        <xdr:cNvSpPr txBox="1"/>
      </xdr:nvSpPr>
      <xdr:spPr>
        <a:xfrm>
          <a:off x="14414500" y="1831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01" name="直線コネクタ 700">
          <a:extLst>
            <a:ext uri="{FF2B5EF4-FFF2-40B4-BE49-F238E27FC236}">
              <a16:creationId xmlns:a16="http://schemas.microsoft.com/office/drawing/2014/main" id="{C5C26183-5BB0-46F0-8E54-3BA7948F704D}"/>
            </a:ext>
          </a:extLst>
        </xdr:cNvPr>
        <xdr:cNvCxnSpPr/>
      </xdr:nvCxnSpPr>
      <xdr:spPr>
        <a:xfrm>
          <a:off x="14287500" y="18306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702" name="【庁舎】&#10;有形固定資産減価償却率最大値テキスト">
          <a:extLst>
            <a:ext uri="{FF2B5EF4-FFF2-40B4-BE49-F238E27FC236}">
              <a16:creationId xmlns:a16="http://schemas.microsoft.com/office/drawing/2014/main" id="{16414477-A460-43F6-905C-53BC8146FB1B}"/>
            </a:ext>
          </a:extLst>
        </xdr:cNvPr>
        <xdr:cNvSpPr txBox="1"/>
      </xdr:nvSpPr>
      <xdr:spPr>
        <a:xfrm>
          <a:off x="14414500" y="165952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703" name="直線コネクタ 702">
          <a:extLst>
            <a:ext uri="{FF2B5EF4-FFF2-40B4-BE49-F238E27FC236}">
              <a16:creationId xmlns:a16="http://schemas.microsoft.com/office/drawing/2014/main" id="{DEC0B59A-8E1D-48EF-A999-C61AE0B13A5C}"/>
            </a:ext>
          </a:extLst>
        </xdr:cNvPr>
        <xdr:cNvCxnSpPr/>
      </xdr:nvCxnSpPr>
      <xdr:spPr>
        <a:xfrm>
          <a:off x="14287500" y="16812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51179</xdr:rowOff>
    </xdr:from>
    <xdr:ext cx="405111" cy="259045"/>
    <xdr:sp macro="" textlink="">
      <xdr:nvSpPr>
        <xdr:cNvPr id="704" name="【庁舎】&#10;有形固定資産減価償却率平均値テキスト">
          <a:extLst>
            <a:ext uri="{FF2B5EF4-FFF2-40B4-BE49-F238E27FC236}">
              <a16:creationId xmlns:a16="http://schemas.microsoft.com/office/drawing/2014/main" id="{33EFA008-973B-4A15-BB78-17610E0D2295}"/>
            </a:ext>
          </a:extLst>
        </xdr:cNvPr>
        <xdr:cNvSpPr txBox="1"/>
      </xdr:nvSpPr>
      <xdr:spPr>
        <a:xfrm>
          <a:off x="14414500" y="17485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705" name="フローチャート: 判断 704">
          <a:extLst>
            <a:ext uri="{FF2B5EF4-FFF2-40B4-BE49-F238E27FC236}">
              <a16:creationId xmlns:a16="http://schemas.microsoft.com/office/drawing/2014/main" id="{432B9FAC-C661-46D9-99D4-C9105E51A5F6}"/>
            </a:ext>
          </a:extLst>
        </xdr:cNvPr>
        <xdr:cNvSpPr/>
      </xdr:nvSpPr>
      <xdr:spPr>
        <a:xfrm>
          <a:off x="14325600" y="1750731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53158</xdr:rowOff>
    </xdr:from>
    <xdr:to>
      <xdr:col>81</xdr:col>
      <xdr:colOff>101600</xdr:colOff>
      <xdr:row>104</xdr:row>
      <xdr:rowOff>154758</xdr:rowOff>
    </xdr:to>
    <xdr:sp macro="" textlink="">
      <xdr:nvSpPr>
        <xdr:cNvPr id="706" name="フローチャート: 判断 705">
          <a:extLst>
            <a:ext uri="{FF2B5EF4-FFF2-40B4-BE49-F238E27FC236}">
              <a16:creationId xmlns:a16="http://schemas.microsoft.com/office/drawing/2014/main" id="{203F8434-1E53-4F7A-BD9F-F08A3A38954A}"/>
            </a:ext>
          </a:extLst>
        </xdr:cNvPr>
        <xdr:cNvSpPr/>
      </xdr:nvSpPr>
      <xdr:spPr>
        <a:xfrm>
          <a:off x="13578840" y="1748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707" name="フローチャート: 判断 706">
          <a:extLst>
            <a:ext uri="{FF2B5EF4-FFF2-40B4-BE49-F238E27FC236}">
              <a16:creationId xmlns:a16="http://schemas.microsoft.com/office/drawing/2014/main" id="{13C0DA01-AEF4-4784-BE0A-6A14FE71F5BE}"/>
            </a:ext>
          </a:extLst>
        </xdr:cNvPr>
        <xdr:cNvSpPr/>
      </xdr:nvSpPr>
      <xdr:spPr>
        <a:xfrm>
          <a:off x="12804140" y="1747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708" name="フローチャート: 判断 707">
          <a:extLst>
            <a:ext uri="{FF2B5EF4-FFF2-40B4-BE49-F238E27FC236}">
              <a16:creationId xmlns:a16="http://schemas.microsoft.com/office/drawing/2014/main" id="{89A5AE6D-3F0E-4A98-8B1C-8054087972F5}"/>
            </a:ext>
          </a:extLst>
        </xdr:cNvPr>
        <xdr:cNvSpPr/>
      </xdr:nvSpPr>
      <xdr:spPr>
        <a:xfrm>
          <a:off x="12029440" y="176210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157662</xdr:rowOff>
    </xdr:from>
    <xdr:to>
      <xdr:col>67</xdr:col>
      <xdr:colOff>101600</xdr:colOff>
      <xdr:row>105</xdr:row>
      <xdr:rowOff>87812</xdr:rowOff>
    </xdr:to>
    <xdr:sp macro="" textlink="">
      <xdr:nvSpPr>
        <xdr:cNvPr id="709" name="フローチャート: 判断 708">
          <a:extLst>
            <a:ext uri="{FF2B5EF4-FFF2-40B4-BE49-F238E27FC236}">
              <a16:creationId xmlns:a16="http://schemas.microsoft.com/office/drawing/2014/main" id="{CFA32EA4-6D16-47FF-9C99-B2D109585740}"/>
            </a:ext>
          </a:extLst>
        </xdr:cNvPr>
        <xdr:cNvSpPr/>
      </xdr:nvSpPr>
      <xdr:spPr>
        <a:xfrm>
          <a:off x="11231880" y="17592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907B01E8-8A61-4B30-8432-1D52C1B304C2}"/>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1CC0C098-E040-4845-A0EC-BC4E2E71E41B}"/>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6B7C7066-0AB5-4FA2-9E9A-CDC7BDE40009}"/>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4D8585A8-0342-437D-9753-14F21024857E}"/>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11CBF77D-6E4B-4A7E-A19C-E9E547556CB2}"/>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108</xdr:row>
      <xdr:rowOff>64588</xdr:rowOff>
    </xdr:from>
    <xdr:to>
      <xdr:col>76</xdr:col>
      <xdr:colOff>165100</xdr:colOff>
      <xdr:row>108</xdr:row>
      <xdr:rowOff>166188</xdr:rowOff>
    </xdr:to>
    <xdr:sp macro="" textlink="">
      <xdr:nvSpPr>
        <xdr:cNvPr id="715" name="楕円 714">
          <a:extLst>
            <a:ext uri="{FF2B5EF4-FFF2-40B4-BE49-F238E27FC236}">
              <a16:creationId xmlns:a16="http://schemas.microsoft.com/office/drawing/2014/main" id="{7130F8F7-A818-41FE-87FE-58662B6CE330}"/>
            </a:ext>
          </a:extLst>
        </xdr:cNvPr>
        <xdr:cNvSpPr/>
      </xdr:nvSpPr>
      <xdr:spPr>
        <a:xfrm>
          <a:off x="1280414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171285</xdr:rowOff>
    </xdr:from>
    <xdr:ext cx="405111" cy="259045"/>
    <xdr:sp macro="" textlink="">
      <xdr:nvSpPr>
        <xdr:cNvPr id="716" name="n_1aveValue【庁舎】&#10;有形固定資産減価償却率">
          <a:extLst>
            <a:ext uri="{FF2B5EF4-FFF2-40B4-BE49-F238E27FC236}">
              <a16:creationId xmlns:a16="http://schemas.microsoft.com/office/drawing/2014/main" id="{15F11012-1986-4F0E-BC36-46060049CBB7}"/>
            </a:ext>
          </a:extLst>
        </xdr:cNvPr>
        <xdr:cNvSpPr txBox="1"/>
      </xdr:nvSpPr>
      <xdr:spPr>
        <a:xfrm>
          <a:off x="13437244" y="1727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717" name="n_2aveValue【庁舎】&#10;有形固定資産減価償却率">
          <a:extLst>
            <a:ext uri="{FF2B5EF4-FFF2-40B4-BE49-F238E27FC236}">
              <a16:creationId xmlns:a16="http://schemas.microsoft.com/office/drawing/2014/main" id="{6D5F4B0B-DD22-46B7-8BE2-19A7E9ECA795}"/>
            </a:ext>
          </a:extLst>
        </xdr:cNvPr>
        <xdr:cNvSpPr txBox="1"/>
      </xdr:nvSpPr>
      <xdr:spPr>
        <a:xfrm>
          <a:off x="126752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136996</xdr:rowOff>
    </xdr:from>
    <xdr:ext cx="405111" cy="259045"/>
    <xdr:sp macro="" textlink="">
      <xdr:nvSpPr>
        <xdr:cNvPr id="718" name="n_3aveValue【庁舎】&#10;有形固定資産減価償却率">
          <a:extLst>
            <a:ext uri="{FF2B5EF4-FFF2-40B4-BE49-F238E27FC236}">
              <a16:creationId xmlns:a16="http://schemas.microsoft.com/office/drawing/2014/main" id="{75E4B0C3-0A71-4659-B52E-48EFA3B165BE}"/>
            </a:ext>
          </a:extLst>
        </xdr:cNvPr>
        <xdr:cNvSpPr txBox="1"/>
      </xdr:nvSpPr>
      <xdr:spPr>
        <a:xfrm>
          <a:off x="11900544" y="1740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104339</xdr:rowOff>
    </xdr:from>
    <xdr:ext cx="405111" cy="259045"/>
    <xdr:sp macro="" textlink="">
      <xdr:nvSpPr>
        <xdr:cNvPr id="719" name="n_4aveValue【庁舎】&#10;有形固定資産減価償却率">
          <a:extLst>
            <a:ext uri="{FF2B5EF4-FFF2-40B4-BE49-F238E27FC236}">
              <a16:creationId xmlns:a16="http://schemas.microsoft.com/office/drawing/2014/main" id="{7812555C-FCAE-42CF-AA50-0F3504B853B0}"/>
            </a:ext>
          </a:extLst>
        </xdr:cNvPr>
        <xdr:cNvSpPr txBox="1"/>
      </xdr:nvSpPr>
      <xdr:spPr>
        <a:xfrm>
          <a:off x="11102984" y="17371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157315</xdr:rowOff>
    </xdr:from>
    <xdr:ext cx="405111" cy="259045"/>
    <xdr:sp macro="" textlink="">
      <xdr:nvSpPr>
        <xdr:cNvPr id="720" name="n_2mainValue【庁舎】&#10;有形固定資産減価償却率">
          <a:extLst>
            <a:ext uri="{FF2B5EF4-FFF2-40B4-BE49-F238E27FC236}">
              <a16:creationId xmlns:a16="http://schemas.microsoft.com/office/drawing/2014/main" id="{68F7A8D2-CFB5-4558-9863-DFD4078DF132}"/>
            </a:ext>
          </a:extLst>
        </xdr:cNvPr>
        <xdr:cNvSpPr txBox="1"/>
      </xdr:nvSpPr>
      <xdr:spPr>
        <a:xfrm>
          <a:off x="126752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1" name="正方形/長方形 720">
          <a:extLst>
            <a:ext uri="{FF2B5EF4-FFF2-40B4-BE49-F238E27FC236}">
              <a16:creationId xmlns:a16="http://schemas.microsoft.com/office/drawing/2014/main" id="{A3AA9DD5-CB0F-46EF-AC88-626074B13DEF}"/>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2" name="正方形/長方形 721">
          <a:extLst>
            <a:ext uri="{FF2B5EF4-FFF2-40B4-BE49-F238E27FC236}">
              <a16:creationId xmlns:a16="http://schemas.microsoft.com/office/drawing/2014/main" id="{351A9DDA-CDF6-4F6F-9894-E5E1FD357DDF}"/>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3" name="正方形/長方形 722">
          <a:extLst>
            <a:ext uri="{FF2B5EF4-FFF2-40B4-BE49-F238E27FC236}">
              <a16:creationId xmlns:a16="http://schemas.microsoft.com/office/drawing/2014/main" id="{0CB62A34-AC7E-44E5-9059-FE56A77DD5E2}"/>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4" name="正方形/長方形 723">
          <a:extLst>
            <a:ext uri="{FF2B5EF4-FFF2-40B4-BE49-F238E27FC236}">
              <a16:creationId xmlns:a16="http://schemas.microsoft.com/office/drawing/2014/main" id="{17FE35E8-CB0A-4039-8E36-6AA0E32232DC}"/>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5" name="正方形/長方形 724">
          <a:extLst>
            <a:ext uri="{FF2B5EF4-FFF2-40B4-BE49-F238E27FC236}">
              <a16:creationId xmlns:a16="http://schemas.microsoft.com/office/drawing/2014/main" id="{128D2790-8AD0-4F2E-AAC2-29289E2CD47A}"/>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6" name="正方形/長方形 725">
          <a:extLst>
            <a:ext uri="{FF2B5EF4-FFF2-40B4-BE49-F238E27FC236}">
              <a16:creationId xmlns:a16="http://schemas.microsoft.com/office/drawing/2014/main" id="{720CD85A-8114-4B5D-90D3-F26272F4754D}"/>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7" name="正方形/長方形 726">
          <a:extLst>
            <a:ext uri="{FF2B5EF4-FFF2-40B4-BE49-F238E27FC236}">
              <a16:creationId xmlns:a16="http://schemas.microsoft.com/office/drawing/2014/main" id="{A1E225A2-3798-4273-8845-11663D7D3172}"/>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8" name="正方形/長方形 727">
          <a:extLst>
            <a:ext uri="{FF2B5EF4-FFF2-40B4-BE49-F238E27FC236}">
              <a16:creationId xmlns:a16="http://schemas.microsoft.com/office/drawing/2014/main" id="{F121ACD3-7CEF-4BE6-A7D5-5B1B90044326}"/>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9" name="テキスト ボックス 728">
          <a:extLst>
            <a:ext uri="{FF2B5EF4-FFF2-40B4-BE49-F238E27FC236}">
              <a16:creationId xmlns:a16="http://schemas.microsoft.com/office/drawing/2014/main" id="{44964281-34BC-4E9B-BF29-044104E63BDA}"/>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0" name="直線コネクタ 729">
          <a:extLst>
            <a:ext uri="{FF2B5EF4-FFF2-40B4-BE49-F238E27FC236}">
              <a16:creationId xmlns:a16="http://schemas.microsoft.com/office/drawing/2014/main" id="{309CCEEB-8088-4C4B-ABAC-F15195B7ADA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1" name="直線コネクタ 730">
          <a:extLst>
            <a:ext uri="{FF2B5EF4-FFF2-40B4-BE49-F238E27FC236}">
              <a16:creationId xmlns:a16="http://schemas.microsoft.com/office/drawing/2014/main" id="{630D5421-A209-4C6D-BDF4-05021A915367}"/>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2" name="テキスト ボックス 731">
          <a:extLst>
            <a:ext uri="{FF2B5EF4-FFF2-40B4-BE49-F238E27FC236}">
              <a16:creationId xmlns:a16="http://schemas.microsoft.com/office/drawing/2014/main" id="{9CE62CE6-34E6-4A22-AEFE-B276DFD00F47}"/>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3" name="直線コネクタ 732">
          <a:extLst>
            <a:ext uri="{FF2B5EF4-FFF2-40B4-BE49-F238E27FC236}">
              <a16:creationId xmlns:a16="http://schemas.microsoft.com/office/drawing/2014/main" id="{B4A2D2C7-86D0-4F1B-B85E-0A58E3F563DF}"/>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4" name="テキスト ボックス 733">
          <a:extLst>
            <a:ext uri="{FF2B5EF4-FFF2-40B4-BE49-F238E27FC236}">
              <a16:creationId xmlns:a16="http://schemas.microsoft.com/office/drawing/2014/main" id="{C9C88031-E516-41F8-8409-358665644498}"/>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5" name="直線コネクタ 734">
          <a:extLst>
            <a:ext uri="{FF2B5EF4-FFF2-40B4-BE49-F238E27FC236}">
              <a16:creationId xmlns:a16="http://schemas.microsoft.com/office/drawing/2014/main" id="{596B5415-320D-4BDD-AC97-F6943ECF3B1B}"/>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6" name="テキスト ボックス 735">
          <a:extLst>
            <a:ext uri="{FF2B5EF4-FFF2-40B4-BE49-F238E27FC236}">
              <a16:creationId xmlns:a16="http://schemas.microsoft.com/office/drawing/2014/main" id="{0534170E-2FF3-412E-9153-888235F1092D}"/>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7" name="直線コネクタ 736">
          <a:extLst>
            <a:ext uri="{FF2B5EF4-FFF2-40B4-BE49-F238E27FC236}">
              <a16:creationId xmlns:a16="http://schemas.microsoft.com/office/drawing/2014/main" id="{89C62368-8220-4DBB-B5DD-955D5225BB73}"/>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8" name="テキスト ボックス 737">
          <a:extLst>
            <a:ext uri="{FF2B5EF4-FFF2-40B4-BE49-F238E27FC236}">
              <a16:creationId xmlns:a16="http://schemas.microsoft.com/office/drawing/2014/main" id="{7C966976-82F6-4982-A2F4-670B3E59D7CA}"/>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9" name="直線コネクタ 738">
          <a:extLst>
            <a:ext uri="{FF2B5EF4-FFF2-40B4-BE49-F238E27FC236}">
              <a16:creationId xmlns:a16="http://schemas.microsoft.com/office/drawing/2014/main" id="{EA3A858A-7AE2-495B-A6B9-9E08423D7EE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0" name="テキスト ボックス 739">
          <a:extLst>
            <a:ext uri="{FF2B5EF4-FFF2-40B4-BE49-F238E27FC236}">
              <a16:creationId xmlns:a16="http://schemas.microsoft.com/office/drawing/2014/main" id="{1E89BAC0-F597-4F42-9A4A-EDCDBB84A8DC}"/>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1" name="直線コネクタ 740">
          <a:extLst>
            <a:ext uri="{FF2B5EF4-FFF2-40B4-BE49-F238E27FC236}">
              <a16:creationId xmlns:a16="http://schemas.microsoft.com/office/drawing/2014/main" id="{362E5894-7332-431D-B744-8E47657CF833}"/>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2" name="テキスト ボックス 741">
          <a:extLst>
            <a:ext uri="{FF2B5EF4-FFF2-40B4-BE49-F238E27FC236}">
              <a16:creationId xmlns:a16="http://schemas.microsoft.com/office/drawing/2014/main" id="{94A661A4-7365-4625-BCB2-9452B1AB81E2}"/>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3" name="直線コネクタ 742">
          <a:extLst>
            <a:ext uri="{FF2B5EF4-FFF2-40B4-BE49-F238E27FC236}">
              <a16:creationId xmlns:a16="http://schemas.microsoft.com/office/drawing/2014/main" id="{AA0722E6-3005-4C4B-AFCE-DC7F054CBB3C}"/>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4" name="テキスト ボックス 743">
          <a:extLst>
            <a:ext uri="{FF2B5EF4-FFF2-40B4-BE49-F238E27FC236}">
              <a16:creationId xmlns:a16="http://schemas.microsoft.com/office/drawing/2014/main" id="{F511E2C2-A596-47C8-9FF4-D2AC8CD01EAD}"/>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5" name="【庁舎】&#10;一人当たり面積グラフ枠">
          <a:extLst>
            <a:ext uri="{FF2B5EF4-FFF2-40B4-BE49-F238E27FC236}">
              <a16:creationId xmlns:a16="http://schemas.microsoft.com/office/drawing/2014/main" id="{181274FF-F939-47DB-9714-C5B9C746A9AE}"/>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161108</xdr:rowOff>
    </xdr:to>
    <xdr:cxnSp macro="">
      <xdr:nvCxnSpPr>
        <xdr:cNvPr id="746" name="直線コネクタ 745">
          <a:extLst>
            <a:ext uri="{FF2B5EF4-FFF2-40B4-BE49-F238E27FC236}">
              <a16:creationId xmlns:a16="http://schemas.microsoft.com/office/drawing/2014/main" id="{147A747C-8B77-48F4-930E-956175F7E450}"/>
            </a:ext>
          </a:extLst>
        </xdr:cNvPr>
        <xdr:cNvCxnSpPr/>
      </xdr:nvCxnSpPr>
      <xdr:spPr>
        <a:xfrm flipV="1">
          <a:off x="19509104" y="16783050"/>
          <a:ext cx="0" cy="131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747" name="【庁舎】&#10;一人当たり面積最小値テキスト">
          <a:extLst>
            <a:ext uri="{FF2B5EF4-FFF2-40B4-BE49-F238E27FC236}">
              <a16:creationId xmlns:a16="http://schemas.microsoft.com/office/drawing/2014/main" id="{DFF045A4-94EF-48F5-81EC-31FD446E4D53}"/>
            </a:ext>
          </a:extLst>
        </xdr:cNvPr>
        <xdr:cNvSpPr txBox="1"/>
      </xdr:nvSpPr>
      <xdr:spPr>
        <a:xfrm>
          <a:off x="19547840"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748" name="直線コネクタ 747">
          <a:extLst>
            <a:ext uri="{FF2B5EF4-FFF2-40B4-BE49-F238E27FC236}">
              <a16:creationId xmlns:a16="http://schemas.microsoft.com/office/drawing/2014/main" id="{824B3928-BB4F-44DF-B2DD-819007AD2F33}"/>
            </a:ext>
          </a:extLst>
        </xdr:cNvPr>
        <xdr:cNvCxnSpPr/>
      </xdr:nvCxnSpPr>
      <xdr:spPr>
        <a:xfrm>
          <a:off x="19443700" y="18098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49" name="【庁舎】&#10;一人当たり面積最大値テキスト">
          <a:extLst>
            <a:ext uri="{FF2B5EF4-FFF2-40B4-BE49-F238E27FC236}">
              <a16:creationId xmlns:a16="http://schemas.microsoft.com/office/drawing/2014/main" id="{4F3E3FC7-7981-46F3-A33B-F9B267505CE3}"/>
            </a:ext>
          </a:extLst>
        </xdr:cNvPr>
        <xdr:cNvSpPr txBox="1"/>
      </xdr:nvSpPr>
      <xdr:spPr>
        <a:xfrm>
          <a:off x="19547840" y="1656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50" name="直線コネクタ 749">
          <a:extLst>
            <a:ext uri="{FF2B5EF4-FFF2-40B4-BE49-F238E27FC236}">
              <a16:creationId xmlns:a16="http://schemas.microsoft.com/office/drawing/2014/main" id="{3F6D2125-60E4-49F1-B97B-1EE05B210CE3}"/>
            </a:ext>
          </a:extLst>
        </xdr:cNvPr>
        <xdr:cNvCxnSpPr/>
      </xdr:nvCxnSpPr>
      <xdr:spPr>
        <a:xfrm>
          <a:off x="19443700" y="1678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108329</xdr:rowOff>
    </xdr:from>
    <xdr:ext cx="469744" cy="259045"/>
    <xdr:sp macro="" textlink="">
      <xdr:nvSpPr>
        <xdr:cNvPr id="751" name="【庁舎】&#10;一人当たり面積平均値テキスト">
          <a:extLst>
            <a:ext uri="{FF2B5EF4-FFF2-40B4-BE49-F238E27FC236}">
              <a16:creationId xmlns:a16="http://schemas.microsoft.com/office/drawing/2014/main" id="{E70EBB2D-E968-4179-89CF-C228F96FF983}"/>
            </a:ext>
          </a:extLst>
        </xdr:cNvPr>
        <xdr:cNvSpPr txBox="1"/>
      </xdr:nvSpPr>
      <xdr:spPr>
        <a:xfrm>
          <a:off x="19547840" y="17710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129902</xdr:rowOff>
    </xdr:from>
    <xdr:to>
      <xdr:col>116</xdr:col>
      <xdr:colOff>114300</xdr:colOff>
      <xdr:row>106</xdr:row>
      <xdr:rowOff>60052</xdr:rowOff>
    </xdr:to>
    <xdr:sp macro="" textlink="">
      <xdr:nvSpPr>
        <xdr:cNvPr id="752" name="フローチャート: 判断 751">
          <a:extLst>
            <a:ext uri="{FF2B5EF4-FFF2-40B4-BE49-F238E27FC236}">
              <a16:creationId xmlns:a16="http://schemas.microsoft.com/office/drawing/2014/main" id="{954D3A20-8F0B-4AAD-B563-D3A2422C7BEB}"/>
            </a:ext>
          </a:extLst>
        </xdr:cNvPr>
        <xdr:cNvSpPr/>
      </xdr:nvSpPr>
      <xdr:spPr>
        <a:xfrm>
          <a:off x="19458940" y="177321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753" name="フローチャート: 判断 752">
          <a:extLst>
            <a:ext uri="{FF2B5EF4-FFF2-40B4-BE49-F238E27FC236}">
              <a16:creationId xmlns:a16="http://schemas.microsoft.com/office/drawing/2014/main" id="{F7F9A7A8-BE23-41F8-B0B4-67CEBCDA7956}"/>
            </a:ext>
          </a:extLst>
        </xdr:cNvPr>
        <xdr:cNvSpPr/>
      </xdr:nvSpPr>
      <xdr:spPr>
        <a:xfrm>
          <a:off x="18735040" y="177353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110308</xdr:rowOff>
    </xdr:from>
    <xdr:to>
      <xdr:col>107</xdr:col>
      <xdr:colOff>101600</xdr:colOff>
      <xdr:row>106</xdr:row>
      <xdr:rowOff>40458</xdr:rowOff>
    </xdr:to>
    <xdr:sp macro="" textlink="">
      <xdr:nvSpPr>
        <xdr:cNvPr id="754" name="フローチャート: 判断 753">
          <a:extLst>
            <a:ext uri="{FF2B5EF4-FFF2-40B4-BE49-F238E27FC236}">
              <a16:creationId xmlns:a16="http://schemas.microsoft.com/office/drawing/2014/main" id="{61CF302F-26FF-4502-B080-AA850BEA1AD4}"/>
            </a:ext>
          </a:extLst>
        </xdr:cNvPr>
        <xdr:cNvSpPr/>
      </xdr:nvSpPr>
      <xdr:spPr>
        <a:xfrm>
          <a:off x="17937480" y="177125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755" name="フローチャート: 判断 754">
          <a:extLst>
            <a:ext uri="{FF2B5EF4-FFF2-40B4-BE49-F238E27FC236}">
              <a16:creationId xmlns:a16="http://schemas.microsoft.com/office/drawing/2014/main" id="{E93CDA0A-70BF-45CE-A541-FB1B54ADA445}"/>
            </a:ext>
          </a:extLst>
        </xdr:cNvPr>
        <xdr:cNvSpPr/>
      </xdr:nvSpPr>
      <xdr:spPr>
        <a:xfrm>
          <a:off x="17162780" y="1778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4173</xdr:rowOff>
    </xdr:from>
    <xdr:to>
      <xdr:col>98</xdr:col>
      <xdr:colOff>38100</xdr:colOff>
      <xdr:row>106</xdr:row>
      <xdr:rowOff>105773</xdr:rowOff>
    </xdr:to>
    <xdr:sp macro="" textlink="">
      <xdr:nvSpPr>
        <xdr:cNvPr id="756" name="フローチャート: 判断 755">
          <a:extLst>
            <a:ext uri="{FF2B5EF4-FFF2-40B4-BE49-F238E27FC236}">
              <a16:creationId xmlns:a16="http://schemas.microsoft.com/office/drawing/2014/main" id="{F2D9EBF8-7585-4AF8-A1FA-9641FA28EC29}"/>
            </a:ext>
          </a:extLst>
        </xdr:cNvPr>
        <xdr:cNvSpPr/>
      </xdr:nvSpPr>
      <xdr:spPr>
        <a:xfrm>
          <a:off x="16388080" y="177740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627CDA44-3D7D-43A1-9952-72C1AFE82838}"/>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4799288B-50FB-4CDC-A661-AB22171E3963}"/>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61AD17EF-B24E-428A-9BA2-595863146E93}"/>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D4A1F982-533B-4CA4-931E-30C8C6668F92}"/>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ADEA7AF5-28C3-447E-BED9-6F4F7925D1D9}"/>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82550</xdr:rowOff>
    </xdr:from>
    <xdr:to>
      <xdr:col>107</xdr:col>
      <xdr:colOff>101600</xdr:colOff>
      <xdr:row>108</xdr:row>
      <xdr:rowOff>12700</xdr:rowOff>
    </xdr:to>
    <xdr:sp macro="" textlink="">
      <xdr:nvSpPr>
        <xdr:cNvPr id="762" name="楕円 761">
          <a:extLst>
            <a:ext uri="{FF2B5EF4-FFF2-40B4-BE49-F238E27FC236}">
              <a16:creationId xmlns:a16="http://schemas.microsoft.com/office/drawing/2014/main" id="{DE5AF90B-4616-4906-A6FC-B795404DDBAD}"/>
            </a:ext>
          </a:extLst>
        </xdr:cNvPr>
        <xdr:cNvSpPr/>
      </xdr:nvSpPr>
      <xdr:spPr>
        <a:xfrm>
          <a:off x="17937480" y="18020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79846</xdr:rowOff>
    </xdr:from>
    <xdr:ext cx="469744" cy="259045"/>
    <xdr:sp macro="" textlink="">
      <xdr:nvSpPr>
        <xdr:cNvPr id="763" name="n_1aveValue【庁舎】&#10;一人当たり面積">
          <a:extLst>
            <a:ext uri="{FF2B5EF4-FFF2-40B4-BE49-F238E27FC236}">
              <a16:creationId xmlns:a16="http://schemas.microsoft.com/office/drawing/2014/main" id="{3455E05B-58DA-4859-A512-B3C0A0ECB380}"/>
            </a:ext>
          </a:extLst>
        </xdr:cNvPr>
        <xdr:cNvSpPr txBox="1"/>
      </xdr:nvSpPr>
      <xdr:spPr>
        <a:xfrm>
          <a:off x="18561127" y="1751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56985</xdr:rowOff>
    </xdr:from>
    <xdr:ext cx="469744" cy="259045"/>
    <xdr:sp macro="" textlink="">
      <xdr:nvSpPr>
        <xdr:cNvPr id="764" name="n_2aveValue【庁舎】&#10;一人当たり面積">
          <a:extLst>
            <a:ext uri="{FF2B5EF4-FFF2-40B4-BE49-F238E27FC236}">
              <a16:creationId xmlns:a16="http://schemas.microsoft.com/office/drawing/2014/main" id="{814BA781-1F92-4E9D-8428-C3C312470539}"/>
            </a:ext>
          </a:extLst>
        </xdr:cNvPr>
        <xdr:cNvSpPr txBox="1"/>
      </xdr:nvSpPr>
      <xdr:spPr>
        <a:xfrm>
          <a:off x="17776267" y="1749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765" name="n_3aveValue【庁舎】&#10;一人当たり面積">
          <a:extLst>
            <a:ext uri="{FF2B5EF4-FFF2-40B4-BE49-F238E27FC236}">
              <a16:creationId xmlns:a16="http://schemas.microsoft.com/office/drawing/2014/main" id="{8DD622F8-5FBB-4276-B02D-E3A584AA5CB4}"/>
            </a:ext>
          </a:extLst>
        </xdr:cNvPr>
        <xdr:cNvSpPr txBox="1"/>
      </xdr:nvSpPr>
      <xdr:spPr>
        <a:xfrm>
          <a:off x="17001567" y="1756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122300</xdr:rowOff>
    </xdr:from>
    <xdr:ext cx="469744" cy="259045"/>
    <xdr:sp macro="" textlink="">
      <xdr:nvSpPr>
        <xdr:cNvPr id="766" name="n_4aveValue【庁舎】&#10;一人当たり面積">
          <a:extLst>
            <a:ext uri="{FF2B5EF4-FFF2-40B4-BE49-F238E27FC236}">
              <a16:creationId xmlns:a16="http://schemas.microsoft.com/office/drawing/2014/main" id="{31C49306-CF85-471D-BFF4-5A37AB2B1FB7}"/>
            </a:ext>
          </a:extLst>
        </xdr:cNvPr>
        <xdr:cNvSpPr txBox="1"/>
      </xdr:nvSpPr>
      <xdr:spPr>
        <a:xfrm>
          <a:off x="16226867" y="1755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767" name="n_2mainValue【庁舎】&#10;一人当たり面積">
          <a:extLst>
            <a:ext uri="{FF2B5EF4-FFF2-40B4-BE49-F238E27FC236}">
              <a16:creationId xmlns:a16="http://schemas.microsoft.com/office/drawing/2014/main" id="{EC5E9FBB-5BB5-4CCF-A3F5-B7C7E91F4B2E}"/>
            </a:ext>
          </a:extLst>
        </xdr:cNvPr>
        <xdr:cNvSpPr txBox="1"/>
      </xdr:nvSpPr>
      <xdr:spPr>
        <a:xfrm>
          <a:off x="1777626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8" name="正方形/長方形 767">
          <a:extLst>
            <a:ext uri="{FF2B5EF4-FFF2-40B4-BE49-F238E27FC236}">
              <a16:creationId xmlns:a16="http://schemas.microsoft.com/office/drawing/2014/main" id="{6CAB8F2B-EF68-41E4-A6FC-885D7371723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9" name="正方形/長方形 768">
          <a:extLst>
            <a:ext uri="{FF2B5EF4-FFF2-40B4-BE49-F238E27FC236}">
              <a16:creationId xmlns:a16="http://schemas.microsoft.com/office/drawing/2014/main" id="{316A9735-34AA-42EF-86CD-69B14824B415}"/>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0" name="テキスト ボックス 769">
          <a:extLst>
            <a:ext uri="{FF2B5EF4-FFF2-40B4-BE49-F238E27FC236}">
              <a16:creationId xmlns:a16="http://schemas.microsoft.com/office/drawing/2014/main" id="{B66267ED-8354-4351-A702-85763CF599FF}"/>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年度の数値で</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の有形固定資産減価償却率が類似団体平均より低いのは、総合体育館の整備が近年行われたことによる。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の有形固定資産減価償却率が類似団体平均より高く、施設の老朽化が進んでいる。また、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の一人当たりの面積が、類似団体平均より高い。</a:t>
          </a:r>
        </a:p>
        <a:p>
          <a:r>
            <a:rPr kumimoji="1" lang="ja-JP" altLang="en-US" sz="1300">
              <a:latin typeface="ＭＳ Ｐゴシック" panose="020B0600070205080204" pitchFamily="50" charset="-128"/>
              <a:ea typeface="ＭＳ Ｐゴシック" panose="020B0600070205080204" pitchFamily="50" charset="-128"/>
            </a:rPr>
            <a:t>　いずれの施設についても公共施設個別施設計画等に基づいて、適正な管理を実施していく。</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について、有形固定資産減価償却率が類似団体平均より高いのは、一部事務組合所有のもので、</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年を経過した施設数が多いためである。</a:t>
          </a: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年度以降の数値については調査中である。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18,243
17,855
133.91
8,922,152
8,222,156
696,370
5,140,300
8,739,840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近年は横ばい傾向にあるが令和元年度は前年度微増の</a:t>
          </a:r>
          <a:r>
            <a:rPr kumimoji="1" lang="en-US" altLang="ja-JP" sz="1300">
              <a:latin typeface="ＭＳ Ｐゴシック" panose="020B0600070205080204" pitchFamily="50" charset="-128"/>
              <a:ea typeface="ＭＳ Ｐゴシック" panose="020B0600070205080204" pitchFamily="50" charset="-128"/>
            </a:rPr>
            <a:t>0.60</a:t>
          </a:r>
          <a:r>
            <a:rPr kumimoji="1" lang="ja-JP" altLang="en-US" sz="1300">
              <a:latin typeface="ＭＳ Ｐゴシック" panose="020B0600070205080204" pitchFamily="50" charset="-128"/>
              <a:ea typeface="ＭＳ Ｐゴシック" panose="020B0600070205080204" pitchFamily="50" charset="-128"/>
            </a:rPr>
            <a:t>となり、類似団体を</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今後更に人口減少が進む中、楽観視は出来ない状況であることから、移住定住、企業誘致の推進により、町税収の向上などを中心に財政基盤の強化に努める。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145143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15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84562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85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145143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110672</xdr:rowOff>
    </xdr:from>
    <xdr:to>
      <xdr:col>15</xdr:col>
      <xdr:colOff>82550</xdr:colOff>
      <xdr:row>41</xdr:row>
      <xdr:rowOff>127907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110672</xdr:rowOff>
    </xdr:from>
    <xdr:to>
      <xdr:col>11</xdr:col>
      <xdr:colOff>31750</xdr:colOff>
      <xdr:row>41</xdr:row>
      <xdr:rowOff>110672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34670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59872</xdr:rowOff>
    </xdr:from>
    <xdr:to>
      <xdr:col>11</xdr:col>
      <xdr:colOff>82550</xdr:colOff>
      <xdr:row>41</xdr:row>
      <xdr:rowOff>161472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年度には繰出金の増や物件費の増などで上昇した。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年度は、法人町民税の臨時的な税収増により、経常収支比率が低下したが、令和元年度は、平成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年度の法人町民税の臨時的増の影響により、地方交付税及び臨時財政対策債が減少し、経常収支比率が</a:t>
          </a:r>
          <a:r>
            <a:rPr kumimoji="1" lang="en-US" altLang="ja-JP" sz="1300">
              <a:latin typeface="ＭＳ Ｐゴシック" panose="020B0600070205080204" pitchFamily="50" charset="-128"/>
              <a:ea typeface="ＭＳ Ｐゴシック" panose="020B0600070205080204" pitchFamily="50" charset="-128"/>
            </a:rPr>
            <a:t>91.3</a:t>
          </a:r>
          <a:r>
            <a:rPr kumimoji="1" lang="ja-JP" altLang="en-US" sz="1300">
              <a:latin typeface="ＭＳ Ｐゴシック" panose="020B0600070205080204" pitchFamily="50" charset="-128"/>
              <a:ea typeface="ＭＳ Ｐゴシック" panose="020B0600070205080204" pitchFamily="50" charset="-128"/>
            </a:rPr>
            <a:t>％に増加した。</a:t>
          </a:r>
        </a:p>
        <a:p>
          <a:r>
            <a:rPr kumimoji="1" lang="ja-JP" altLang="en-US" sz="1300">
              <a:latin typeface="ＭＳ Ｐゴシック" panose="020B0600070205080204" pitchFamily="50" charset="-128"/>
              <a:ea typeface="ＭＳ Ｐゴシック" panose="020B0600070205080204" pitchFamily="50" charset="-128"/>
            </a:rPr>
            <a:t>　今後は、「第３次森町行財政改革プラン」に掲げた行財政改革への取り組みを通して、経常経費の削減に努めるとともに、一般財源確保のため、町税の徴収強化、移住定住、企業誘致の推進などを図る。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128524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83444"/>
          <a:ext cx="0" cy="9893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64</xdr:row>
      <xdr:rowOff>126238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20476"/>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94505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2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119126</xdr:rowOff>
    </xdr:from>
    <xdr:to>
      <xdr:col>19</xdr:col>
      <xdr:colOff>133350</xdr:colOff>
      <xdr:row>64</xdr:row>
      <xdr:rowOff>20066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2047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73152</xdr:rowOff>
    </xdr:from>
    <xdr:to>
      <xdr:col>19</xdr:col>
      <xdr:colOff>184150</xdr:colOff>
      <xdr:row>64</xdr:row>
      <xdr:rowOff>3302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159529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75692</xdr:rowOff>
    </xdr:from>
    <xdr:to>
      <xdr:col>15</xdr:col>
      <xdr:colOff>82550</xdr:colOff>
      <xdr:row>64</xdr:row>
      <xdr:rowOff>20066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7704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165625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75692</xdr:rowOff>
    </xdr:from>
    <xdr:to>
      <xdr:col>11</xdr:col>
      <xdr:colOff>31750</xdr:colOff>
      <xdr:row>64</xdr:row>
      <xdr:rowOff>34544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87704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10414</xdr:rowOff>
    </xdr:from>
    <xdr:to>
      <xdr:col>11</xdr:col>
      <xdr:colOff>82550</xdr:colOff>
      <xdr:row>63</xdr:row>
      <xdr:rowOff>112014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122191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35323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75438</xdr:rowOff>
    </xdr:from>
    <xdr:to>
      <xdr:col>23</xdr:col>
      <xdr:colOff>184150</xdr:colOff>
      <xdr:row>65</xdr:row>
      <xdr:rowOff>5588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47515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2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68326</xdr:rowOff>
    </xdr:from>
    <xdr:to>
      <xdr:col>19</xdr:col>
      <xdr:colOff>184150</xdr:colOff>
      <xdr:row>63</xdr:row>
      <xdr:rowOff>169926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140716</xdr:rowOff>
    </xdr:from>
    <xdr:to>
      <xdr:col>15</xdr:col>
      <xdr:colOff>133350</xdr:colOff>
      <xdr:row>64</xdr:row>
      <xdr:rowOff>70866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55643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24892</xdr:rowOff>
    </xdr:from>
    <xdr:to>
      <xdr:col>11</xdr:col>
      <xdr:colOff>82550</xdr:colOff>
      <xdr:row>63</xdr:row>
      <xdr:rowOff>126492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111269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70121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[137,456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定年職員の退職に対し、若手職員の採用による給与差などによる減少傾向にあったが、令和元年度は、増加へ転じた。物件費については近年設備等の修繕費、各種調査、計画策定業務委託、物品等のリース等の増加に伴い、増加傾向にある。</a:t>
          </a:r>
        </a:p>
        <a:p>
          <a:r>
            <a:rPr kumimoji="1" lang="ja-JP" altLang="en-US" sz="1300">
              <a:latin typeface="ＭＳ Ｐゴシック" panose="020B0600070205080204" pitchFamily="50" charset="-128"/>
              <a:ea typeface="ＭＳ Ｐゴシック" panose="020B0600070205080204" pitchFamily="50" charset="-128"/>
            </a:rPr>
            <a:t>　これまでの取り組みである事務用品の集中調達方式などを継続し、加えて計画的で早期の修繕を図るとともに会計年度任用職員制度導入等に併せ、業務の見直し・効率化を図るなど、効果的な対策を行う。</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36401</xdr:rowOff>
    </xdr:from>
    <xdr:to>
      <xdr:col>23</xdr:col>
      <xdr:colOff>133350</xdr:colOff>
      <xdr:row>88</xdr:row>
      <xdr:rowOff>70749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23851"/>
          <a:ext cx="0" cy="1234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42826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3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70749</xdr:rowOff>
    </xdr:from>
    <xdr:to>
      <xdr:col>24</xdr:col>
      <xdr:colOff>12700</xdr:colOff>
      <xdr:row>88</xdr:row>
      <xdr:rowOff>70749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122778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6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36401</xdr:rowOff>
    </xdr:from>
    <xdr:to>
      <xdr:col>24</xdr:col>
      <xdr:colOff>12700</xdr:colOff>
      <xdr:row>81</xdr:row>
      <xdr:rowOff>36401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4285</xdr:rowOff>
    </xdr:from>
    <xdr:to>
      <xdr:col>23</xdr:col>
      <xdr:colOff>133350</xdr:colOff>
      <xdr:row>82</xdr:row>
      <xdr:rowOff>43038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63185"/>
          <a:ext cx="838200" cy="3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57861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88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85784</xdr:rowOff>
    </xdr:from>
    <xdr:to>
      <xdr:col>23</xdr:col>
      <xdr:colOff>184150</xdr:colOff>
      <xdr:row>84</xdr:row>
      <xdr:rowOff>15934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103208</xdr:rowOff>
    </xdr:from>
    <xdr:to>
      <xdr:col>19</xdr:col>
      <xdr:colOff>133350</xdr:colOff>
      <xdr:row>82</xdr:row>
      <xdr:rowOff>4285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90658"/>
          <a:ext cx="889000" cy="7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33727</xdr:rowOff>
    </xdr:from>
    <xdr:to>
      <xdr:col>19</xdr:col>
      <xdr:colOff>184150</xdr:colOff>
      <xdr:row>83</xdr:row>
      <xdr:rowOff>135327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120104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5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103208</xdr:rowOff>
    </xdr:from>
    <xdr:to>
      <xdr:col>15</xdr:col>
      <xdr:colOff>82550</xdr:colOff>
      <xdr:row>81</xdr:row>
      <xdr:rowOff>131142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990658"/>
          <a:ext cx="889000" cy="2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23439</xdr:rowOff>
    </xdr:from>
    <xdr:to>
      <xdr:col>15</xdr:col>
      <xdr:colOff>133350</xdr:colOff>
      <xdr:row>83</xdr:row>
      <xdr:rowOff>125039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109816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80679</xdr:rowOff>
    </xdr:from>
    <xdr:to>
      <xdr:col>11</xdr:col>
      <xdr:colOff>31750</xdr:colOff>
      <xdr:row>81</xdr:row>
      <xdr:rowOff>131142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68129"/>
          <a:ext cx="889000" cy="5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12846</xdr:rowOff>
    </xdr:from>
    <xdr:to>
      <xdr:col>11</xdr:col>
      <xdr:colOff>82550</xdr:colOff>
      <xdr:row>83</xdr:row>
      <xdr:rowOff>114446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99223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97501</xdr:rowOff>
    </xdr:from>
    <xdr:to>
      <xdr:col>7</xdr:col>
      <xdr:colOff>31750</xdr:colOff>
      <xdr:row>83</xdr:row>
      <xdr:rowOff>27651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12428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4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163688</xdr:rowOff>
    </xdr:from>
    <xdr:to>
      <xdr:col>23</xdr:col>
      <xdr:colOff>184150</xdr:colOff>
      <xdr:row>82</xdr:row>
      <xdr:rowOff>93838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8765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9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124935</xdr:rowOff>
    </xdr:from>
    <xdr:to>
      <xdr:col>19</xdr:col>
      <xdr:colOff>184150</xdr:colOff>
      <xdr:row>82</xdr:row>
      <xdr:rowOff>55085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1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65262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81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52408</xdr:rowOff>
    </xdr:from>
    <xdr:to>
      <xdr:col>15</xdr:col>
      <xdr:colOff>133350</xdr:colOff>
      <xdr:row>81</xdr:row>
      <xdr:rowOff>154008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3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164185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0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80342</xdr:rowOff>
    </xdr:from>
    <xdr:to>
      <xdr:col>11</xdr:col>
      <xdr:colOff>82550</xdr:colOff>
      <xdr:row>82</xdr:row>
      <xdr:rowOff>10492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20669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3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29879</xdr:rowOff>
    </xdr:from>
    <xdr:to>
      <xdr:col>7</xdr:col>
      <xdr:colOff>31750</xdr:colOff>
      <xdr:row>81</xdr:row>
      <xdr:rowOff>131479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141656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86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a:t>
          </a:r>
          <a:r>
            <a:rPr kumimoji="1" lang="en-US" altLang="ja-JP" sz="1300">
              <a:latin typeface="ＭＳ Ｐゴシック" panose="020B0600070205080204" pitchFamily="50" charset="-128"/>
              <a:ea typeface="ＭＳ Ｐゴシック" panose="020B0600070205080204" pitchFamily="50" charset="-128"/>
            </a:rPr>
            <a:t>97.4</a:t>
          </a:r>
          <a:r>
            <a:rPr kumimoji="1" lang="ja-JP" altLang="en-US" sz="1300">
              <a:latin typeface="ＭＳ Ｐゴシック" panose="020B0600070205080204" pitchFamily="50" charset="-128"/>
              <a:ea typeface="ＭＳ Ｐゴシック" panose="020B0600070205080204" pitchFamily="50" charset="-128"/>
            </a:rPr>
            <a:t>％となり、類似団体平均を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ポイント上回っている。今後も国家公務員給与制度に準拠し、適宜見直しを図り、適正化に努める。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122464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15571"/>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102507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32479"/>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101798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7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16329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9152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86</xdr:row>
      <xdr:rowOff>170543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8290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84364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7428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145341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人下回っている。令和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日現在の普通会計職員数（教育長を除く）は</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人（前年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日現在の職員数は、</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人）で、対前年度で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名増となっている。</a:t>
          </a:r>
        </a:p>
        <a:p>
          <a:r>
            <a:rPr kumimoji="1" lang="ja-JP" altLang="en-US" sz="1300">
              <a:latin typeface="ＭＳ Ｐゴシック" panose="020B0600070205080204" pitchFamily="50" charset="-128"/>
              <a:ea typeface="ＭＳ Ｐゴシック" panose="020B0600070205080204" pitchFamily="50" charset="-128"/>
            </a:rPr>
            <a:t>　今後、第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次定員適正化計画及び第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定員適正化計画にのっとり、組織機構改革、技能労務職員の退職不補充、会計年度任用職員の活用、業務の委託化の推進などにより、引き続き簡素で効率的な執行体制の確保を図り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164919</xdr:rowOff>
    </xdr:from>
    <xdr:to>
      <xdr:col>81</xdr:col>
      <xdr:colOff>44450</xdr:colOff>
      <xdr:row>67</xdr:row>
      <xdr:rowOff>726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901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144253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5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726</xdr:rowOff>
    </xdr:from>
    <xdr:to>
      <xdr:col>81</xdr:col>
      <xdr:colOff>133350</xdr:colOff>
      <xdr:row>67</xdr:row>
      <xdr:rowOff>726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8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79846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164919</xdr:rowOff>
    </xdr:from>
    <xdr:to>
      <xdr:col>81</xdr:col>
      <xdr:colOff>133350</xdr:colOff>
      <xdr:row>58</xdr:row>
      <xdr:rowOff>164919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119290</xdr:rowOff>
    </xdr:from>
    <xdr:to>
      <xdr:col>81</xdr:col>
      <xdr:colOff>44450</xdr:colOff>
      <xdr:row>59</xdr:row>
      <xdr:rowOff>143419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234840"/>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28592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8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119290</xdr:rowOff>
    </xdr:from>
    <xdr:to>
      <xdr:col>77</xdr:col>
      <xdr:colOff>44450</xdr:colOff>
      <xdr:row>59</xdr:row>
      <xdr:rowOff>122737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23484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93435</xdr:rowOff>
    </xdr:from>
    <xdr:to>
      <xdr:col>72</xdr:col>
      <xdr:colOff>203200</xdr:colOff>
      <xdr:row>59</xdr:row>
      <xdr:rowOff>122737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208985"/>
          <a:ext cx="889000" cy="2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11702</xdr:rowOff>
    </xdr:from>
    <xdr:to>
      <xdr:col>73</xdr:col>
      <xdr:colOff>44450</xdr:colOff>
      <xdr:row>61</xdr:row>
      <xdr:rowOff>113302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98079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5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65859</xdr:rowOff>
    </xdr:from>
    <xdr:to>
      <xdr:col>68</xdr:col>
      <xdr:colOff>152400</xdr:colOff>
      <xdr:row>59</xdr:row>
      <xdr:rowOff>93435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181409"/>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100421</xdr:rowOff>
    </xdr:from>
    <xdr:to>
      <xdr:col>64</xdr:col>
      <xdr:colOff>152400</xdr:colOff>
      <xdr:row>61</xdr:row>
      <xdr:rowOff>30571</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15348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92619</xdr:rowOff>
    </xdr:from>
    <xdr:to>
      <xdr:col>81</xdr:col>
      <xdr:colOff>95250</xdr:colOff>
      <xdr:row>60</xdr:row>
      <xdr:rowOff>22769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0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109146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68490</xdr:rowOff>
    </xdr:from>
    <xdr:to>
      <xdr:col>77</xdr:col>
      <xdr:colOff>95250</xdr:colOff>
      <xdr:row>59</xdr:row>
      <xdr:rowOff>170090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1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8817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95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71937</xdr:rowOff>
    </xdr:from>
    <xdr:to>
      <xdr:col>73</xdr:col>
      <xdr:colOff>44450</xdr:colOff>
      <xdr:row>60</xdr:row>
      <xdr:rowOff>2087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1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12264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95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42635</xdr:rowOff>
    </xdr:from>
    <xdr:to>
      <xdr:col>68</xdr:col>
      <xdr:colOff>203200</xdr:colOff>
      <xdr:row>59</xdr:row>
      <xdr:rowOff>144235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154412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15059</xdr:rowOff>
    </xdr:from>
    <xdr:to>
      <xdr:col>64</xdr:col>
      <xdr:colOff>152400</xdr:colOff>
      <xdr:row>59</xdr:row>
      <xdr:rowOff>116659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126836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に要する地方債償還財源の減少、災害復旧費等に係る基準財政需要額の増加（交付税算入見込額）に対し、元利償還金の額の増加、一部事務組合等の起こした地方債に充てたと認められる補助金又は負担金の増加が上回ったことにより、公債費（分子）が増加した。</a:t>
          </a:r>
        </a:p>
        <a:p>
          <a:r>
            <a:rPr kumimoji="1" lang="ja-JP" altLang="en-US" sz="1300">
              <a:latin typeface="ＭＳ Ｐゴシック" panose="020B0600070205080204" pitchFamily="50" charset="-128"/>
              <a:ea typeface="ＭＳ Ｐゴシック" panose="020B0600070205080204" pitchFamily="50" charset="-128"/>
            </a:rPr>
            <a:t>　また、災害復旧費等に係る基準財政需要額の増に対して、令和元年度普通交付税算定における市町村民税法人税割の基準財政収入額の増による標準税収入額の増が上回ったことにより、標準財政規模から元利償還金等の基準財政需要額算入額を控除した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分母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が増加した。</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126492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16320"/>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98569</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4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126492</xdr:rowOff>
    </xdr:from>
    <xdr:to>
      <xdr:col>81</xdr:col>
      <xdr:colOff>133350</xdr:colOff>
      <xdr:row>44</xdr:row>
      <xdr:rowOff>126492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7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35052</xdr:rowOff>
    </xdr:from>
    <xdr:to>
      <xdr:col>81</xdr:col>
      <xdr:colOff>44450</xdr:colOff>
      <xdr:row>42</xdr:row>
      <xdr:rowOff>112268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23595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46753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904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42</xdr:row>
      <xdr:rowOff>35052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15873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71374</xdr:rowOff>
    </xdr:from>
    <xdr:to>
      <xdr:col>72</xdr:col>
      <xdr:colOff>203200</xdr:colOff>
      <xdr:row>41</xdr:row>
      <xdr:rowOff>129286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1008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71374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70815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61468</xdr:rowOff>
    </xdr:from>
    <xdr:to>
      <xdr:col>81</xdr:col>
      <xdr:colOff>95250</xdr:colOff>
      <xdr:row>42</xdr:row>
      <xdr:rowOff>163068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33545</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2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155702</xdr:rowOff>
    </xdr:from>
    <xdr:to>
      <xdr:col>77</xdr:col>
      <xdr:colOff>95250</xdr:colOff>
      <xdr:row>42</xdr:row>
      <xdr:rowOff>85852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70629</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78486</xdr:rowOff>
    </xdr:from>
    <xdr:to>
      <xdr:col>73</xdr:col>
      <xdr:colOff>44450</xdr:colOff>
      <xdr:row>42</xdr:row>
      <xdr:rowOff>8636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20574</xdr:rowOff>
    </xdr:from>
    <xdr:to>
      <xdr:col>68</xdr:col>
      <xdr:colOff>203200</xdr:colOff>
      <xdr:row>41</xdr:row>
      <xdr:rowOff>122174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現在高、公営企業債等繰入見込額及び退職手当負担見込額の減少による分子である将来負担額の減少に対し、充当可能基金、充当可能特定歳入、基準財政需要額算入見込額の減少により分母である充当可能財源等も減少しており、分子の減少が分母の減少幅よりも小さくなったことにより、令和元年度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58.6</a:t>
          </a:r>
          <a:r>
            <a:rPr kumimoji="1" lang="ja-JP" altLang="en-US" sz="1300">
              <a:latin typeface="ＭＳ Ｐゴシック" panose="020B0600070205080204" pitchFamily="50" charset="-128"/>
              <a:ea typeface="ＭＳ Ｐゴシック" panose="020B0600070205080204" pitchFamily="50" charset="-128"/>
            </a:rPr>
            <a:t>％となった。今後、新規事業の実施などについて総点検を図るとともに、義務的経費の更なる削減検討を進め、加えて充当可能財源の確保を行い、財政の健全化を図る。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86783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454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45478</xdr:rowOff>
    </xdr:from>
    <xdr:to>
      <xdr:col>81</xdr:col>
      <xdr:colOff>44450</xdr:colOff>
      <xdr:row>17</xdr:row>
      <xdr:rowOff>71906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960128"/>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115103</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515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98576</xdr:rowOff>
    </xdr:from>
    <xdr:to>
      <xdr:col>81</xdr:col>
      <xdr:colOff>95250</xdr:colOff>
      <xdr:row>16</xdr:row>
      <xdr:rowOff>28726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45478</xdr:rowOff>
    </xdr:from>
    <xdr:to>
      <xdr:col>77</xdr:col>
      <xdr:colOff>44450</xdr:colOff>
      <xdr:row>17</xdr:row>
      <xdr:rowOff>52372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96012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133048</xdr:rowOff>
    </xdr:from>
    <xdr:to>
      <xdr:col>77</xdr:col>
      <xdr:colOff>95250</xdr:colOff>
      <xdr:row>16</xdr:row>
      <xdr:rowOff>63198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73375</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47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52372</xdr:rowOff>
    </xdr:from>
    <xdr:to>
      <xdr:col>72</xdr:col>
      <xdr:colOff>203200</xdr:colOff>
      <xdr:row>17</xdr:row>
      <xdr:rowOff>117868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967022"/>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159476</xdr:rowOff>
    </xdr:from>
    <xdr:to>
      <xdr:col>73</xdr:col>
      <xdr:colOff>44450</xdr:colOff>
      <xdr:row>16</xdr:row>
      <xdr:rowOff>89626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99803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5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117868</xdr:rowOff>
    </xdr:from>
    <xdr:to>
      <xdr:col>68</xdr:col>
      <xdr:colOff>152400</xdr:colOff>
      <xdr:row>17</xdr:row>
      <xdr:rowOff>155787</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303251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146914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35137</xdr:rowOff>
    </xdr:from>
    <xdr:to>
      <xdr:col>64</xdr:col>
      <xdr:colOff>152400</xdr:colOff>
      <xdr:row>16</xdr:row>
      <xdr:rowOff>136737</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146914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21106</xdr:rowOff>
    </xdr:from>
    <xdr:to>
      <xdr:col>81</xdr:col>
      <xdr:colOff>95250</xdr:colOff>
      <xdr:row>17</xdr:row>
      <xdr:rowOff>122706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9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164633</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90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166128</xdr:rowOff>
    </xdr:from>
    <xdr:to>
      <xdr:col>77</xdr:col>
      <xdr:colOff>95250</xdr:colOff>
      <xdr:row>17</xdr:row>
      <xdr:rowOff>96278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81055</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99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1572</xdr:rowOff>
    </xdr:from>
    <xdr:to>
      <xdr:col>73</xdr:col>
      <xdr:colOff>44450</xdr:colOff>
      <xdr:row>17</xdr:row>
      <xdr:rowOff>103172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9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87949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00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67068</xdr:rowOff>
    </xdr:from>
    <xdr:to>
      <xdr:col>68</xdr:col>
      <xdr:colOff>203200</xdr:colOff>
      <xdr:row>17</xdr:row>
      <xdr:rowOff>168668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98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153445</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06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104987</xdr:rowOff>
    </xdr:from>
    <xdr:to>
      <xdr:col>64</xdr:col>
      <xdr:colOff>152400</xdr:colOff>
      <xdr:row>18</xdr:row>
      <xdr:rowOff>35137</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19914</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10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18,243
17,855
133.91
8,922,152
8,222,156
696,370
5,140,300
8,739,840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近年、定年職員の退職に対し、若手職員の採用による給与差等により、人件費に係る経常収支比率は減少傾向にあったが、令和元年度は、増加に転じ、類似団体平均を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今後、「第３次森町行財政改革プラン」に則した組織機構改革をはじめ、技能労務職員の退職不補充、定数管理・給与の適正化、業務の委託化の推進等を図り、簡素で効率的な執行体制の確保を図り適切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91622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105228</xdr:rowOff>
    </xdr:from>
    <xdr:to>
      <xdr:col>24</xdr:col>
      <xdr:colOff>25400</xdr:colOff>
      <xdr:row>35</xdr:row>
      <xdr:rowOff>107950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934528"/>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41020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870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105228</xdr:rowOff>
    </xdr:from>
    <xdr:to>
      <xdr:col>19</xdr:col>
      <xdr:colOff>187325</xdr:colOff>
      <xdr:row>35</xdr:row>
      <xdr:rowOff>9978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9345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9978</xdr:rowOff>
    </xdr:from>
    <xdr:to>
      <xdr:col>15</xdr:col>
      <xdr:colOff>98425</xdr:colOff>
      <xdr:row>35</xdr:row>
      <xdr:rowOff>31750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010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13607</xdr:rowOff>
    </xdr:from>
    <xdr:to>
      <xdr:col>15</xdr:col>
      <xdr:colOff>149225</xdr:colOff>
      <xdr:row>35</xdr:row>
      <xdr:rowOff>115207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99984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42636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032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78213</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29227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54428</xdr:rowOff>
    </xdr:from>
    <xdr:to>
      <xdr:col>20</xdr:col>
      <xdr:colOff>38100</xdr:colOff>
      <xdr:row>34</xdr:row>
      <xdr:rowOff>156028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166205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5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130628</xdr:rowOff>
    </xdr:from>
    <xdr:to>
      <xdr:col>15</xdr:col>
      <xdr:colOff>149225</xdr:colOff>
      <xdr:row>35</xdr:row>
      <xdr:rowOff>60778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70955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163286</xdr:rowOff>
    </xdr:from>
    <xdr:to>
      <xdr:col>6</xdr:col>
      <xdr:colOff>171450</xdr:colOff>
      <xdr:row>35</xdr:row>
      <xdr:rowOff>93436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78213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しかし、今後、設備等の修繕費、各種調査、計画策定業務委託、物品等のリース、学校給食の調理等業務委託の増加に伴う物件費の増加が見込まれるので、計画的で早期の修繕を図るなど、効果的な対策を行う。</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21</xdr:row>
      <xdr:rowOff>1270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901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161290</xdr:rowOff>
    </xdr:from>
    <xdr:to>
      <xdr:col>82</xdr:col>
      <xdr:colOff>107950</xdr:colOff>
      <xdr:row>15</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39014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15</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95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66040</xdr:rowOff>
    </xdr:from>
    <xdr:to>
      <xdr:col>73</xdr:col>
      <xdr:colOff>180975</xdr:colOff>
      <xdr:row>15</xdr:row>
      <xdr:rowOff>24130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663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66040</xdr:rowOff>
    </xdr:from>
    <xdr:to>
      <xdr:col>69</xdr:col>
      <xdr:colOff>92075</xdr:colOff>
      <xdr:row>14</xdr:row>
      <xdr:rowOff>88900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46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110490</xdr:rowOff>
    </xdr:from>
    <xdr:to>
      <xdr:col>82</xdr:col>
      <xdr:colOff>158750</xdr:colOff>
      <xdr:row>14</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19067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144780</xdr:rowOff>
    </xdr:from>
    <xdr:to>
      <xdr:col>74</xdr:col>
      <xdr:colOff>31750</xdr:colOff>
      <xdr:row>15</xdr:row>
      <xdr:rowOff>74930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xdr:rowOff>
    </xdr:from>
    <xdr:to>
      <xdr:col>69</xdr:col>
      <xdr:colOff>142875</xdr:colOff>
      <xdr:row>14</xdr:row>
      <xdr:rowOff>116840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127017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149877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ポイント下回っているが、依然として障害者福祉関係費、児童手当、医療費助成は高い水準を維持している。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31750</xdr:rowOff>
    </xdr:from>
    <xdr:to>
      <xdr:col>24</xdr:col>
      <xdr:colOff>25400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900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31750</xdr:rowOff>
    </xdr:from>
    <xdr:to>
      <xdr:col>24</xdr:col>
      <xdr:colOff>114300</xdr:colOff>
      <xdr:row>54</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57</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329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56</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5567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168927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その他に係る経常収支比率は、繰出金や維持補修費などが含まれ、類似団体平均を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繰出金には、病院事業に対する赤字補填的なものが含まれる。</a:t>
          </a:r>
        </a:p>
        <a:p>
          <a:r>
            <a:rPr kumimoji="1" lang="ja-JP" altLang="en-US" sz="1300">
              <a:latin typeface="ＭＳ Ｐゴシック" panose="020B0600070205080204" pitchFamily="50" charset="-128"/>
              <a:ea typeface="ＭＳ Ｐゴシック" panose="020B0600070205080204" pitchFamily="50" charset="-128"/>
            </a:rPr>
            <a:t>　病院事業については「森町病院事業第４次経営改革プラン」に掲げた取り組みを通して、経常経費の削減を行い、普通会計の負担を減らしていくように努める。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124278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93415"/>
          <a:ext cx="0" cy="158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96355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124278</xdr:rowOff>
    </xdr:from>
    <xdr:to>
      <xdr:col>82</xdr:col>
      <xdr:colOff>196850</xdr:colOff>
      <xdr:row>61</xdr:row>
      <xdr:rowOff>124278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8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15422</xdr:rowOff>
    </xdr:from>
    <xdr:to>
      <xdr:col>82</xdr:col>
      <xdr:colOff>107950</xdr:colOff>
      <xdr:row>57</xdr:row>
      <xdr:rowOff>113393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7880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199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29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15422</xdr:rowOff>
    </xdr:from>
    <xdr:to>
      <xdr:col>78</xdr:col>
      <xdr:colOff>69850</xdr:colOff>
      <xdr:row>57</xdr:row>
      <xdr:rowOff>69850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788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102507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84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59872</xdr:rowOff>
    </xdr:from>
    <xdr:to>
      <xdr:col>74</xdr:col>
      <xdr:colOff>31750</xdr:colOff>
      <xdr:row>56</xdr:row>
      <xdr:rowOff>161472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15422</xdr:rowOff>
    </xdr:from>
    <xdr:to>
      <xdr:col>69</xdr:col>
      <xdr:colOff>92075</xdr:colOff>
      <xdr:row>57</xdr:row>
      <xdr:rowOff>102507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880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92528</xdr:rowOff>
    </xdr:from>
    <xdr:to>
      <xdr:col>69</xdr:col>
      <xdr:colOff>142875</xdr:colOff>
      <xdr:row>57</xdr:row>
      <xdr:rowOff>22678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62593</xdr:rowOff>
    </xdr:from>
    <xdr:to>
      <xdr:col>82</xdr:col>
      <xdr:colOff>158750</xdr:colOff>
      <xdr:row>57</xdr:row>
      <xdr:rowOff>164193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34670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136072</xdr:rowOff>
    </xdr:from>
    <xdr:to>
      <xdr:col>78</xdr:col>
      <xdr:colOff>120650</xdr:colOff>
      <xdr:row>57</xdr:row>
      <xdr:rowOff>66222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50999</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51707</xdr:rowOff>
    </xdr:from>
    <xdr:to>
      <xdr:col>69</xdr:col>
      <xdr:colOff>142875</xdr:colOff>
      <xdr:row>57</xdr:row>
      <xdr:rowOff>153307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138084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136072</xdr:rowOff>
    </xdr:from>
    <xdr:to>
      <xdr:col>65</xdr:col>
      <xdr:colOff>53975</xdr:colOff>
      <xdr:row>57</xdr:row>
      <xdr:rowOff>66222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50999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類似団体平均を大幅に上回っているが、これは病院事業・水道事業への繰出金や、一部事務組合への負担金などが多額になっているためである。</a:t>
          </a:r>
        </a:p>
        <a:p>
          <a:r>
            <a:rPr kumimoji="1" lang="ja-JP" altLang="en-US" sz="1300">
              <a:latin typeface="ＭＳ Ｐゴシック" panose="020B0600070205080204" pitchFamily="50" charset="-128"/>
              <a:ea typeface="ＭＳ Ｐゴシック" panose="020B0600070205080204" pitchFamily="50" charset="-128"/>
            </a:rPr>
            <a:t>　病院事業については、「森町病院事業第４次経営改革プラン」に基づき、更なる地域医療の充実と経営改善を図っていく。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17272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38012"/>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14986</xdr:rowOff>
    </xdr:from>
    <xdr:to>
      <xdr:col>82</xdr:col>
      <xdr:colOff>107950</xdr:colOff>
      <xdr:row>39</xdr:row>
      <xdr:rowOff>92710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70153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14986</xdr:rowOff>
    </xdr:from>
    <xdr:to>
      <xdr:col>78</xdr:col>
      <xdr:colOff>69850</xdr:colOff>
      <xdr:row>39</xdr:row>
      <xdr:rowOff>110998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70153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78994</xdr:rowOff>
    </xdr:from>
    <xdr:to>
      <xdr:col>73</xdr:col>
      <xdr:colOff>180975</xdr:colOff>
      <xdr:row>39</xdr:row>
      <xdr:rowOff>110998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7655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78994</xdr:rowOff>
    </xdr:from>
    <xdr:to>
      <xdr:col>69</xdr:col>
      <xdr:colOff>92075</xdr:colOff>
      <xdr:row>40</xdr:row>
      <xdr:rowOff>67564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76554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41910</xdr:rowOff>
    </xdr:from>
    <xdr:to>
      <xdr:col>82</xdr:col>
      <xdr:colOff>158750</xdr:colOff>
      <xdr:row>39</xdr:row>
      <xdr:rowOff>143510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121937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6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135636</xdr:rowOff>
    </xdr:from>
    <xdr:to>
      <xdr:col>78</xdr:col>
      <xdr:colOff>120650</xdr:colOff>
      <xdr:row>39</xdr:row>
      <xdr:rowOff>65786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50563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73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60198</xdr:rowOff>
    </xdr:from>
    <xdr:to>
      <xdr:col>74</xdr:col>
      <xdr:colOff>31750</xdr:colOff>
      <xdr:row>39</xdr:row>
      <xdr:rowOff>161798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146575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28194</xdr:rowOff>
    </xdr:from>
    <xdr:to>
      <xdr:col>69</xdr:col>
      <xdr:colOff>142875</xdr:colOff>
      <xdr:row>39</xdr:row>
      <xdr:rowOff>129794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114571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16764</xdr:rowOff>
    </xdr:from>
    <xdr:to>
      <xdr:col>65</xdr:col>
      <xdr:colOff>53975</xdr:colOff>
      <xdr:row>40</xdr:row>
      <xdr:rowOff>118364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103141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臨時財政対策債等の元金償還開始により、公債費に係る経常収支比率は増加の傾向にある。引き続き臨時財政対策債等の元金償還開始により増加が見込まれ、さらには今後の課題となる老朽化施設の修繕などが加わり、厳しい財政状況が予想されるため、地方債発行の抑制に努め、毎年度の起債の償還が平準化するよう適切な地方債管理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81</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5428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130811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180061"/>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97807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149861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1267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96520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081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118111</xdr:rowOff>
    </xdr:from>
    <xdr:to>
      <xdr:col>15</xdr:col>
      <xdr:colOff>149225</xdr:colOff>
      <xdr:row>78</xdr:row>
      <xdr:rowOff>48261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130810</xdr:rowOff>
    </xdr:from>
    <xdr:to>
      <xdr:col>11</xdr:col>
      <xdr:colOff>9525</xdr:colOff>
      <xdr:row>76</xdr:row>
      <xdr:rowOff>50800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989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96538</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ポイント上回っており、高水準で推移しているため、今後も「森町病院事業第４次経営改革プラン」に掲げた取り組みを通して、経常経費の削減を行い、普通会計の負担を減らしていくように努める。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79</xdr:row>
      <xdr:rowOff>101854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3142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77</xdr:row>
      <xdr:rowOff>92711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216637"/>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42435</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0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77</xdr:row>
      <xdr:rowOff>115570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216637"/>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21337</xdr:rowOff>
    </xdr:from>
    <xdr:to>
      <xdr:col>78</xdr:col>
      <xdr:colOff>120650</xdr:colOff>
      <xdr:row>76</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77</xdr:row>
      <xdr:rowOff>115570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2349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33274</xdr:rowOff>
    </xdr:from>
    <xdr:to>
      <xdr:col>69</xdr:col>
      <xdr:colOff>92075</xdr:colOff>
      <xdr:row>78</xdr:row>
      <xdr:rowOff>40132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234924"/>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142494</xdr:rowOff>
    </xdr:from>
    <xdr:to>
      <xdr:col>69</xdr:col>
      <xdr:colOff>142875</xdr:colOff>
      <xdr:row>76</xdr:row>
      <xdr:rowOff>72644</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82821</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153924</xdr:rowOff>
    </xdr:from>
    <xdr:to>
      <xdr:col>69</xdr:col>
      <xdr:colOff>142875</xdr:colOff>
      <xdr:row>77</xdr:row>
      <xdr:rowOff>84074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1789</xdr:rowOff>
    </xdr:from>
    <xdr:to>
      <xdr:col>29</xdr:col>
      <xdr:colOff>127000</xdr:colOff>
      <xdr:row>20</xdr:row>
      <xdr:rowOff>5132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6814"/>
          <a:ext cx="0" cy="137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148659</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5132</xdr:rowOff>
    </xdr:from>
    <xdr:to>
      <xdr:col>30</xdr:col>
      <xdr:colOff>25400</xdr:colOff>
      <xdr:row>20</xdr:row>
      <xdr:rowOff>5132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17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88166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1789</xdr:rowOff>
    </xdr:from>
    <xdr:to>
      <xdr:col>30</xdr:col>
      <xdr:colOff>25400</xdr:colOff>
      <xdr:row>12</xdr:row>
      <xdr:rowOff>1789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6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116318</xdr:rowOff>
    </xdr:from>
    <xdr:to>
      <xdr:col>29</xdr:col>
      <xdr:colOff>127000</xdr:colOff>
      <xdr:row>19</xdr:row>
      <xdr:rowOff>6847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250043"/>
          <a:ext cx="647700" cy="61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39954</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30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23427</xdr:rowOff>
    </xdr:from>
    <xdr:to>
      <xdr:col>29</xdr:col>
      <xdr:colOff>177800</xdr:colOff>
      <xdr:row>17</xdr:row>
      <xdr:rowOff>125027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85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157952</xdr:rowOff>
    </xdr:from>
    <xdr:to>
      <xdr:col>26</xdr:col>
      <xdr:colOff>50800</xdr:colOff>
      <xdr:row>19</xdr:row>
      <xdr:rowOff>6847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3291677"/>
          <a:ext cx="698500" cy="20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31056</xdr:rowOff>
    </xdr:from>
    <xdr:to>
      <xdr:col>26</xdr:col>
      <xdr:colOff>101600</xdr:colOff>
      <xdr:row>17</xdr:row>
      <xdr:rowOff>132656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93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142833</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157952</xdr:rowOff>
    </xdr:from>
    <xdr:to>
      <xdr:col>22</xdr:col>
      <xdr:colOff>114300</xdr:colOff>
      <xdr:row>19</xdr:row>
      <xdr:rowOff>51210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291677"/>
          <a:ext cx="698500" cy="64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26799</xdr:rowOff>
    </xdr:from>
    <xdr:to>
      <xdr:col>22</xdr:col>
      <xdr:colOff>165100</xdr:colOff>
      <xdr:row>17</xdr:row>
      <xdr:rowOff>128399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90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138576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5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167781</xdr:rowOff>
    </xdr:from>
    <xdr:to>
      <xdr:col>18</xdr:col>
      <xdr:colOff>177800</xdr:colOff>
      <xdr:row>19</xdr:row>
      <xdr:rowOff>51210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301506"/>
          <a:ext cx="698500" cy="54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95164</xdr:rowOff>
    </xdr:from>
    <xdr:to>
      <xdr:col>19</xdr:col>
      <xdr:colOff>38100</xdr:colOff>
      <xdr:row>18</xdr:row>
      <xdr:rowOff>25314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57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35491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82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133540</xdr:rowOff>
    </xdr:from>
    <xdr:to>
      <xdr:col>15</xdr:col>
      <xdr:colOff>101600</xdr:colOff>
      <xdr:row>18</xdr:row>
      <xdr:rowOff>63690</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95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73867</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86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65518</xdr:rowOff>
    </xdr:from>
    <xdr:to>
      <xdr:col>29</xdr:col>
      <xdr:colOff>177800</xdr:colOff>
      <xdr:row>18</xdr:row>
      <xdr:rowOff>167118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199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37595</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17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127497</xdr:rowOff>
    </xdr:from>
    <xdr:to>
      <xdr:col>26</xdr:col>
      <xdr:colOff>101600</xdr:colOff>
      <xdr:row>19</xdr:row>
      <xdr:rowOff>57647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261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42424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34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107151</xdr:rowOff>
    </xdr:from>
    <xdr:to>
      <xdr:col>22</xdr:col>
      <xdr:colOff>165100</xdr:colOff>
      <xdr:row>19</xdr:row>
      <xdr:rowOff>37302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24087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22079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32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410</xdr:rowOff>
    </xdr:from>
    <xdr:to>
      <xdr:col>19</xdr:col>
      <xdr:colOff>38100</xdr:colOff>
      <xdr:row>19</xdr:row>
      <xdr:rowOff>102010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305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86787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39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116981</xdr:rowOff>
    </xdr:from>
    <xdr:to>
      <xdr:col>15</xdr:col>
      <xdr:colOff>101600</xdr:colOff>
      <xdr:row>19</xdr:row>
      <xdr:rowOff>47131</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250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31908</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33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266857</xdr:rowOff>
    </xdr:from>
    <xdr:to>
      <xdr:col>29</xdr:col>
      <xdr:colOff>127000</xdr:colOff>
      <xdr:row>38</xdr:row>
      <xdr:rowOff>106769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1407"/>
          <a:ext cx="0" cy="13829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78846</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4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106769</xdr:rowOff>
    </xdr:from>
    <xdr:to>
      <xdr:col>30</xdr:col>
      <xdr:colOff>25400</xdr:colOff>
      <xdr:row>38</xdr:row>
      <xdr:rowOff>106769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74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10334</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266857</xdr:rowOff>
    </xdr:from>
    <xdr:to>
      <xdr:col>30</xdr:col>
      <xdr:colOff>25400</xdr:colOff>
      <xdr:row>33</xdr:row>
      <xdr:rowOff>266857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1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206759</xdr:rowOff>
    </xdr:from>
    <xdr:to>
      <xdr:col>29</xdr:col>
      <xdr:colOff>127000</xdr:colOff>
      <xdr:row>35</xdr:row>
      <xdr:rowOff>273738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817109"/>
          <a:ext cx="647700" cy="66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268647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7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296570</xdr:rowOff>
    </xdr:from>
    <xdr:to>
      <xdr:col>29</xdr:col>
      <xdr:colOff>177800</xdr:colOff>
      <xdr:row>36</xdr:row>
      <xdr:rowOff>55270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273738</xdr:rowOff>
    </xdr:from>
    <xdr:to>
      <xdr:col>26</xdr:col>
      <xdr:colOff>50800</xdr:colOff>
      <xdr:row>35</xdr:row>
      <xdr:rowOff>338684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884088"/>
          <a:ext cx="698500" cy="64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268544</xdr:rowOff>
    </xdr:from>
    <xdr:to>
      <xdr:col>26</xdr:col>
      <xdr:colOff>101600</xdr:colOff>
      <xdr:row>36</xdr:row>
      <xdr:rowOff>27244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12021</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6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338684</xdr:rowOff>
    </xdr:from>
    <xdr:to>
      <xdr:col>22</xdr:col>
      <xdr:colOff>114300</xdr:colOff>
      <xdr:row>36</xdr:row>
      <xdr:rowOff>41229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949034"/>
          <a:ext cx="698500" cy="45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265938</xdr:rowOff>
    </xdr:from>
    <xdr:to>
      <xdr:col>22</xdr:col>
      <xdr:colOff>165100</xdr:colOff>
      <xdr:row>36</xdr:row>
      <xdr:rowOff>24638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34815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41229</xdr:rowOff>
    </xdr:from>
    <xdr:to>
      <xdr:col>18</xdr:col>
      <xdr:colOff>177800</xdr:colOff>
      <xdr:row>36</xdr:row>
      <xdr:rowOff>69599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994479"/>
          <a:ext cx="698500" cy="28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274122</xdr:rowOff>
    </xdr:from>
    <xdr:to>
      <xdr:col>19</xdr:col>
      <xdr:colOff>38100</xdr:colOff>
      <xdr:row>36</xdr:row>
      <xdr:rowOff>32822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42999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10454</xdr:rowOff>
    </xdr:from>
    <xdr:to>
      <xdr:col>15</xdr:col>
      <xdr:colOff>101600</xdr:colOff>
      <xdr:row>36</xdr:row>
      <xdr:rowOff>112054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122231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155959</xdr:rowOff>
    </xdr:from>
    <xdr:to>
      <xdr:col>29</xdr:col>
      <xdr:colOff>177800</xdr:colOff>
      <xdr:row>35</xdr:row>
      <xdr:rowOff>257559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66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1036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1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222938</xdr:rowOff>
    </xdr:from>
    <xdr:to>
      <xdr:col>26</xdr:col>
      <xdr:colOff>101600</xdr:colOff>
      <xdr:row>35</xdr:row>
      <xdr:rowOff>324538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33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334715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602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287884</xdr:rowOff>
    </xdr:from>
    <xdr:to>
      <xdr:col>22</xdr:col>
      <xdr:colOff>165100</xdr:colOff>
      <xdr:row>36</xdr:row>
      <xdr:rowOff>46584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98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31361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9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333329</xdr:rowOff>
    </xdr:from>
    <xdr:to>
      <xdr:col>19</xdr:col>
      <xdr:colOff>38100</xdr:colOff>
      <xdr:row>36</xdr:row>
      <xdr:rowOff>92029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43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76806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03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18799</xdr:rowOff>
    </xdr:from>
    <xdr:to>
      <xdr:col>15</xdr:col>
      <xdr:colOff>101600</xdr:colOff>
      <xdr:row>36</xdr:row>
      <xdr:rowOff>120399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72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105176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05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18,243
17,855
133.91
8,922,152
8,222,156
696,370
5,140,300
8,739,840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133969</xdr:rowOff>
    </xdr:from>
    <xdr:to>
      <xdr:col>24</xdr:col>
      <xdr:colOff>62865</xdr:colOff>
      <xdr:row>38</xdr:row>
      <xdr:rowOff>35099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6019"/>
          <a:ext cx="1270" cy="144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38926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35099</xdr:rowOff>
    </xdr:from>
    <xdr:to>
      <xdr:col>24</xdr:col>
      <xdr:colOff>152400</xdr:colOff>
      <xdr:row>38</xdr:row>
      <xdr:rowOff>35099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0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80646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133969</xdr:rowOff>
    </xdr:from>
    <xdr:to>
      <xdr:col>24</xdr:col>
      <xdr:colOff>152400</xdr:colOff>
      <xdr:row>29</xdr:row>
      <xdr:rowOff>133969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24436</xdr:rowOff>
    </xdr:from>
    <xdr:to>
      <xdr:col>24</xdr:col>
      <xdr:colOff>63500</xdr:colOff>
      <xdr:row>37</xdr:row>
      <xdr:rowOff>44945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68086"/>
          <a:ext cx="8382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55068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84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32191</xdr:rowOff>
    </xdr:from>
    <xdr:to>
      <xdr:col>24</xdr:col>
      <xdr:colOff>114300</xdr:colOff>
      <xdr:row>35</xdr:row>
      <xdr:rowOff>133791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3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44945</xdr:rowOff>
    </xdr:from>
    <xdr:to>
      <xdr:col>19</xdr:col>
      <xdr:colOff>177800</xdr:colOff>
      <xdr:row>37</xdr:row>
      <xdr:rowOff>77831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88595"/>
          <a:ext cx="889000" cy="3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50267</xdr:rowOff>
    </xdr:from>
    <xdr:to>
      <xdr:col>20</xdr:col>
      <xdr:colOff>38100</xdr:colOff>
      <xdr:row>35</xdr:row>
      <xdr:rowOff>151867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168394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2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77831</xdr:rowOff>
    </xdr:from>
    <xdr:to>
      <xdr:col>15</xdr:col>
      <xdr:colOff>50800</xdr:colOff>
      <xdr:row>37</xdr:row>
      <xdr:rowOff>109900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21481"/>
          <a:ext cx="889000" cy="3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60407</xdr:rowOff>
    </xdr:from>
    <xdr:to>
      <xdr:col>15</xdr:col>
      <xdr:colOff>101600</xdr:colOff>
      <xdr:row>35</xdr:row>
      <xdr:rowOff>162007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7084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104920</xdr:rowOff>
    </xdr:from>
    <xdr:to>
      <xdr:col>10</xdr:col>
      <xdr:colOff>114300</xdr:colOff>
      <xdr:row>37</xdr:row>
      <xdr:rowOff>109900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48570"/>
          <a:ext cx="8890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83528</xdr:rowOff>
    </xdr:from>
    <xdr:to>
      <xdr:col>10</xdr:col>
      <xdr:colOff>165100</xdr:colOff>
      <xdr:row>36</xdr:row>
      <xdr:rowOff>13678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30205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125525</xdr:rowOff>
    </xdr:from>
    <xdr:to>
      <xdr:col>6</xdr:col>
      <xdr:colOff>38100</xdr:colOff>
      <xdr:row>36</xdr:row>
      <xdr:rowOff>55675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72202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145086</xdr:rowOff>
    </xdr:from>
    <xdr:to>
      <xdr:col>24</xdr:col>
      <xdr:colOff>114300</xdr:colOff>
      <xdr:row>37</xdr:row>
      <xdr:rowOff>75236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123513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165595</xdr:rowOff>
    </xdr:from>
    <xdr:to>
      <xdr:col>20</xdr:col>
      <xdr:colOff>38100</xdr:colOff>
      <xdr:row>37</xdr:row>
      <xdr:rowOff>95745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86872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3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27031</xdr:rowOff>
    </xdr:from>
    <xdr:to>
      <xdr:col>15</xdr:col>
      <xdr:colOff>101600</xdr:colOff>
      <xdr:row>37</xdr:row>
      <xdr:rowOff>128631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119758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6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59100</xdr:rowOff>
    </xdr:from>
    <xdr:to>
      <xdr:col>10</xdr:col>
      <xdr:colOff>165100</xdr:colOff>
      <xdr:row>37</xdr:row>
      <xdr:rowOff>160700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0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151827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9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54120</xdr:rowOff>
    </xdr:from>
    <xdr:to>
      <xdr:col>6</xdr:col>
      <xdr:colOff>38100</xdr:colOff>
      <xdr:row>37</xdr:row>
      <xdr:rowOff>155720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146847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147031</xdr:rowOff>
    </xdr:from>
    <xdr:to>
      <xdr:col>24</xdr:col>
      <xdr:colOff>62865</xdr:colOff>
      <xdr:row>60</xdr:row>
      <xdr:rowOff>1789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9531"/>
          <a:ext cx="1270" cy="156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5616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60</xdr:row>
      <xdr:rowOff>1789</xdr:rowOff>
    </xdr:from>
    <xdr:to>
      <xdr:col>24</xdr:col>
      <xdr:colOff>152400</xdr:colOff>
      <xdr:row>60</xdr:row>
      <xdr:rowOff>1789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88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93708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147031</xdr:rowOff>
    </xdr:from>
    <xdr:to>
      <xdr:col>24</xdr:col>
      <xdr:colOff>152400</xdr:colOff>
      <xdr:row>50</xdr:row>
      <xdr:rowOff>147031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79284</xdr:rowOff>
    </xdr:from>
    <xdr:to>
      <xdr:col>24</xdr:col>
      <xdr:colOff>63500</xdr:colOff>
      <xdr:row>58</xdr:row>
      <xdr:rowOff>141741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10023384"/>
          <a:ext cx="838200" cy="6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147455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77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124578</xdr:rowOff>
    </xdr:from>
    <xdr:to>
      <xdr:col>24</xdr:col>
      <xdr:colOff>114300</xdr:colOff>
      <xdr:row>57</xdr:row>
      <xdr:rowOff>54728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141741</xdr:rowOff>
    </xdr:from>
    <xdr:to>
      <xdr:col>19</xdr:col>
      <xdr:colOff>177800</xdr:colOff>
      <xdr:row>59</xdr:row>
      <xdr:rowOff>95074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085841"/>
          <a:ext cx="889000" cy="12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40339</xdr:rowOff>
    </xdr:from>
    <xdr:to>
      <xdr:col>20</xdr:col>
      <xdr:colOff>38100</xdr:colOff>
      <xdr:row>57</xdr:row>
      <xdr:rowOff>141939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158466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18673</xdr:rowOff>
    </xdr:from>
    <xdr:to>
      <xdr:col>15</xdr:col>
      <xdr:colOff>50800</xdr:colOff>
      <xdr:row>59</xdr:row>
      <xdr:rowOff>95074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134223"/>
          <a:ext cx="889000" cy="7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90092</xdr:rowOff>
    </xdr:from>
    <xdr:to>
      <xdr:col>15</xdr:col>
      <xdr:colOff>101600</xdr:colOff>
      <xdr:row>58</xdr:row>
      <xdr:rowOff>20242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36769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3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18673</xdr:rowOff>
    </xdr:from>
    <xdr:to>
      <xdr:col>10</xdr:col>
      <xdr:colOff>114300</xdr:colOff>
      <xdr:row>59</xdr:row>
      <xdr:rowOff>111419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134223"/>
          <a:ext cx="889000" cy="9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56373</xdr:rowOff>
    </xdr:from>
    <xdr:to>
      <xdr:col>10</xdr:col>
      <xdr:colOff>165100</xdr:colOff>
      <xdr:row>57</xdr:row>
      <xdr:rowOff>157973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3050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141135</xdr:rowOff>
    </xdr:from>
    <xdr:to>
      <xdr:col>6</xdr:col>
      <xdr:colOff>38100</xdr:colOff>
      <xdr:row>58</xdr:row>
      <xdr:rowOff>71285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87812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8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28484</xdr:rowOff>
    </xdr:from>
    <xdr:to>
      <xdr:col>24</xdr:col>
      <xdr:colOff>114300</xdr:colOff>
      <xdr:row>58</xdr:row>
      <xdr:rowOff>130084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7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6911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5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90941</xdr:rowOff>
    </xdr:from>
    <xdr:to>
      <xdr:col>20</xdr:col>
      <xdr:colOff>38100</xdr:colOff>
      <xdr:row>59</xdr:row>
      <xdr:rowOff>21091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3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12218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12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44274</xdr:rowOff>
    </xdr:from>
    <xdr:to>
      <xdr:col>15</xdr:col>
      <xdr:colOff>101600</xdr:colOff>
      <xdr:row>59</xdr:row>
      <xdr:rowOff>145874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15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137001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25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139323</xdr:rowOff>
    </xdr:from>
    <xdr:to>
      <xdr:col>10</xdr:col>
      <xdr:colOff>165100</xdr:colOff>
      <xdr:row>59</xdr:row>
      <xdr:rowOff>69473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8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60600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7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60619</xdr:rowOff>
    </xdr:from>
    <xdr:to>
      <xdr:col>6</xdr:col>
      <xdr:colOff>38100</xdr:colOff>
      <xdr:row>59</xdr:row>
      <xdr:rowOff>162219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17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153346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26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156331</xdr:rowOff>
    </xdr:from>
    <xdr:to>
      <xdr:col>24</xdr:col>
      <xdr:colOff>62865</xdr:colOff>
      <xdr:row>77</xdr:row>
      <xdr:rowOff>133586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57831"/>
          <a:ext cx="1270" cy="117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137413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133586</xdr:rowOff>
    </xdr:from>
    <xdr:to>
      <xdr:col>24</xdr:col>
      <xdr:colOff>152400</xdr:colOff>
      <xdr:row>77</xdr:row>
      <xdr:rowOff>133586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3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103008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156331</xdr:rowOff>
    </xdr:from>
    <xdr:to>
      <xdr:col>24</xdr:col>
      <xdr:colOff>152400</xdr:colOff>
      <xdr:row>70</xdr:row>
      <xdr:rowOff>156331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57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118611</xdr:rowOff>
    </xdr:from>
    <xdr:to>
      <xdr:col>24</xdr:col>
      <xdr:colOff>63500</xdr:colOff>
      <xdr:row>76</xdr:row>
      <xdr:rowOff>120898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48811"/>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152982</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40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130105</xdr:rowOff>
    </xdr:from>
    <xdr:to>
      <xdr:col>24</xdr:col>
      <xdr:colOff>114300</xdr:colOff>
      <xdr:row>76</xdr:row>
      <xdr:rowOff>60255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9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85694</xdr:rowOff>
    </xdr:from>
    <xdr:to>
      <xdr:col>19</xdr:col>
      <xdr:colOff>177800</xdr:colOff>
      <xdr:row>76</xdr:row>
      <xdr:rowOff>118611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15894"/>
          <a:ext cx="889000" cy="3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97415</xdr:rowOff>
    </xdr:from>
    <xdr:to>
      <xdr:col>20</xdr:col>
      <xdr:colOff>38100</xdr:colOff>
      <xdr:row>76</xdr:row>
      <xdr:rowOff>27564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56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44092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3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54547</xdr:rowOff>
    </xdr:from>
    <xdr:to>
      <xdr:col>15</xdr:col>
      <xdr:colOff>50800</xdr:colOff>
      <xdr:row>76</xdr:row>
      <xdr:rowOff>85694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084747"/>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3690</xdr:rowOff>
    </xdr:from>
    <xdr:to>
      <xdr:col>15</xdr:col>
      <xdr:colOff>101600</xdr:colOff>
      <xdr:row>75</xdr:row>
      <xdr:rowOff>105290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86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121817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63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54547</xdr:rowOff>
    </xdr:from>
    <xdr:to>
      <xdr:col>10</xdr:col>
      <xdr:colOff>114300</xdr:colOff>
      <xdr:row>76</xdr:row>
      <xdr:rowOff>106381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084747"/>
          <a:ext cx="889000" cy="5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54439</xdr:rowOff>
    </xdr:from>
    <xdr:to>
      <xdr:col>10</xdr:col>
      <xdr:colOff>165100</xdr:colOff>
      <xdr:row>75</xdr:row>
      <xdr:rowOff>156039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9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1116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68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51696</xdr:rowOff>
    </xdr:from>
    <xdr:to>
      <xdr:col>6</xdr:col>
      <xdr:colOff>38100</xdr:colOff>
      <xdr:row>76</xdr:row>
      <xdr:rowOff>153296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169822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70098</xdr:rowOff>
    </xdr:from>
    <xdr:to>
      <xdr:col>24</xdr:col>
      <xdr:colOff>114300</xdr:colOff>
      <xdr:row>77</xdr:row>
      <xdr:rowOff>248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48525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7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67811</xdr:rowOff>
    </xdr:from>
    <xdr:to>
      <xdr:col>20</xdr:col>
      <xdr:colOff>38100</xdr:colOff>
      <xdr:row>76</xdr:row>
      <xdr:rowOff>169411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160538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19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34894</xdr:rowOff>
    </xdr:from>
    <xdr:to>
      <xdr:col>15</xdr:col>
      <xdr:colOff>101600</xdr:colOff>
      <xdr:row>76</xdr:row>
      <xdr:rowOff>136494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6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127621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5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3747</xdr:rowOff>
    </xdr:from>
    <xdr:to>
      <xdr:col>10</xdr:col>
      <xdr:colOff>165100</xdr:colOff>
      <xdr:row>76</xdr:row>
      <xdr:rowOff>105347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3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96474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12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55581</xdr:rowOff>
    </xdr:from>
    <xdr:to>
      <xdr:col>6</xdr:col>
      <xdr:colOff>38100</xdr:colOff>
      <xdr:row>76</xdr:row>
      <xdr:rowOff>157181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148308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17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87694</xdr:rowOff>
    </xdr:from>
    <xdr:to>
      <xdr:col>24</xdr:col>
      <xdr:colOff>62865</xdr:colOff>
      <xdr:row>99</xdr:row>
      <xdr:rowOff>26657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18194"/>
          <a:ext cx="1270"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30484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26657</xdr:rowOff>
    </xdr:from>
    <xdr:to>
      <xdr:col>24</xdr:col>
      <xdr:colOff>152400</xdr:colOff>
      <xdr:row>99</xdr:row>
      <xdr:rowOff>26657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34371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9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87694</xdr:rowOff>
    </xdr:from>
    <xdr:to>
      <xdr:col>24</xdr:col>
      <xdr:colOff>152400</xdr:colOff>
      <xdr:row>90</xdr:row>
      <xdr:rowOff>87694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1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108634</xdr:rowOff>
    </xdr:from>
    <xdr:to>
      <xdr:col>24</xdr:col>
      <xdr:colOff>63500</xdr:colOff>
      <xdr:row>97</xdr:row>
      <xdr:rowOff>39277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67834"/>
          <a:ext cx="838200" cy="10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133768</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50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110891</xdr:rowOff>
    </xdr:from>
    <xdr:to>
      <xdr:col>24</xdr:col>
      <xdr:colOff>114300</xdr:colOff>
      <xdr:row>96</xdr:row>
      <xdr:rowOff>41041</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159931</xdr:rowOff>
    </xdr:from>
    <xdr:to>
      <xdr:col>19</xdr:col>
      <xdr:colOff>177800</xdr:colOff>
      <xdr:row>97</xdr:row>
      <xdr:rowOff>39277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619131"/>
          <a:ext cx="889000" cy="5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170830</xdr:rowOff>
    </xdr:from>
    <xdr:to>
      <xdr:col>20</xdr:col>
      <xdr:colOff>38100</xdr:colOff>
      <xdr:row>96</xdr:row>
      <xdr:rowOff>100980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117507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159931</xdr:rowOff>
    </xdr:from>
    <xdr:to>
      <xdr:col>15</xdr:col>
      <xdr:colOff>50800</xdr:colOff>
      <xdr:row>96</xdr:row>
      <xdr:rowOff>167086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19131"/>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160269</xdr:rowOff>
    </xdr:from>
    <xdr:to>
      <xdr:col>15</xdr:col>
      <xdr:colOff>101600</xdr:colOff>
      <xdr:row>96</xdr:row>
      <xdr:rowOff>90419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106946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167086</xdr:rowOff>
    </xdr:from>
    <xdr:to>
      <xdr:col>10</xdr:col>
      <xdr:colOff>114300</xdr:colOff>
      <xdr:row>97</xdr:row>
      <xdr:rowOff>77498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26286"/>
          <a:ext cx="889000" cy="8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153594</xdr:rowOff>
    </xdr:from>
    <xdr:to>
      <xdr:col>10</xdr:col>
      <xdr:colOff>165100</xdr:colOff>
      <xdr:row>96</xdr:row>
      <xdr:rowOff>83744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100271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62588</xdr:rowOff>
    </xdr:from>
    <xdr:to>
      <xdr:col>6</xdr:col>
      <xdr:colOff>38100</xdr:colOff>
      <xdr:row>96</xdr:row>
      <xdr:rowOff>164188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57834</xdr:rowOff>
    </xdr:from>
    <xdr:to>
      <xdr:col>24</xdr:col>
      <xdr:colOff>114300</xdr:colOff>
      <xdr:row>96</xdr:row>
      <xdr:rowOff>159434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36261</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159927</xdr:rowOff>
    </xdr:from>
    <xdr:to>
      <xdr:col>20</xdr:col>
      <xdr:colOff>38100</xdr:colOff>
      <xdr:row>97</xdr:row>
      <xdr:rowOff>90077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1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81204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71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109131</xdr:rowOff>
    </xdr:from>
    <xdr:to>
      <xdr:col>15</xdr:col>
      <xdr:colOff>101600</xdr:colOff>
      <xdr:row>97</xdr:row>
      <xdr:rowOff>39281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30408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6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116286</xdr:rowOff>
    </xdr:from>
    <xdr:to>
      <xdr:col>10</xdr:col>
      <xdr:colOff>165100</xdr:colOff>
      <xdr:row>97</xdr:row>
      <xdr:rowOff>46436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7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37563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66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26698</xdr:rowOff>
    </xdr:from>
    <xdr:to>
      <xdr:col>6</xdr:col>
      <xdr:colOff>38100</xdr:colOff>
      <xdr:row>97</xdr:row>
      <xdr:rowOff>128298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119425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7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8863</xdr:rowOff>
    </xdr:from>
    <xdr:to>
      <xdr:col>54</xdr:col>
      <xdr:colOff>189865</xdr:colOff>
      <xdr:row>37</xdr:row>
      <xdr:rowOff>119880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323813"/>
          <a:ext cx="1270" cy="1139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123707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4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119880</xdr:rowOff>
    </xdr:from>
    <xdr:to>
      <xdr:col>55</xdr:col>
      <xdr:colOff>88900</xdr:colOff>
      <xdr:row>37</xdr:row>
      <xdr:rowOff>119880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46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126990</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09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8863</xdr:rowOff>
    </xdr:from>
    <xdr:to>
      <xdr:col>55</xdr:col>
      <xdr:colOff>88900</xdr:colOff>
      <xdr:row>31</xdr:row>
      <xdr:rowOff>8863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32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65501</xdr:rowOff>
    </xdr:from>
    <xdr:to>
      <xdr:col>55</xdr:col>
      <xdr:colOff>0</xdr:colOff>
      <xdr:row>36</xdr:row>
      <xdr:rowOff>83217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6237701"/>
          <a:ext cx="8382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2478</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174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24051</xdr:rowOff>
    </xdr:from>
    <xdr:to>
      <xdr:col>55</xdr:col>
      <xdr:colOff>50800</xdr:colOff>
      <xdr:row>36</xdr:row>
      <xdr:rowOff>125651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83217</xdr:rowOff>
    </xdr:from>
    <xdr:to>
      <xdr:col>50</xdr:col>
      <xdr:colOff>114300</xdr:colOff>
      <xdr:row>36</xdr:row>
      <xdr:rowOff>119208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255417"/>
          <a:ext cx="889000" cy="3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158500</xdr:rowOff>
    </xdr:from>
    <xdr:to>
      <xdr:col>50</xdr:col>
      <xdr:colOff>165100</xdr:colOff>
      <xdr:row>36</xdr:row>
      <xdr:rowOff>88650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105177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117151</xdr:rowOff>
    </xdr:from>
    <xdr:to>
      <xdr:col>45</xdr:col>
      <xdr:colOff>177800</xdr:colOff>
      <xdr:row>36</xdr:row>
      <xdr:rowOff>119208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289351"/>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67883</xdr:rowOff>
    </xdr:from>
    <xdr:to>
      <xdr:col>46</xdr:col>
      <xdr:colOff>38100</xdr:colOff>
      <xdr:row>36</xdr:row>
      <xdr:rowOff>169483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14560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99448</xdr:rowOff>
    </xdr:from>
    <xdr:to>
      <xdr:col>41</xdr:col>
      <xdr:colOff>50800</xdr:colOff>
      <xdr:row>36</xdr:row>
      <xdr:rowOff>117151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271648"/>
          <a:ext cx="889000" cy="1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79660</xdr:rowOff>
    </xdr:from>
    <xdr:to>
      <xdr:col>41</xdr:col>
      <xdr:colOff>101600</xdr:colOff>
      <xdr:row>37</xdr:row>
      <xdr:rowOff>9810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937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34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100847</xdr:rowOff>
    </xdr:from>
    <xdr:to>
      <xdr:col>36</xdr:col>
      <xdr:colOff>165100</xdr:colOff>
      <xdr:row>37</xdr:row>
      <xdr:rowOff>30997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2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22124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36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14701</xdr:rowOff>
    </xdr:from>
    <xdr:to>
      <xdr:col>55</xdr:col>
      <xdr:colOff>50800</xdr:colOff>
      <xdr:row>36</xdr:row>
      <xdr:rowOff>116301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18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37578</xdr:rowOff>
    </xdr:from>
    <xdr:ext cx="534377"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03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32417</xdr:rowOff>
    </xdr:from>
    <xdr:to>
      <xdr:col>50</xdr:col>
      <xdr:colOff>165100</xdr:colOff>
      <xdr:row>36</xdr:row>
      <xdr:rowOff>134017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2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125144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2111" y="629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68408</xdr:rowOff>
    </xdr:from>
    <xdr:to>
      <xdr:col>46</xdr:col>
      <xdr:colOff>38100</xdr:colOff>
      <xdr:row>36</xdr:row>
      <xdr:rowOff>170008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24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161135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33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66351</xdr:rowOff>
    </xdr:from>
    <xdr:to>
      <xdr:col>41</xdr:col>
      <xdr:colOff>101600</xdr:colOff>
      <xdr:row>36</xdr:row>
      <xdr:rowOff>167951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23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13028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01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48648</xdr:rowOff>
    </xdr:from>
    <xdr:to>
      <xdr:col>36</xdr:col>
      <xdr:colOff>165100</xdr:colOff>
      <xdr:row>36</xdr:row>
      <xdr:rowOff>150248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22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166775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599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127931</xdr:rowOff>
    </xdr:from>
    <xdr:to>
      <xdr:col>54</xdr:col>
      <xdr:colOff>189865</xdr:colOff>
      <xdr:row>58</xdr:row>
      <xdr:rowOff>106862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528981"/>
          <a:ext cx="1270" cy="15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110689</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106862</xdr:rowOff>
    </xdr:from>
    <xdr:to>
      <xdr:col>55</xdr:col>
      <xdr:colOff>88900</xdr:colOff>
      <xdr:row>58</xdr:row>
      <xdr:rowOff>106862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5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74608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127931</xdr:rowOff>
    </xdr:from>
    <xdr:to>
      <xdr:col>55</xdr:col>
      <xdr:colOff>88900</xdr:colOff>
      <xdr:row>49</xdr:row>
      <xdr:rowOff>127931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52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16424</xdr:rowOff>
    </xdr:from>
    <xdr:to>
      <xdr:col>55</xdr:col>
      <xdr:colOff>0</xdr:colOff>
      <xdr:row>58</xdr:row>
      <xdr:rowOff>83921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960524"/>
          <a:ext cx="838200" cy="6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42804</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44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19927</xdr:rowOff>
    </xdr:from>
    <xdr:to>
      <xdr:col>55</xdr:col>
      <xdr:colOff>50800</xdr:colOff>
      <xdr:row>57</xdr:row>
      <xdr:rowOff>121527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9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83921</xdr:rowOff>
    </xdr:from>
    <xdr:to>
      <xdr:col>50</xdr:col>
      <xdr:colOff>114300</xdr:colOff>
      <xdr:row>58</xdr:row>
      <xdr:rowOff>104751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10028021"/>
          <a:ext cx="889000" cy="2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140480</xdr:rowOff>
    </xdr:from>
    <xdr:to>
      <xdr:col>50</xdr:col>
      <xdr:colOff>165100</xdr:colOff>
      <xdr:row>57</xdr:row>
      <xdr:rowOff>70630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87157</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5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31386</xdr:rowOff>
    </xdr:from>
    <xdr:to>
      <xdr:col>45</xdr:col>
      <xdr:colOff>177800</xdr:colOff>
      <xdr:row>58</xdr:row>
      <xdr:rowOff>104751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975486"/>
          <a:ext cx="889000" cy="7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131195</xdr:rowOff>
    </xdr:from>
    <xdr:to>
      <xdr:col>46</xdr:col>
      <xdr:colOff>38100</xdr:colOff>
      <xdr:row>57</xdr:row>
      <xdr:rowOff>61345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3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77872</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50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147339</xdr:rowOff>
    </xdr:from>
    <xdr:to>
      <xdr:col>41</xdr:col>
      <xdr:colOff>50800</xdr:colOff>
      <xdr:row>58</xdr:row>
      <xdr:rowOff>31386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748539"/>
          <a:ext cx="889000" cy="22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69381</xdr:rowOff>
    </xdr:from>
    <xdr:to>
      <xdr:col>41</xdr:col>
      <xdr:colOff>101600</xdr:colOff>
      <xdr:row>56</xdr:row>
      <xdr:rowOff>170981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7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16058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44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40982</xdr:rowOff>
    </xdr:from>
    <xdr:to>
      <xdr:col>36</xdr:col>
      <xdr:colOff>165100</xdr:colOff>
      <xdr:row>57</xdr:row>
      <xdr:rowOff>142582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8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133709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9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137074</xdr:rowOff>
    </xdr:from>
    <xdr:to>
      <xdr:col>55</xdr:col>
      <xdr:colOff>50800</xdr:colOff>
      <xdr:row>58</xdr:row>
      <xdr:rowOff>67224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90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52001</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2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33121</xdr:rowOff>
    </xdr:from>
    <xdr:to>
      <xdr:col>50</xdr:col>
      <xdr:colOff>165100</xdr:colOff>
      <xdr:row>58</xdr:row>
      <xdr:rowOff>134721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9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125848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1006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53951</xdr:rowOff>
    </xdr:from>
    <xdr:to>
      <xdr:col>46</xdr:col>
      <xdr:colOff>38100</xdr:colOff>
      <xdr:row>58</xdr:row>
      <xdr:rowOff>155551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99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146678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1009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152036</xdr:rowOff>
    </xdr:from>
    <xdr:to>
      <xdr:col>41</xdr:col>
      <xdr:colOff>101600</xdr:colOff>
      <xdr:row>58</xdr:row>
      <xdr:rowOff>82186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2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73313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96539</xdr:rowOff>
    </xdr:from>
    <xdr:to>
      <xdr:col>36</xdr:col>
      <xdr:colOff>165100</xdr:colOff>
      <xdr:row>57</xdr:row>
      <xdr:rowOff>26689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43216</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47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167734</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69234"/>
          <a:ext cx="1270" cy="141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114411</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4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167734</xdr:rowOff>
    </xdr:from>
    <xdr:to>
      <xdr:col>55</xdr:col>
      <xdr:colOff>88900</xdr:colOff>
      <xdr:row>70</xdr:row>
      <xdr:rowOff>167734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6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380</xdr:rowOff>
    </xdr:from>
    <xdr:to>
      <xdr:col>55</xdr:col>
      <xdr:colOff>0</xdr:colOff>
      <xdr:row>79</xdr:row>
      <xdr:rowOff>19354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544930"/>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65592</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6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42715</xdr:rowOff>
    </xdr:from>
    <xdr:to>
      <xdr:col>55</xdr:col>
      <xdr:colOff>50800</xdr:colOff>
      <xdr:row>78</xdr:row>
      <xdr:rowOff>144315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18484</xdr:rowOff>
    </xdr:from>
    <xdr:to>
      <xdr:col>50</xdr:col>
      <xdr:colOff>114300</xdr:colOff>
      <xdr:row>79</xdr:row>
      <xdr:rowOff>19354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563034"/>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162460</xdr:rowOff>
    </xdr:from>
    <xdr:to>
      <xdr:col>50</xdr:col>
      <xdr:colOff>165100</xdr:colOff>
      <xdr:row>78</xdr:row>
      <xdr:rowOff>92610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6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109137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18484</xdr:rowOff>
    </xdr:from>
    <xdr:to>
      <xdr:col>45</xdr:col>
      <xdr:colOff>177800</xdr:colOff>
      <xdr:row>79</xdr:row>
      <xdr:rowOff>37238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563034"/>
          <a:ext cx="889000" cy="1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144881</xdr:rowOff>
    </xdr:from>
    <xdr:to>
      <xdr:col>46</xdr:col>
      <xdr:colOff>38100</xdr:colOff>
      <xdr:row>78</xdr:row>
      <xdr:rowOff>75031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4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91558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1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32745</xdr:rowOff>
    </xdr:from>
    <xdr:to>
      <xdr:col>41</xdr:col>
      <xdr:colOff>50800</xdr:colOff>
      <xdr:row>79</xdr:row>
      <xdr:rowOff>37238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234395"/>
          <a:ext cx="889000" cy="34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103862</xdr:rowOff>
    </xdr:from>
    <xdr:to>
      <xdr:col>41</xdr:col>
      <xdr:colOff>101600</xdr:colOff>
      <xdr:row>78</xdr:row>
      <xdr:rowOff>34012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0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50539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08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14346</xdr:rowOff>
    </xdr:from>
    <xdr:to>
      <xdr:col>36</xdr:col>
      <xdr:colOff>165100</xdr:colOff>
      <xdr:row>78</xdr:row>
      <xdr:rowOff>115946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3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107073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48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121030</xdr:rowOff>
    </xdr:from>
    <xdr:to>
      <xdr:col>55</xdr:col>
      <xdr:colOff>50800</xdr:colOff>
      <xdr:row>79</xdr:row>
      <xdr:rowOff>51180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9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35957</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0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140004</xdr:rowOff>
    </xdr:from>
    <xdr:to>
      <xdr:col>50</xdr:col>
      <xdr:colOff>165100</xdr:colOff>
      <xdr:row>79</xdr:row>
      <xdr:rowOff>70154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1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61281</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60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139134</xdr:rowOff>
    </xdr:from>
    <xdr:to>
      <xdr:col>46</xdr:col>
      <xdr:colOff>38100</xdr:colOff>
      <xdr:row>79</xdr:row>
      <xdr:rowOff>69284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60411</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157888</xdr:rowOff>
    </xdr:from>
    <xdr:to>
      <xdr:col>41</xdr:col>
      <xdr:colOff>101600</xdr:colOff>
      <xdr:row>79</xdr:row>
      <xdr:rowOff>88038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79165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62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153395</xdr:rowOff>
    </xdr:from>
    <xdr:to>
      <xdr:col>36</xdr:col>
      <xdr:colOff>165100</xdr:colOff>
      <xdr:row>77</xdr:row>
      <xdr:rowOff>83545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18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100073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95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15520</xdr:rowOff>
    </xdr:from>
    <xdr:to>
      <xdr:col>54</xdr:col>
      <xdr:colOff>189865</xdr:colOff>
      <xdr:row>98</xdr:row>
      <xdr:rowOff>103149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46020"/>
          <a:ext cx="127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106976</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103149</xdr:rowOff>
    </xdr:from>
    <xdr:to>
      <xdr:col>55</xdr:col>
      <xdr:colOff>88900</xdr:colOff>
      <xdr:row>98</xdr:row>
      <xdr:rowOff>103149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0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133647</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2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15520</xdr:rowOff>
    </xdr:from>
    <xdr:to>
      <xdr:col>55</xdr:col>
      <xdr:colOff>88900</xdr:colOff>
      <xdr:row>90</xdr:row>
      <xdr:rowOff>15520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70345</xdr:rowOff>
    </xdr:from>
    <xdr:to>
      <xdr:col>55</xdr:col>
      <xdr:colOff>0</xdr:colOff>
      <xdr:row>97</xdr:row>
      <xdr:rowOff>132677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700995"/>
          <a:ext cx="838200" cy="6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24159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311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1282</xdr:rowOff>
    </xdr:from>
    <xdr:to>
      <xdr:col>55</xdr:col>
      <xdr:colOff>50800</xdr:colOff>
      <xdr:row>96</xdr:row>
      <xdr:rowOff>102882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70345</xdr:rowOff>
    </xdr:from>
    <xdr:to>
      <xdr:col>50</xdr:col>
      <xdr:colOff>114300</xdr:colOff>
      <xdr:row>97</xdr:row>
      <xdr:rowOff>165760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700995"/>
          <a:ext cx="889000" cy="9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52960</xdr:rowOff>
    </xdr:from>
    <xdr:to>
      <xdr:col>50</xdr:col>
      <xdr:colOff>165100</xdr:colOff>
      <xdr:row>96</xdr:row>
      <xdr:rowOff>154560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171087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2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49149</xdr:rowOff>
    </xdr:from>
    <xdr:to>
      <xdr:col>45</xdr:col>
      <xdr:colOff>177800</xdr:colOff>
      <xdr:row>97</xdr:row>
      <xdr:rowOff>165760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508349"/>
          <a:ext cx="889000" cy="28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34404</xdr:rowOff>
    </xdr:from>
    <xdr:to>
      <xdr:col>46</xdr:col>
      <xdr:colOff>38100</xdr:colOff>
      <xdr:row>96</xdr:row>
      <xdr:rowOff>136004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4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152531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2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49149</xdr:rowOff>
    </xdr:from>
    <xdr:to>
      <xdr:col>41</xdr:col>
      <xdr:colOff>50800</xdr:colOff>
      <xdr:row>98</xdr:row>
      <xdr:rowOff>110834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508349"/>
          <a:ext cx="889000" cy="40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137173</xdr:rowOff>
    </xdr:from>
    <xdr:to>
      <xdr:col>41</xdr:col>
      <xdr:colOff>101600</xdr:colOff>
      <xdr:row>97</xdr:row>
      <xdr:rowOff>67323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5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58450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68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148462</xdr:rowOff>
    </xdr:from>
    <xdr:to>
      <xdr:col>36</xdr:col>
      <xdr:colOff>165100</xdr:colOff>
      <xdr:row>97</xdr:row>
      <xdr:rowOff>78612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95139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38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81877</xdr:rowOff>
    </xdr:from>
    <xdr:to>
      <xdr:col>55</xdr:col>
      <xdr:colOff>50800</xdr:colOff>
      <xdr:row>98</xdr:row>
      <xdr:rowOff>12027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60304</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9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19545</xdr:rowOff>
    </xdr:from>
    <xdr:to>
      <xdr:col>50</xdr:col>
      <xdr:colOff>165100</xdr:colOff>
      <xdr:row>97</xdr:row>
      <xdr:rowOff>121145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112272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74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114960</xdr:rowOff>
    </xdr:from>
    <xdr:to>
      <xdr:col>46</xdr:col>
      <xdr:colOff>38100</xdr:colOff>
      <xdr:row>98</xdr:row>
      <xdr:rowOff>45110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36237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8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169799</xdr:rowOff>
    </xdr:from>
    <xdr:to>
      <xdr:col>41</xdr:col>
      <xdr:colOff>101600</xdr:colOff>
      <xdr:row>96</xdr:row>
      <xdr:rowOff>99949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4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116476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2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60034</xdr:rowOff>
    </xdr:from>
    <xdr:to>
      <xdr:col>36</xdr:col>
      <xdr:colOff>165100</xdr:colOff>
      <xdr:row>98</xdr:row>
      <xdr:rowOff>161634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152761</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37428" y="1695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103143</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46643"/>
          <a:ext cx="1269" cy="148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49820</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103143</xdr:rowOff>
    </xdr:from>
    <xdr:to>
      <xdr:col>86</xdr:col>
      <xdr:colOff>25400</xdr:colOff>
      <xdr:row>30</xdr:row>
      <xdr:rowOff>103143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4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150120</xdr:rowOff>
    </xdr:from>
    <xdr:to>
      <xdr:col>85</xdr:col>
      <xdr:colOff>127000</xdr:colOff>
      <xdr:row>39</xdr:row>
      <xdr:rowOff>3911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665220"/>
          <a:ext cx="838200" cy="2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17175</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360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165748</xdr:rowOff>
    </xdr:from>
    <xdr:to>
      <xdr:col>85</xdr:col>
      <xdr:colOff>177800</xdr:colOff>
      <xdr:row>38</xdr:row>
      <xdr:rowOff>95898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0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150120</xdr:rowOff>
    </xdr:from>
    <xdr:to>
      <xdr:col>81</xdr:col>
      <xdr:colOff>50800</xdr:colOff>
      <xdr:row>39</xdr:row>
      <xdr:rowOff>2787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665220"/>
          <a:ext cx="8890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20548</xdr:rowOff>
    </xdr:from>
    <xdr:to>
      <xdr:col>81</xdr:col>
      <xdr:colOff>101600</xdr:colOff>
      <xdr:row>38</xdr:row>
      <xdr:rowOff>122148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138676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3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2787</xdr:rowOff>
    </xdr:from>
    <xdr:to>
      <xdr:col>76</xdr:col>
      <xdr:colOff>114300</xdr:colOff>
      <xdr:row>39</xdr:row>
      <xdr:rowOff>35116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689337"/>
          <a:ext cx="889000" cy="3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48457</xdr:rowOff>
    </xdr:from>
    <xdr:to>
      <xdr:col>76</xdr:col>
      <xdr:colOff>165100</xdr:colOff>
      <xdr:row>38</xdr:row>
      <xdr:rowOff>150057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166584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123660</xdr:rowOff>
    </xdr:from>
    <xdr:to>
      <xdr:col>71</xdr:col>
      <xdr:colOff>177800</xdr:colOff>
      <xdr:row>39</xdr:row>
      <xdr:rowOff>35116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638760"/>
          <a:ext cx="889000" cy="8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26073</xdr:rowOff>
    </xdr:from>
    <xdr:to>
      <xdr:col>72</xdr:col>
      <xdr:colOff>38100</xdr:colOff>
      <xdr:row>38</xdr:row>
      <xdr:rowOff>127673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144200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103625</xdr:rowOff>
    </xdr:from>
    <xdr:to>
      <xdr:col>67</xdr:col>
      <xdr:colOff>101600</xdr:colOff>
      <xdr:row>39</xdr:row>
      <xdr:rowOff>33775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24902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71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124561</xdr:rowOff>
    </xdr:from>
    <xdr:to>
      <xdr:col>85</xdr:col>
      <xdr:colOff>177800</xdr:colOff>
      <xdr:row>39</xdr:row>
      <xdr:rowOff>54711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3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39488</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5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99320</xdr:rowOff>
    </xdr:from>
    <xdr:to>
      <xdr:col>81</xdr:col>
      <xdr:colOff>101600</xdr:colOff>
      <xdr:row>39</xdr:row>
      <xdr:rowOff>29470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20597</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70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123437</xdr:rowOff>
    </xdr:from>
    <xdr:to>
      <xdr:col>76</xdr:col>
      <xdr:colOff>165100</xdr:colOff>
      <xdr:row>39</xdr:row>
      <xdr:rowOff>53587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3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44714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7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155766</xdr:rowOff>
    </xdr:from>
    <xdr:to>
      <xdr:col>72</xdr:col>
      <xdr:colOff>38100</xdr:colOff>
      <xdr:row>39</xdr:row>
      <xdr:rowOff>85916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77043</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76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72860</xdr:rowOff>
    </xdr:from>
    <xdr:to>
      <xdr:col>67</xdr:col>
      <xdr:colOff>101600</xdr:colOff>
      <xdr:row>39</xdr:row>
      <xdr:rowOff>3010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5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19537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141732</xdr:rowOff>
    </xdr:from>
    <xdr:to>
      <xdr:col>85</xdr:col>
      <xdr:colOff>126364</xdr:colOff>
      <xdr:row>79</xdr:row>
      <xdr:rowOff>137795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14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141622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68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137795</xdr:rowOff>
    </xdr:from>
    <xdr:to>
      <xdr:col>86</xdr:col>
      <xdr:colOff>25400</xdr:colOff>
      <xdr:row>79</xdr:row>
      <xdr:rowOff>137795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68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88409</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08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141732</xdr:rowOff>
    </xdr:from>
    <xdr:to>
      <xdr:col>86</xdr:col>
      <xdr:colOff>25400</xdr:colOff>
      <xdr:row>71</xdr:row>
      <xdr:rowOff>141732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1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35358</xdr:rowOff>
    </xdr:from>
    <xdr:to>
      <xdr:col>85</xdr:col>
      <xdr:colOff>127000</xdr:colOff>
      <xdr:row>78</xdr:row>
      <xdr:rowOff>76809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408458"/>
          <a:ext cx="838200" cy="4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37597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67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14720</xdr:rowOff>
    </xdr:from>
    <xdr:to>
      <xdr:col>85</xdr:col>
      <xdr:colOff>177800</xdr:colOff>
      <xdr:row>77</xdr:row>
      <xdr:rowOff>116320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76809</xdr:rowOff>
    </xdr:from>
    <xdr:to>
      <xdr:col>81</xdr:col>
      <xdr:colOff>50800</xdr:colOff>
      <xdr:row>78</xdr:row>
      <xdr:rowOff>128499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449909"/>
          <a:ext cx="889000" cy="5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11188</xdr:rowOff>
    </xdr:from>
    <xdr:to>
      <xdr:col>81</xdr:col>
      <xdr:colOff>101600</xdr:colOff>
      <xdr:row>77</xdr:row>
      <xdr:rowOff>112788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129315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8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128499</xdr:rowOff>
    </xdr:from>
    <xdr:to>
      <xdr:col>76</xdr:col>
      <xdr:colOff>114300</xdr:colOff>
      <xdr:row>78</xdr:row>
      <xdr:rowOff>166548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501599"/>
          <a:ext cx="889000" cy="3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23050</xdr:rowOff>
    </xdr:from>
    <xdr:to>
      <xdr:col>76</xdr:col>
      <xdr:colOff>165100</xdr:colOff>
      <xdr:row>77</xdr:row>
      <xdr:rowOff>124650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141177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166548</xdr:rowOff>
    </xdr:from>
    <xdr:to>
      <xdr:col>71</xdr:col>
      <xdr:colOff>177800</xdr:colOff>
      <xdr:row>79</xdr:row>
      <xdr:rowOff>20676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539648"/>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23380</xdr:rowOff>
    </xdr:from>
    <xdr:to>
      <xdr:col>72</xdr:col>
      <xdr:colOff>38100</xdr:colOff>
      <xdr:row>77</xdr:row>
      <xdr:rowOff>124980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141507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0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61988</xdr:rowOff>
    </xdr:from>
    <xdr:to>
      <xdr:col>67</xdr:col>
      <xdr:colOff>101600</xdr:colOff>
      <xdr:row>77</xdr:row>
      <xdr:rowOff>163588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156008</xdr:rowOff>
    </xdr:from>
    <xdr:to>
      <xdr:col>85</xdr:col>
      <xdr:colOff>177800</xdr:colOff>
      <xdr:row>78</xdr:row>
      <xdr:rowOff>86158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5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134435</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3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26009</xdr:rowOff>
    </xdr:from>
    <xdr:to>
      <xdr:col>81</xdr:col>
      <xdr:colOff>101600</xdr:colOff>
      <xdr:row>78</xdr:row>
      <xdr:rowOff>127609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9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118736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4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77699</xdr:rowOff>
    </xdr:from>
    <xdr:to>
      <xdr:col>76</xdr:col>
      <xdr:colOff>165100</xdr:colOff>
      <xdr:row>79</xdr:row>
      <xdr:rowOff>7849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170426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4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115748</xdr:rowOff>
    </xdr:from>
    <xdr:to>
      <xdr:col>72</xdr:col>
      <xdr:colOff>38100</xdr:colOff>
      <xdr:row>79</xdr:row>
      <xdr:rowOff>45898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8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37025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58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141326</xdr:rowOff>
    </xdr:from>
    <xdr:to>
      <xdr:col>67</xdr:col>
      <xdr:colOff>101600</xdr:colOff>
      <xdr:row>79</xdr:row>
      <xdr:rowOff>71476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5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62603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60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171410</xdr:rowOff>
    </xdr:from>
    <xdr:to>
      <xdr:col>85</xdr:col>
      <xdr:colOff>126364</xdr:colOff>
      <xdr:row>99</xdr:row>
      <xdr:rowOff>46954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430460"/>
          <a:ext cx="1269" cy="1590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50781</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2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46954</xdr:rowOff>
    </xdr:from>
    <xdr:to>
      <xdr:col>86</xdr:col>
      <xdr:colOff>25400</xdr:colOff>
      <xdr:row>99</xdr:row>
      <xdr:rowOff>46954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2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118087</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2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171410</xdr:rowOff>
    </xdr:from>
    <xdr:to>
      <xdr:col>86</xdr:col>
      <xdr:colOff>25400</xdr:colOff>
      <xdr:row>89</xdr:row>
      <xdr:rowOff>171410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43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48718</xdr:rowOff>
    </xdr:from>
    <xdr:to>
      <xdr:col>85</xdr:col>
      <xdr:colOff>127000</xdr:colOff>
      <xdr:row>98</xdr:row>
      <xdr:rowOff>168830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679368"/>
          <a:ext cx="838200" cy="29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85684</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3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62807</xdr:rowOff>
    </xdr:from>
    <xdr:to>
      <xdr:col>85</xdr:col>
      <xdr:colOff>177800</xdr:colOff>
      <xdr:row>96</xdr:row>
      <xdr:rowOff>164407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580</xdr:rowOff>
    </xdr:from>
    <xdr:to>
      <xdr:col>81</xdr:col>
      <xdr:colOff>50800</xdr:colOff>
      <xdr:row>98</xdr:row>
      <xdr:rowOff>168830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459780"/>
          <a:ext cx="889000" cy="51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85111</xdr:rowOff>
    </xdr:from>
    <xdr:to>
      <xdr:col>81</xdr:col>
      <xdr:colOff>101600</xdr:colOff>
      <xdr:row>96</xdr:row>
      <xdr:rowOff>15261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37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31788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1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580</xdr:rowOff>
    </xdr:from>
    <xdr:to>
      <xdr:col>76</xdr:col>
      <xdr:colOff>114300</xdr:colOff>
      <xdr:row>99</xdr:row>
      <xdr:rowOff>45844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459780"/>
          <a:ext cx="889000" cy="55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24043</xdr:rowOff>
    </xdr:from>
    <xdr:to>
      <xdr:col>76</xdr:col>
      <xdr:colOff>165100</xdr:colOff>
      <xdr:row>95</xdr:row>
      <xdr:rowOff>125643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3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142170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08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163671</xdr:rowOff>
    </xdr:from>
    <xdr:to>
      <xdr:col>71</xdr:col>
      <xdr:colOff>177800</xdr:colOff>
      <xdr:row>99</xdr:row>
      <xdr:rowOff>45844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96577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157611</xdr:rowOff>
    </xdr:from>
    <xdr:to>
      <xdr:col>72</xdr:col>
      <xdr:colOff>38100</xdr:colOff>
      <xdr:row>92</xdr:row>
      <xdr:rowOff>87761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57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104288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553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72670</xdr:rowOff>
    </xdr:from>
    <xdr:to>
      <xdr:col>67</xdr:col>
      <xdr:colOff>101600</xdr:colOff>
      <xdr:row>96</xdr:row>
      <xdr:rowOff>2820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36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19347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1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169368</xdr:rowOff>
    </xdr:from>
    <xdr:to>
      <xdr:col>85</xdr:col>
      <xdr:colOff>177800</xdr:colOff>
      <xdr:row>97</xdr:row>
      <xdr:rowOff>99518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6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147795</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6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118030</xdr:rowOff>
    </xdr:from>
    <xdr:to>
      <xdr:col>81</xdr:col>
      <xdr:colOff>101600</xdr:colOff>
      <xdr:row>99</xdr:row>
      <xdr:rowOff>48180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39307</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70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121230</xdr:rowOff>
    </xdr:from>
    <xdr:to>
      <xdr:col>76</xdr:col>
      <xdr:colOff>165100</xdr:colOff>
      <xdr:row>96</xdr:row>
      <xdr:rowOff>51380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4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42507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50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166494</xdr:rowOff>
    </xdr:from>
    <xdr:to>
      <xdr:col>72</xdr:col>
      <xdr:colOff>38100</xdr:colOff>
      <xdr:row>99</xdr:row>
      <xdr:rowOff>96644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6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87771</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706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112871</xdr:rowOff>
    </xdr:from>
    <xdr:to>
      <xdr:col>67</xdr:col>
      <xdr:colOff>101600</xdr:colOff>
      <xdr:row>99</xdr:row>
      <xdr:rowOff>43021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1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34148</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700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70053</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13553"/>
          <a:ext cx="1269" cy="151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70053</xdr:rowOff>
    </xdr:from>
    <xdr:to>
      <xdr:col>116</xdr:col>
      <xdr:colOff>152400</xdr:colOff>
      <xdr:row>30</xdr:row>
      <xdr:rowOff>70053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1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142409</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119532</xdr:rowOff>
    </xdr:from>
    <xdr:to>
      <xdr:col>116</xdr:col>
      <xdr:colOff>114300</xdr:colOff>
      <xdr:row>38</xdr:row>
      <xdr:rowOff>49682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105588</xdr:rowOff>
    </xdr:from>
    <xdr:to>
      <xdr:col>112</xdr:col>
      <xdr:colOff>38100</xdr:colOff>
      <xdr:row>38</xdr:row>
      <xdr:rowOff>35737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4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52265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121057</xdr:rowOff>
    </xdr:from>
    <xdr:to>
      <xdr:col>107</xdr:col>
      <xdr:colOff>101600</xdr:colOff>
      <xdr:row>38</xdr:row>
      <xdr:rowOff>51206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647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67734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3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130353</xdr:rowOff>
    </xdr:from>
    <xdr:to>
      <xdr:col>102</xdr:col>
      <xdr:colOff>165100</xdr:colOff>
      <xdr:row>38</xdr:row>
      <xdr:rowOff>60503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7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77030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7214</xdr:rowOff>
    </xdr:from>
    <xdr:to>
      <xdr:col>98</xdr:col>
      <xdr:colOff>38100</xdr:colOff>
      <xdr:row>38</xdr:row>
      <xdr:rowOff>108814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125341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110417</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82917"/>
          <a:ext cx="1269" cy="153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57094</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110417</xdr:rowOff>
    </xdr:from>
    <xdr:to>
      <xdr:col>116</xdr:col>
      <xdr:colOff>152400</xdr:colOff>
      <xdr:row>50</xdr:row>
      <xdr:rowOff>110417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8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158042</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5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135165</xdr:rowOff>
    </xdr:from>
    <xdr:to>
      <xdr:col>116</xdr:col>
      <xdr:colOff>114300</xdr:colOff>
      <xdr:row>58</xdr:row>
      <xdr:rowOff>65315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0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41221</xdr:rowOff>
    </xdr:from>
    <xdr:to>
      <xdr:col>112</xdr:col>
      <xdr:colOff>38100</xdr:colOff>
      <xdr:row>57</xdr:row>
      <xdr:rowOff>142821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159348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58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114699</xdr:rowOff>
    </xdr:from>
    <xdr:to>
      <xdr:col>107</xdr:col>
      <xdr:colOff>101600</xdr:colOff>
      <xdr:row>58</xdr:row>
      <xdr:rowOff>44849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61376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66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53739</xdr:rowOff>
    </xdr:from>
    <xdr:to>
      <xdr:col>102</xdr:col>
      <xdr:colOff>165100</xdr:colOff>
      <xdr:row>57</xdr:row>
      <xdr:rowOff>155339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168039</xdr:rowOff>
    </xdr:from>
    <xdr:to>
      <xdr:col>98</xdr:col>
      <xdr:colOff>38100</xdr:colOff>
      <xdr:row>57</xdr:row>
      <xdr:rowOff>98189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114716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119697</xdr:rowOff>
    </xdr:from>
    <xdr:to>
      <xdr:col>116</xdr:col>
      <xdr:colOff>62864</xdr:colOff>
      <xdr:row>78</xdr:row>
      <xdr:rowOff>130003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21197"/>
          <a:ext cx="1269" cy="13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133830</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130003</xdr:rowOff>
    </xdr:from>
    <xdr:to>
      <xdr:col>116</xdr:col>
      <xdr:colOff>152400</xdr:colOff>
      <xdr:row>78</xdr:row>
      <xdr:rowOff>130003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0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66374</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8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119697</xdr:rowOff>
    </xdr:from>
    <xdr:to>
      <xdr:col>116</xdr:col>
      <xdr:colOff>152400</xdr:colOff>
      <xdr:row>70</xdr:row>
      <xdr:rowOff>119697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143701</xdr:rowOff>
    </xdr:from>
    <xdr:to>
      <xdr:col>116</xdr:col>
      <xdr:colOff>63500</xdr:colOff>
      <xdr:row>75</xdr:row>
      <xdr:rowOff>143720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002451"/>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15270</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02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163843</xdr:rowOff>
    </xdr:from>
    <xdr:to>
      <xdr:col>116</xdr:col>
      <xdr:colOff>114300</xdr:colOff>
      <xdr:row>75</xdr:row>
      <xdr:rowOff>93993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110534</xdr:rowOff>
    </xdr:from>
    <xdr:to>
      <xdr:col>111</xdr:col>
      <xdr:colOff>177800</xdr:colOff>
      <xdr:row>75</xdr:row>
      <xdr:rowOff>143720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969284"/>
          <a:ext cx="8890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146774</xdr:rowOff>
    </xdr:from>
    <xdr:to>
      <xdr:col>112</xdr:col>
      <xdr:colOff>38100</xdr:colOff>
      <xdr:row>75</xdr:row>
      <xdr:rowOff>76924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93451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110534</xdr:rowOff>
    </xdr:from>
    <xdr:to>
      <xdr:col>107</xdr:col>
      <xdr:colOff>50800</xdr:colOff>
      <xdr:row>75</xdr:row>
      <xdr:rowOff>118745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969284"/>
          <a:ext cx="889000" cy="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143783</xdr:rowOff>
    </xdr:from>
    <xdr:to>
      <xdr:col>107</xdr:col>
      <xdr:colOff>101600</xdr:colOff>
      <xdr:row>75</xdr:row>
      <xdr:rowOff>73933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118745</xdr:rowOff>
    </xdr:from>
    <xdr:to>
      <xdr:col>102</xdr:col>
      <xdr:colOff>114300</xdr:colOff>
      <xdr:row>75</xdr:row>
      <xdr:rowOff>151434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977495"/>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99702</xdr:rowOff>
    </xdr:from>
    <xdr:to>
      <xdr:col>102</xdr:col>
      <xdr:colOff>165100</xdr:colOff>
      <xdr:row>75</xdr:row>
      <xdr:rowOff>29852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46379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118370</xdr:rowOff>
    </xdr:from>
    <xdr:to>
      <xdr:col>98</xdr:col>
      <xdr:colOff>38100</xdr:colOff>
      <xdr:row>75</xdr:row>
      <xdr:rowOff>48520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65047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92901</xdr:rowOff>
    </xdr:from>
    <xdr:to>
      <xdr:col>116</xdr:col>
      <xdr:colOff>114300</xdr:colOff>
      <xdr:row>76</xdr:row>
      <xdr:rowOff>23050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516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71328</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3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92920</xdr:rowOff>
    </xdr:from>
    <xdr:to>
      <xdr:col>112</xdr:col>
      <xdr:colOff>38100</xdr:colOff>
      <xdr:row>76</xdr:row>
      <xdr:rowOff>23070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14197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04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59734</xdr:rowOff>
    </xdr:from>
    <xdr:to>
      <xdr:col>107</xdr:col>
      <xdr:colOff>101600</xdr:colOff>
      <xdr:row>75</xdr:row>
      <xdr:rowOff>161334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1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152461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01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67945</xdr:rowOff>
    </xdr:from>
    <xdr:to>
      <xdr:col>102</xdr:col>
      <xdr:colOff>165100</xdr:colOff>
      <xdr:row>75</xdr:row>
      <xdr:rowOff>169545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9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160672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100635</xdr:rowOff>
    </xdr:from>
    <xdr:to>
      <xdr:col>98</xdr:col>
      <xdr:colOff>38100</xdr:colOff>
      <xdr:row>76</xdr:row>
      <xdr:rowOff>30786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959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21911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5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450,702</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特徴点としては、普通建設事業費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うち更新整備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において対前年度比</a:t>
          </a:r>
          <a:r>
            <a:rPr kumimoji="1" lang="en-US" altLang="ja-JP" sz="1300">
              <a:latin typeface="ＭＳ Ｐゴシック" panose="020B0600070205080204" pitchFamily="50" charset="-128"/>
              <a:ea typeface="ＭＳ Ｐゴシック" panose="020B0600070205080204" pitchFamily="50" charset="-128"/>
            </a:rPr>
            <a:t>4,908</a:t>
          </a:r>
          <a:r>
            <a:rPr kumimoji="1" lang="ja-JP" altLang="en-US" sz="1300">
              <a:latin typeface="ＭＳ Ｐゴシック" panose="020B0600070205080204" pitchFamily="50" charset="-128"/>
              <a:ea typeface="ＭＳ Ｐゴシック" panose="020B0600070205080204" pitchFamily="50" charset="-128"/>
            </a:rPr>
            <a:t>円の減、類似団体平均比較で</a:t>
          </a:r>
          <a:r>
            <a:rPr kumimoji="1" lang="en-US" altLang="ja-JP" sz="1300">
              <a:latin typeface="ＭＳ Ｐゴシック" panose="020B0600070205080204" pitchFamily="50" charset="-128"/>
              <a:ea typeface="ＭＳ Ｐゴシック" panose="020B0600070205080204" pitchFamily="50" charset="-128"/>
            </a:rPr>
            <a:t>19,846</a:t>
          </a:r>
          <a:r>
            <a:rPr kumimoji="1" lang="ja-JP" altLang="en-US" sz="1300">
              <a:latin typeface="ＭＳ Ｐゴシック" panose="020B0600070205080204" pitchFamily="50" charset="-128"/>
              <a:ea typeface="ＭＳ Ｐゴシック" panose="020B0600070205080204" pitchFamily="50" charset="-128"/>
            </a:rPr>
            <a:t>円下回った。これは、宮園小学校水泳プール改修工事等の完了によるものである。</a:t>
          </a:r>
        </a:p>
        <a:p>
          <a:r>
            <a:rPr kumimoji="1" lang="ja-JP" altLang="en-US" sz="1300">
              <a:latin typeface="ＭＳ Ｐゴシック" panose="020B0600070205080204" pitchFamily="50" charset="-128"/>
              <a:ea typeface="ＭＳ Ｐゴシック" panose="020B0600070205080204" pitchFamily="50" charset="-128"/>
            </a:rPr>
            <a:t>　一方、積立金においては、財政調整基金積立金の増加、減債基金積立金の増加及び森町公共施設等総合管理基金積立金の皆増により、対前年度比</a:t>
          </a:r>
          <a:r>
            <a:rPr kumimoji="1" lang="en-US" altLang="ja-JP" sz="1300">
              <a:latin typeface="ＭＳ Ｐゴシック" panose="020B0600070205080204" pitchFamily="50" charset="-128"/>
              <a:ea typeface="ＭＳ Ｐゴシック" panose="020B0600070205080204" pitchFamily="50" charset="-128"/>
            </a:rPr>
            <a:t>8,928</a:t>
          </a:r>
          <a:r>
            <a:rPr kumimoji="1" lang="ja-JP" altLang="en-US" sz="1300">
              <a:latin typeface="ＭＳ Ｐゴシック" panose="020B0600070205080204" pitchFamily="50" charset="-128"/>
              <a:ea typeface="ＭＳ Ｐゴシック" panose="020B0600070205080204" pitchFamily="50" charset="-128"/>
            </a:rPr>
            <a:t>円の増となったが類似団体平均比較では</a:t>
          </a:r>
          <a:r>
            <a:rPr kumimoji="1" lang="en-US" altLang="ja-JP" sz="1300">
              <a:latin typeface="ＭＳ Ｐゴシック" panose="020B0600070205080204" pitchFamily="50" charset="-128"/>
              <a:ea typeface="ＭＳ Ｐゴシック" panose="020B0600070205080204" pitchFamily="50" charset="-128"/>
            </a:rPr>
            <a:t>3,263</a:t>
          </a:r>
          <a:r>
            <a:rPr kumimoji="1" lang="ja-JP" altLang="en-US" sz="1300">
              <a:latin typeface="ＭＳ Ｐゴシック" panose="020B0600070205080204" pitchFamily="50" charset="-128"/>
              <a:ea typeface="ＭＳ Ｐゴシック" panose="020B0600070205080204" pitchFamily="50" charset="-128"/>
            </a:rPr>
            <a:t>円下回っている。</a:t>
          </a:r>
        </a:p>
        <a:p>
          <a:r>
            <a:rPr kumimoji="1" lang="ja-JP" altLang="en-US" sz="1300">
              <a:latin typeface="ＭＳ Ｐゴシック" panose="020B0600070205080204" pitchFamily="50" charset="-128"/>
              <a:ea typeface="ＭＳ Ｐゴシック" panose="020B0600070205080204" pitchFamily="50" charset="-128"/>
            </a:rPr>
            <a:t>　また、公債費については、類似団体平均比較では</a:t>
          </a:r>
          <a:r>
            <a:rPr kumimoji="1" lang="en-US" altLang="ja-JP" sz="1300">
              <a:latin typeface="ＭＳ Ｐゴシック" panose="020B0600070205080204" pitchFamily="50" charset="-128"/>
              <a:ea typeface="ＭＳ Ｐゴシック" panose="020B0600070205080204" pitchFamily="50" charset="-128"/>
            </a:rPr>
            <a:t>11,125</a:t>
          </a:r>
          <a:r>
            <a:rPr kumimoji="1" lang="ja-JP" altLang="en-US" sz="1300">
              <a:latin typeface="ＭＳ Ｐゴシック" panose="020B0600070205080204" pitchFamily="50" charset="-128"/>
              <a:ea typeface="ＭＳ Ｐゴシック" panose="020B0600070205080204" pitchFamily="50" charset="-128"/>
            </a:rPr>
            <a:t>円下回っているが、近年、臨時財政対策債等の元金償還開始により増加傾向にあり、対前年度比</a:t>
          </a:r>
          <a:r>
            <a:rPr kumimoji="1" lang="en-US" altLang="ja-JP" sz="1300">
              <a:latin typeface="ＭＳ Ｐゴシック" panose="020B0600070205080204" pitchFamily="50" charset="-128"/>
              <a:ea typeface="ＭＳ Ｐゴシック" panose="020B0600070205080204" pitchFamily="50" charset="-128"/>
            </a:rPr>
            <a:t>3,264</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　今後は公共施設等の老朽化対策が本格化し、対策に係る更新整備等経費の増、それらに充当した地方債の償還金により公債費の増が見込まれ、限られた財源の中でいかに効率的にマネジメントしていくかが課題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公共施設等総合管理計画、公共施設個別施設計画等に則り、更新、縮小、統合、除却などを多角的に検討し、事業の取捨選択を徹底することに努める。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18,243
17,855
133.91
8,922,152
8,222,156
696,370
5,140,300
8,739,840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55118</xdr:rowOff>
    </xdr:from>
    <xdr:to>
      <xdr:col>24</xdr:col>
      <xdr:colOff>62865</xdr:colOff>
      <xdr:row>39</xdr:row>
      <xdr:rowOff>30353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8618"/>
          <a:ext cx="127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34180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30353</xdr:rowOff>
    </xdr:from>
    <xdr:to>
      <xdr:col>24</xdr:col>
      <xdr:colOff>152400</xdr:colOff>
      <xdr:row>39</xdr:row>
      <xdr:rowOff>30353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55118</xdr:rowOff>
    </xdr:from>
    <xdr:to>
      <xdr:col>24</xdr:col>
      <xdr:colOff>152400</xdr:colOff>
      <xdr:row>30</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66929</xdr:rowOff>
    </xdr:from>
    <xdr:to>
      <xdr:col>24</xdr:col>
      <xdr:colOff>63500</xdr:colOff>
      <xdr:row>39</xdr:row>
      <xdr:rowOff>15494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10579"/>
          <a:ext cx="8382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5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5080</xdr:rowOff>
    </xdr:from>
    <xdr:to>
      <xdr:col>24</xdr:col>
      <xdr:colOff>114300</xdr:colOff>
      <xdr:row>35</xdr:row>
      <xdr:rowOff>106680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66929</xdr:rowOff>
    </xdr:from>
    <xdr:to>
      <xdr:col>19</xdr:col>
      <xdr:colOff>177800</xdr:colOff>
      <xdr:row>38</xdr:row>
      <xdr:rowOff>116840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10579"/>
          <a:ext cx="889000" cy="22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116840</xdr:rowOff>
    </xdr:from>
    <xdr:to>
      <xdr:col>15</xdr:col>
      <xdr:colOff>50800</xdr:colOff>
      <xdr:row>38</xdr:row>
      <xdr:rowOff>132842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63194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635</xdr:rowOff>
    </xdr:from>
    <xdr:to>
      <xdr:col>10</xdr:col>
      <xdr:colOff>114300</xdr:colOff>
      <xdr:row>38</xdr:row>
      <xdr:rowOff>132842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515735"/>
          <a:ext cx="889000" cy="1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30607</xdr:rowOff>
    </xdr:from>
    <xdr:to>
      <xdr:col>10</xdr:col>
      <xdr:colOff>165100</xdr:colOff>
      <xdr:row>35</xdr:row>
      <xdr:rowOff>132207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148734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81661</xdr:rowOff>
    </xdr:from>
    <xdr:to>
      <xdr:col>6</xdr:col>
      <xdr:colOff>38100</xdr:colOff>
      <xdr:row>35</xdr:row>
      <xdr:rowOff>11811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28338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136144</xdr:rowOff>
    </xdr:from>
    <xdr:to>
      <xdr:col>24</xdr:col>
      <xdr:colOff>114300</xdr:colOff>
      <xdr:row>39</xdr:row>
      <xdr:rowOff>66294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51071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6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16129</xdr:rowOff>
    </xdr:from>
    <xdr:to>
      <xdr:col>20</xdr:col>
      <xdr:colOff>38100</xdr:colOff>
      <xdr:row>37</xdr:row>
      <xdr:rowOff>117729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108856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5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66040</xdr:rowOff>
    </xdr:from>
    <xdr:to>
      <xdr:col>15</xdr:col>
      <xdr:colOff>101600</xdr:colOff>
      <xdr:row>38</xdr:row>
      <xdr:rowOff>167640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158767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82042</xdr:rowOff>
    </xdr:from>
    <xdr:to>
      <xdr:col>10</xdr:col>
      <xdr:colOff>165100</xdr:colOff>
      <xdr:row>39</xdr:row>
      <xdr:rowOff>12192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3319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8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121285</xdr:rowOff>
    </xdr:from>
    <xdr:to>
      <xdr:col>6</xdr:col>
      <xdr:colOff>38100</xdr:colOff>
      <xdr:row>38</xdr:row>
      <xdr:rowOff>51435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42562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5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141501</xdr:rowOff>
    </xdr:from>
    <xdr:to>
      <xdr:col>24</xdr:col>
      <xdr:colOff>62865</xdr:colOff>
      <xdr:row>57</xdr:row>
      <xdr:rowOff>85005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4001"/>
          <a:ext cx="1270" cy="1143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88832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85005</xdr:rowOff>
    </xdr:from>
    <xdr:to>
      <xdr:col>24</xdr:col>
      <xdr:colOff>152400</xdr:colOff>
      <xdr:row>57</xdr:row>
      <xdr:rowOff>85005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5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88178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299,606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141501</xdr:rowOff>
    </xdr:from>
    <xdr:to>
      <xdr:col>24</xdr:col>
      <xdr:colOff>152400</xdr:colOff>
      <xdr:row>50</xdr:row>
      <xdr:rowOff>141501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28975</xdr:rowOff>
    </xdr:from>
    <xdr:to>
      <xdr:col>24</xdr:col>
      <xdr:colOff>63500</xdr:colOff>
      <xdr:row>57</xdr:row>
      <xdr:rowOff>81283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801625"/>
          <a:ext cx="838200" cy="5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35113</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64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12236</xdr:rowOff>
    </xdr:from>
    <xdr:to>
      <xdr:col>24</xdr:col>
      <xdr:colOff>114300</xdr:colOff>
      <xdr:row>56</xdr:row>
      <xdr:rowOff>113836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21633</xdr:rowOff>
    </xdr:from>
    <xdr:to>
      <xdr:col>19</xdr:col>
      <xdr:colOff>177800</xdr:colOff>
      <xdr:row>57</xdr:row>
      <xdr:rowOff>81283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794283"/>
          <a:ext cx="889000" cy="5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135320</xdr:rowOff>
    </xdr:from>
    <xdr:to>
      <xdr:col>20</xdr:col>
      <xdr:colOff>38100</xdr:colOff>
      <xdr:row>56</xdr:row>
      <xdr:rowOff>65470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81997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21633</xdr:rowOff>
    </xdr:from>
    <xdr:to>
      <xdr:col>15</xdr:col>
      <xdr:colOff>50800</xdr:colOff>
      <xdr:row>57</xdr:row>
      <xdr:rowOff>102726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94283"/>
          <a:ext cx="889000" cy="8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9599</xdr:rowOff>
    </xdr:from>
    <xdr:to>
      <xdr:col>15</xdr:col>
      <xdr:colOff>101600</xdr:colOff>
      <xdr:row>56</xdr:row>
      <xdr:rowOff>111199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127726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102726</xdr:rowOff>
    </xdr:from>
    <xdr:to>
      <xdr:col>10</xdr:col>
      <xdr:colOff>114300</xdr:colOff>
      <xdr:row>57</xdr:row>
      <xdr:rowOff>104884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75376"/>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111083</xdr:rowOff>
    </xdr:from>
    <xdr:to>
      <xdr:col>10</xdr:col>
      <xdr:colOff>165100</xdr:colOff>
      <xdr:row>56</xdr:row>
      <xdr:rowOff>41233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57760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18999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4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149625</xdr:rowOff>
    </xdr:from>
    <xdr:to>
      <xdr:col>24</xdr:col>
      <xdr:colOff>114300</xdr:colOff>
      <xdr:row>57</xdr:row>
      <xdr:rowOff>79775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64552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30483</xdr:rowOff>
    </xdr:from>
    <xdr:to>
      <xdr:col>20</xdr:col>
      <xdr:colOff>38100</xdr:colOff>
      <xdr:row>57</xdr:row>
      <xdr:rowOff>132083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0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123210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9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142283</xdr:rowOff>
    </xdr:from>
    <xdr:to>
      <xdr:col>15</xdr:col>
      <xdr:colOff>101600</xdr:colOff>
      <xdr:row>57</xdr:row>
      <xdr:rowOff>72433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4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63560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3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51926</xdr:rowOff>
    </xdr:from>
    <xdr:to>
      <xdr:col>10</xdr:col>
      <xdr:colOff>165100</xdr:colOff>
      <xdr:row>57</xdr:row>
      <xdr:rowOff>153526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2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144653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1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54084</xdr:rowOff>
    </xdr:from>
    <xdr:to>
      <xdr:col>6</xdr:col>
      <xdr:colOff>38100</xdr:colOff>
      <xdr:row>57</xdr:row>
      <xdr:rowOff>155684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146811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52669</xdr:rowOff>
    </xdr:from>
    <xdr:to>
      <xdr:col>24</xdr:col>
      <xdr:colOff>62865</xdr:colOff>
      <xdr:row>79</xdr:row>
      <xdr:rowOff>53485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54169"/>
          <a:ext cx="1270" cy="154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57312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0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53485</xdr:rowOff>
    </xdr:from>
    <xdr:to>
      <xdr:col>24</xdr:col>
      <xdr:colOff>152400</xdr:colOff>
      <xdr:row>79</xdr:row>
      <xdr:rowOff>53485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9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170796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2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197,330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52669</xdr:rowOff>
    </xdr:from>
    <xdr:to>
      <xdr:col>24</xdr:col>
      <xdr:colOff>152400</xdr:colOff>
      <xdr:row>70</xdr:row>
      <xdr:rowOff>52669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55395</xdr:rowOff>
    </xdr:from>
    <xdr:to>
      <xdr:col>24</xdr:col>
      <xdr:colOff>63500</xdr:colOff>
      <xdr:row>79</xdr:row>
      <xdr:rowOff>140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57045"/>
          <a:ext cx="838200" cy="28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69257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5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46380</xdr:rowOff>
    </xdr:from>
    <xdr:to>
      <xdr:col>24</xdr:col>
      <xdr:colOff>114300</xdr:colOff>
      <xdr:row>75</xdr:row>
      <xdr:rowOff>147980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116399</xdr:rowOff>
    </xdr:from>
    <xdr:to>
      <xdr:col>19</xdr:col>
      <xdr:colOff>177800</xdr:colOff>
      <xdr:row>79</xdr:row>
      <xdr:rowOff>140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489499"/>
          <a:ext cx="889000" cy="5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163080</xdr:rowOff>
    </xdr:from>
    <xdr:to>
      <xdr:col>20</xdr:col>
      <xdr:colOff>38100</xdr:colOff>
      <xdr:row>76</xdr:row>
      <xdr:rowOff>93230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109758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9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116399</xdr:rowOff>
    </xdr:from>
    <xdr:to>
      <xdr:col>15</xdr:col>
      <xdr:colOff>50800</xdr:colOff>
      <xdr:row>78</xdr:row>
      <xdr:rowOff>131307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89499"/>
          <a:ext cx="889000" cy="1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161644</xdr:rowOff>
    </xdr:from>
    <xdr:to>
      <xdr:col>15</xdr:col>
      <xdr:colOff>101600</xdr:colOff>
      <xdr:row>76</xdr:row>
      <xdr:rowOff>91794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108321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131307</xdr:rowOff>
    </xdr:from>
    <xdr:to>
      <xdr:col>10</xdr:col>
      <xdr:colOff>114300</xdr:colOff>
      <xdr:row>79</xdr:row>
      <xdr:rowOff>39100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04407"/>
          <a:ext cx="889000" cy="7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99252</xdr:rowOff>
    </xdr:from>
    <xdr:to>
      <xdr:col>10</xdr:col>
      <xdr:colOff>165100</xdr:colOff>
      <xdr:row>76</xdr:row>
      <xdr:rowOff>29403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45929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10344</xdr:rowOff>
    </xdr:from>
    <xdr:to>
      <xdr:col>6</xdr:col>
      <xdr:colOff>38100</xdr:colOff>
      <xdr:row>76</xdr:row>
      <xdr:rowOff>111944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128471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1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4595</xdr:rowOff>
    </xdr:from>
    <xdr:to>
      <xdr:col>24</xdr:col>
      <xdr:colOff>114300</xdr:colOff>
      <xdr:row>77</xdr:row>
      <xdr:rowOff>106195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154472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8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120790</xdr:rowOff>
    </xdr:from>
    <xdr:to>
      <xdr:col>20</xdr:col>
      <xdr:colOff>38100</xdr:colOff>
      <xdr:row>79</xdr:row>
      <xdr:rowOff>50940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42067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86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65599</xdr:rowOff>
    </xdr:from>
    <xdr:to>
      <xdr:col>15</xdr:col>
      <xdr:colOff>101600</xdr:colOff>
      <xdr:row>78</xdr:row>
      <xdr:rowOff>167199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3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158326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3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80507</xdr:rowOff>
    </xdr:from>
    <xdr:to>
      <xdr:col>10</xdr:col>
      <xdr:colOff>165100</xdr:colOff>
      <xdr:row>79</xdr:row>
      <xdr:rowOff>10657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5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1784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159750</xdr:rowOff>
    </xdr:from>
    <xdr:to>
      <xdr:col>6</xdr:col>
      <xdr:colOff>38100</xdr:colOff>
      <xdr:row>79</xdr:row>
      <xdr:rowOff>89900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3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81027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2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82795</xdr:rowOff>
    </xdr:from>
    <xdr:to>
      <xdr:col>24</xdr:col>
      <xdr:colOff>62865</xdr:colOff>
      <xdr:row>99</xdr:row>
      <xdr:rowOff>140320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13295"/>
          <a:ext cx="1270" cy="160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144147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1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140320</xdr:rowOff>
    </xdr:from>
    <xdr:to>
      <xdr:col>24</xdr:col>
      <xdr:colOff>152400</xdr:colOff>
      <xdr:row>99</xdr:row>
      <xdr:rowOff>140320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1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29472</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8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82795</xdr:rowOff>
    </xdr:from>
    <xdr:to>
      <xdr:col>24</xdr:col>
      <xdr:colOff>152400</xdr:colOff>
      <xdr:row>90</xdr:row>
      <xdr:rowOff>82795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82942</xdr:rowOff>
    </xdr:from>
    <xdr:to>
      <xdr:col>24</xdr:col>
      <xdr:colOff>63500</xdr:colOff>
      <xdr:row>95</xdr:row>
      <xdr:rowOff>99140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370692"/>
          <a:ext cx="8382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160171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1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10294</xdr:rowOff>
    </xdr:from>
    <xdr:to>
      <xdr:col>24</xdr:col>
      <xdr:colOff>114300</xdr:colOff>
      <xdr:row>97</xdr:row>
      <xdr:rowOff>111894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99140</xdr:rowOff>
    </xdr:from>
    <xdr:to>
      <xdr:col>19</xdr:col>
      <xdr:colOff>177800</xdr:colOff>
      <xdr:row>95</xdr:row>
      <xdr:rowOff>114391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386890"/>
          <a:ext cx="889000" cy="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38429</xdr:rowOff>
    </xdr:from>
    <xdr:to>
      <xdr:col>20</xdr:col>
      <xdr:colOff>38100</xdr:colOff>
      <xdr:row>97</xdr:row>
      <xdr:rowOff>140029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131156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6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114391</xdr:rowOff>
    </xdr:from>
    <xdr:to>
      <xdr:col>15</xdr:col>
      <xdr:colOff>50800</xdr:colOff>
      <xdr:row>95</xdr:row>
      <xdr:rowOff>124563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402141"/>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10066</xdr:rowOff>
    </xdr:from>
    <xdr:to>
      <xdr:col>15</xdr:col>
      <xdr:colOff>101600</xdr:colOff>
      <xdr:row>97</xdr:row>
      <xdr:rowOff>111666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102793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7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74239</xdr:rowOff>
    </xdr:from>
    <xdr:to>
      <xdr:col>10</xdr:col>
      <xdr:colOff>114300</xdr:colOff>
      <xdr:row>95</xdr:row>
      <xdr:rowOff>124563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361989"/>
          <a:ext cx="889000" cy="5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161055</xdr:rowOff>
    </xdr:from>
    <xdr:to>
      <xdr:col>10</xdr:col>
      <xdr:colOff>165100</xdr:colOff>
      <xdr:row>97</xdr:row>
      <xdr:rowOff>91205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82332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7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131305</xdr:rowOff>
    </xdr:from>
    <xdr:to>
      <xdr:col>6</xdr:col>
      <xdr:colOff>38100</xdr:colOff>
      <xdr:row>97</xdr:row>
      <xdr:rowOff>61455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52582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32142</xdr:rowOff>
    </xdr:from>
    <xdr:to>
      <xdr:col>24</xdr:col>
      <xdr:colOff>114300</xdr:colOff>
      <xdr:row>95</xdr:row>
      <xdr:rowOff>133742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1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55019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17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48340</xdr:rowOff>
    </xdr:from>
    <xdr:to>
      <xdr:col>20</xdr:col>
      <xdr:colOff>38100</xdr:colOff>
      <xdr:row>95</xdr:row>
      <xdr:rowOff>149940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3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166467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11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63591</xdr:rowOff>
    </xdr:from>
    <xdr:to>
      <xdr:col>15</xdr:col>
      <xdr:colOff>101600</xdr:colOff>
      <xdr:row>95</xdr:row>
      <xdr:rowOff>165191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3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10268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1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73763</xdr:rowOff>
    </xdr:from>
    <xdr:to>
      <xdr:col>10</xdr:col>
      <xdr:colOff>165100</xdr:colOff>
      <xdr:row>96</xdr:row>
      <xdr:rowOff>3913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36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20440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13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23439</xdr:rowOff>
    </xdr:from>
    <xdr:to>
      <xdr:col>6</xdr:col>
      <xdr:colOff>38100</xdr:colOff>
      <xdr:row>95</xdr:row>
      <xdr:rowOff>125039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3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141566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08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74320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89270"/>
          <a:ext cx="1270" cy="1265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20997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74320</xdr:rowOff>
    </xdr:from>
    <xdr:to>
      <xdr:col>55</xdr:col>
      <xdr:colOff>88900</xdr:colOff>
      <xdr:row>31</xdr:row>
      <xdr:rowOff>74320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164388</xdr:rowOff>
    </xdr:from>
    <xdr:to>
      <xdr:col>55</xdr:col>
      <xdr:colOff>0</xdr:colOff>
      <xdr:row>37</xdr:row>
      <xdr:rowOff>170790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08038"/>
          <a:ext cx="8382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114520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867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91643</xdr:rowOff>
    </xdr:from>
    <xdr:to>
      <xdr:col>55</xdr:col>
      <xdr:colOff>50800</xdr:colOff>
      <xdr:row>38</xdr:row>
      <xdr:rowOff>21793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170790</xdr:rowOff>
    </xdr:from>
    <xdr:to>
      <xdr:col>50</xdr:col>
      <xdr:colOff>114300</xdr:colOff>
      <xdr:row>38</xdr:row>
      <xdr:rowOff>8941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51444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78384</xdr:rowOff>
    </xdr:from>
    <xdr:to>
      <xdr:col>50</xdr:col>
      <xdr:colOff>165100</xdr:colOff>
      <xdr:row>38</xdr:row>
      <xdr:rowOff>8534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25061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8941</xdr:rowOff>
    </xdr:from>
    <xdr:to>
      <xdr:col>45</xdr:col>
      <xdr:colOff>177800</xdr:colOff>
      <xdr:row>38</xdr:row>
      <xdr:rowOff>13970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2404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50038</xdr:rowOff>
    </xdr:from>
    <xdr:to>
      <xdr:col>46</xdr:col>
      <xdr:colOff>38100</xdr:colOff>
      <xdr:row>37</xdr:row>
      <xdr:rowOff>151638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168165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xdr:rowOff>
    </xdr:from>
    <xdr:to>
      <xdr:col>41</xdr:col>
      <xdr:colOff>50800</xdr:colOff>
      <xdr:row>38</xdr:row>
      <xdr:rowOff>17170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29070"/>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52324</xdr:rowOff>
    </xdr:from>
    <xdr:to>
      <xdr:col>41</xdr:col>
      <xdr:colOff>101600</xdr:colOff>
      <xdr:row>37</xdr:row>
      <xdr:rowOff>153924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170451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33122</xdr:rowOff>
    </xdr:from>
    <xdr:to>
      <xdr:col>36</xdr:col>
      <xdr:colOff>165100</xdr:colOff>
      <xdr:row>36</xdr:row>
      <xdr:rowOff>134722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151249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113589</xdr:rowOff>
    </xdr:from>
    <xdr:to>
      <xdr:col>55</xdr:col>
      <xdr:colOff>50800</xdr:colOff>
      <xdr:row>38</xdr:row>
      <xdr:rowOff>43738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57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92016</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35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119990</xdr:rowOff>
    </xdr:from>
    <xdr:to>
      <xdr:col>50</xdr:col>
      <xdr:colOff>165100</xdr:colOff>
      <xdr:row>38</xdr:row>
      <xdr:rowOff>50140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41267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129591</xdr:rowOff>
    </xdr:from>
    <xdr:to>
      <xdr:col>46</xdr:col>
      <xdr:colOff>38100</xdr:colOff>
      <xdr:row>38</xdr:row>
      <xdr:rowOff>59741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7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50868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65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134620</xdr:rowOff>
    </xdr:from>
    <xdr:to>
      <xdr:col>41</xdr:col>
      <xdr:colOff>101600</xdr:colOff>
      <xdr:row>38</xdr:row>
      <xdr:rowOff>64770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55897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7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137820</xdr:rowOff>
    </xdr:from>
    <xdr:to>
      <xdr:col>36</xdr:col>
      <xdr:colOff>165100</xdr:colOff>
      <xdr:row>38</xdr:row>
      <xdr:rowOff>67970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59097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74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64300</xdr:rowOff>
    </xdr:from>
    <xdr:to>
      <xdr:col>54</xdr:col>
      <xdr:colOff>189865</xdr:colOff>
      <xdr:row>58</xdr:row>
      <xdr:rowOff>53480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800"/>
          <a:ext cx="1270" cy="136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57307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0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53480</xdr:rowOff>
    </xdr:from>
    <xdr:to>
      <xdr:col>55</xdr:col>
      <xdr:colOff>88900</xdr:colOff>
      <xdr:row>58</xdr:row>
      <xdr:rowOff>53480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99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10977</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64300</xdr:rowOff>
    </xdr:from>
    <xdr:to>
      <xdr:col>55</xdr:col>
      <xdr:colOff>88900</xdr:colOff>
      <xdr:row>50</xdr:row>
      <xdr:rowOff>64300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130251</xdr:rowOff>
    </xdr:from>
    <xdr:to>
      <xdr:col>55</xdr:col>
      <xdr:colOff>0</xdr:colOff>
      <xdr:row>58</xdr:row>
      <xdr:rowOff>10922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02901"/>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89508</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347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66631</xdr:rowOff>
    </xdr:from>
    <xdr:to>
      <xdr:col>55</xdr:col>
      <xdr:colOff>50800</xdr:colOff>
      <xdr:row>55</xdr:row>
      <xdr:rowOff>168231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4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4255</xdr:rowOff>
    </xdr:from>
    <xdr:to>
      <xdr:col>50</xdr:col>
      <xdr:colOff>114300</xdr:colOff>
      <xdr:row>58</xdr:row>
      <xdr:rowOff>10922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48355"/>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23540</xdr:rowOff>
    </xdr:from>
    <xdr:to>
      <xdr:col>50</xdr:col>
      <xdr:colOff>165100</xdr:colOff>
      <xdr:row>55</xdr:row>
      <xdr:rowOff>125140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45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141667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22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151397</xdr:rowOff>
    </xdr:from>
    <xdr:to>
      <xdr:col>45</xdr:col>
      <xdr:colOff>177800</xdr:colOff>
      <xdr:row>58</xdr:row>
      <xdr:rowOff>4255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24047"/>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8395</xdr:rowOff>
    </xdr:from>
    <xdr:to>
      <xdr:col>46</xdr:col>
      <xdr:colOff>38100</xdr:colOff>
      <xdr:row>55</xdr:row>
      <xdr:rowOff>109995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126522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2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151397</xdr:rowOff>
    </xdr:from>
    <xdr:to>
      <xdr:col>41</xdr:col>
      <xdr:colOff>50800</xdr:colOff>
      <xdr:row>58</xdr:row>
      <xdr:rowOff>17570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24047"/>
          <a:ext cx="889000" cy="3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141288</xdr:rowOff>
    </xdr:from>
    <xdr:to>
      <xdr:col>41</xdr:col>
      <xdr:colOff>101600</xdr:colOff>
      <xdr:row>55</xdr:row>
      <xdr:rowOff>71438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87965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1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146355</xdr:rowOff>
    </xdr:from>
    <xdr:to>
      <xdr:col>36</xdr:col>
      <xdr:colOff>165100</xdr:colOff>
      <xdr:row>56</xdr:row>
      <xdr:rowOff>76505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93032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79451</xdr:rowOff>
    </xdr:from>
    <xdr:to>
      <xdr:col>55</xdr:col>
      <xdr:colOff>50800</xdr:colOff>
      <xdr:row>58</xdr:row>
      <xdr:rowOff>9601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5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165828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131572</xdr:rowOff>
    </xdr:from>
    <xdr:to>
      <xdr:col>50</xdr:col>
      <xdr:colOff>165100</xdr:colOff>
      <xdr:row>58</xdr:row>
      <xdr:rowOff>61722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0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52849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9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124905</xdr:rowOff>
    </xdr:from>
    <xdr:to>
      <xdr:col>46</xdr:col>
      <xdr:colOff>38100</xdr:colOff>
      <xdr:row>58</xdr:row>
      <xdr:rowOff>55055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9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46182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99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100597</xdr:rowOff>
    </xdr:from>
    <xdr:to>
      <xdr:col>41</xdr:col>
      <xdr:colOff>101600</xdr:colOff>
      <xdr:row>58</xdr:row>
      <xdr:rowOff>30747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7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21874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6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138220</xdr:rowOff>
    </xdr:from>
    <xdr:to>
      <xdr:col>36</xdr:col>
      <xdr:colOff>165100</xdr:colOff>
      <xdr:row>58</xdr:row>
      <xdr:rowOff>68370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59497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0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28581</xdr:rowOff>
    </xdr:from>
    <xdr:to>
      <xdr:col>54</xdr:col>
      <xdr:colOff>189865</xdr:colOff>
      <xdr:row>79</xdr:row>
      <xdr:rowOff>6255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01531"/>
          <a:ext cx="1270" cy="13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10082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5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6255</xdr:rowOff>
    </xdr:from>
    <xdr:to>
      <xdr:col>55</xdr:col>
      <xdr:colOff>88900</xdr:colOff>
      <xdr:row>79</xdr:row>
      <xdr:rowOff>6255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5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146708</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28581</xdr:rowOff>
    </xdr:from>
    <xdr:to>
      <xdr:col>55</xdr:col>
      <xdr:colOff>88900</xdr:colOff>
      <xdr:row>71</xdr:row>
      <xdr:rowOff>28581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0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22428</xdr:rowOff>
    </xdr:from>
    <xdr:to>
      <xdr:col>55</xdr:col>
      <xdr:colOff>0</xdr:colOff>
      <xdr:row>78</xdr:row>
      <xdr:rowOff>50298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395528"/>
          <a:ext cx="838200" cy="2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78612</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08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55735</xdr:rowOff>
    </xdr:from>
    <xdr:to>
      <xdr:col>55</xdr:col>
      <xdr:colOff>50800</xdr:colOff>
      <xdr:row>77</xdr:row>
      <xdr:rowOff>157335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22428</xdr:rowOff>
    </xdr:from>
    <xdr:to>
      <xdr:col>50</xdr:col>
      <xdr:colOff>114300</xdr:colOff>
      <xdr:row>78</xdr:row>
      <xdr:rowOff>115049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95528"/>
          <a:ext cx="889000" cy="9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29635</xdr:rowOff>
    </xdr:from>
    <xdr:to>
      <xdr:col>50</xdr:col>
      <xdr:colOff>165100</xdr:colOff>
      <xdr:row>77</xdr:row>
      <xdr:rowOff>131235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147762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55347</xdr:rowOff>
    </xdr:from>
    <xdr:to>
      <xdr:col>45</xdr:col>
      <xdr:colOff>177800</xdr:colOff>
      <xdr:row>78</xdr:row>
      <xdr:rowOff>115049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28447"/>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36207</xdr:rowOff>
    </xdr:from>
    <xdr:to>
      <xdr:col>46</xdr:col>
      <xdr:colOff>38100</xdr:colOff>
      <xdr:row>77</xdr:row>
      <xdr:rowOff>137807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154334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55347</xdr:rowOff>
    </xdr:from>
    <xdr:to>
      <xdr:col>41</xdr:col>
      <xdr:colOff>50800</xdr:colOff>
      <xdr:row>78</xdr:row>
      <xdr:rowOff>71520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28447"/>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60401</xdr:rowOff>
    </xdr:from>
    <xdr:to>
      <xdr:col>41</xdr:col>
      <xdr:colOff>101600</xdr:colOff>
      <xdr:row>77</xdr:row>
      <xdr:rowOff>162001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7078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0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38342</xdr:rowOff>
    </xdr:from>
    <xdr:to>
      <xdr:col>36</xdr:col>
      <xdr:colOff>165100</xdr:colOff>
      <xdr:row>77</xdr:row>
      <xdr:rowOff>139942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156469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0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170948</xdr:rowOff>
    </xdr:from>
    <xdr:to>
      <xdr:col>55</xdr:col>
      <xdr:colOff>50800</xdr:colOff>
      <xdr:row>78</xdr:row>
      <xdr:rowOff>101098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149375</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5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143078</xdr:rowOff>
    </xdr:from>
    <xdr:to>
      <xdr:col>50</xdr:col>
      <xdr:colOff>165100</xdr:colOff>
      <xdr:row>78</xdr:row>
      <xdr:rowOff>73228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64355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43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64249</xdr:rowOff>
    </xdr:from>
    <xdr:to>
      <xdr:col>46</xdr:col>
      <xdr:colOff>38100</xdr:colOff>
      <xdr:row>78</xdr:row>
      <xdr:rowOff>165849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156976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53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4547</xdr:rowOff>
    </xdr:from>
    <xdr:to>
      <xdr:col>41</xdr:col>
      <xdr:colOff>101600</xdr:colOff>
      <xdr:row>78</xdr:row>
      <xdr:rowOff>106147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97274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7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20720</xdr:rowOff>
    </xdr:from>
    <xdr:to>
      <xdr:col>36</xdr:col>
      <xdr:colOff>165100</xdr:colOff>
      <xdr:row>78</xdr:row>
      <xdr:rowOff>122320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113447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8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87712</xdr:rowOff>
    </xdr:from>
    <xdr:to>
      <xdr:col>54</xdr:col>
      <xdr:colOff>189865</xdr:colOff>
      <xdr:row>98</xdr:row>
      <xdr:rowOff>121408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18212"/>
          <a:ext cx="1270"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125235</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121408</xdr:rowOff>
    </xdr:from>
    <xdr:to>
      <xdr:col>55</xdr:col>
      <xdr:colOff>88900</xdr:colOff>
      <xdr:row>98</xdr:row>
      <xdr:rowOff>121408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2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34389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9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87712</xdr:rowOff>
    </xdr:from>
    <xdr:to>
      <xdr:col>55</xdr:col>
      <xdr:colOff>88900</xdr:colOff>
      <xdr:row>90</xdr:row>
      <xdr:rowOff>87712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1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52195</xdr:rowOff>
    </xdr:from>
    <xdr:to>
      <xdr:col>55</xdr:col>
      <xdr:colOff>0</xdr:colOff>
      <xdr:row>98</xdr:row>
      <xdr:rowOff>59446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854295"/>
          <a:ext cx="8382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113777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7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90900</xdr:rowOff>
    </xdr:from>
    <xdr:to>
      <xdr:col>55</xdr:col>
      <xdr:colOff>50800</xdr:colOff>
      <xdr:row>98</xdr:row>
      <xdr:rowOff>21050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53084</xdr:rowOff>
    </xdr:from>
    <xdr:to>
      <xdr:col>50</xdr:col>
      <xdr:colOff>114300</xdr:colOff>
      <xdr:row>98</xdr:row>
      <xdr:rowOff>59446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855184"/>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14350</xdr:rowOff>
    </xdr:from>
    <xdr:to>
      <xdr:col>50</xdr:col>
      <xdr:colOff>165100</xdr:colOff>
      <xdr:row>97</xdr:row>
      <xdr:rowOff>115950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132477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4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53084</xdr:rowOff>
    </xdr:from>
    <xdr:to>
      <xdr:col>45</xdr:col>
      <xdr:colOff>177800</xdr:colOff>
      <xdr:row>98</xdr:row>
      <xdr:rowOff>56288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855184"/>
          <a:ext cx="889000" cy="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21303</xdr:rowOff>
    </xdr:from>
    <xdr:to>
      <xdr:col>46</xdr:col>
      <xdr:colOff>38100</xdr:colOff>
      <xdr:row>97</xdr:row>
      <xdr:rowOff>122903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6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139430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52482</xdr:rowOff>
    </xdr:from>
    <xdr:to>
      <xdr:col>41</xdr:col>
      <xdr:colOff>50800</xdr:colOff>
      <xdr:row>98</xdr:row>
      <xdr:rowOff>56288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854582"/>
          <a:ext cx="889000" cy="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165074</xdr:rowOff>
    </xdr:from>
    <xdr:to>
      <xdr:col>41</xdr:col>
      <xdr:colOff>101600</xdr:colOff>
      <xdr:row>97</xdr:row>
      <xdr:rowOff>95224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62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111751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139458</xdr:rowOff>
    </xdr:from>
    <xdr:to>
      <xdr:col>36</xdr:col>
      <xdr:colOff>165100</xdr:colOff>
      <xdr:row>98</xdr:row>
      <xdr:rowOff>69608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7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86135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4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1395</xdr:rowOff>
    </xdr:from>
    <xdr:to>
      <xdr:col>55</xdr:col>
      <xdr:colOff>50800</xdr:colOff>
      <xdr:row>98</xdr:row>
      <xdr:rowOff>102995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80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87772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1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8646</xdr:rowOff>
    </xdr:from>
    <xdr:to>
      <xdr:col>50</xdr:col>
      <xdr:colOff>165100</xdr:colOff>
      <xdr:row>98</xdr:row>
      <xdr:rowOff>110246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81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101373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90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2284</xdr:rowOff>
    </xdr:from>
    <xdr:to>
      <xdr:col>46</xdr:col>
      <xdr:colOff>38100</xdr:colOff>
      <xdr:row>98</xdr:row>
      <xdr:rowOff>103884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95011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9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5488</xdr:rowOff>
    </xdr:from>
    <xdr:to>
      <xdr:col>41</xdr:col>
      <xdr:colOff>101600</xdr:colOff>
      <xdr:row>98</xdr:row>
      <xdr:rowOff>107088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0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98215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90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1682</xdr:rowOff>
    </xdr:from>
    <xdr:to>
      <xdr:col>36</xdr:col>
      <xdr:colOff>165100</xdr:colOff>
      <xdr:row>98</xdr:row>
      <xdr:rowOff>103282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0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94409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9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584</xdr:rowOff>
    </xdr:from>
    <xdr:to>
      <xdr:col>85</xdr:col>
      <xdr:colOff>126364</xdr:colOff>
      <xdr:row>38</xdr:row>
      <xdr:rowOff>34633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44084"/>
          <a:ext cx="1269" cy="14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38460</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34633</xdr:rowOff>
    </xdr:from>
    <xdr:to>
      <xdr:col>86</xdr:col>
      <xdr:colOff>25400</xdr:colOff>
      <xdr:row>38</xdr:row>
      <xdr:rowOff>34633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4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118711</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1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124,954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584</xdr:rowOff>
    </xdr:from>
    <xdr:to>
      <xdr:col>86</xdr:col>
      <xdr:colOff>25400</xdr:colOff>
      <xdr:row>30</xdr:row>
      <xdr:rowOff>584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4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58128</xdr:rowOff>
    </xdr:from>
    <xdr:to>
      <xdr:col>85</xdr:col>
      <xdr:colOff>127000</xdr:colOff>
      <xdr:row>37</xdr:row>
      <xdr:rowOff>100013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01778"/>
          <a:ext cx="838200" cy="4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8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156807</xdr:rowOff>
    </xdr:from>
    <xdr:to>
      <xdr:col>85</xdr:col>
      <xdr:colOff>177800</xdr:colOff>
      <xdr:row>37</xdr:row>
      <xdr:rowOff>86957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100013</xdr:rowOff>
    </xdr:from>
    <xdr:to>
      <xdr:col>81</xdr:col>
      <xdr:colOff>50800</xdr:colOff>
      <xdr:row>37</xdr:row>
      <xdr:rowOff>132397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43663"/>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1676</xdr:rowOff>
    </xdr:from>
    <xdr:to>
      <xdr:col>81</xdr:col>
      <xdr:colOff>101600</xdr:colOff>
      <xdr:row>37</xdr:row>
      <xdr:rowOff>103276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119803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111989</xdr:rowOff>
    </xdr:from>
    <xdr:to>
      <xdr:col>76</xdr:col>
      <xdr:colOff>114300</xdr:colOff>
      <xdr:row>37</xdr:row>
      <xdr:rowOff>132397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284189"/>
          <a:ext cx="889000" cy="19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57176</xdr:rowOff>
    </xdr:from>
    <xdr:to>
      <xdr:col>76</xdr:col>
      <xdr:colOff>165100</xdr:colOff>
      <xdr:row>37</xdr:row>
      <xdr:rowOff>158776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0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3853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7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103518</xdr:rowOff>
    </xdr:from>
    <xdr:to>
      <xdr:col>71</xdr:col>
      <xdr:colOff>177800</xdr:colOff>
      <xdr:row>36</xdr:row>
      <xdr:rowOff>111989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104268"/>
          <a:ext cx="889000" cy="17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9868</xdr:rowOff>
    </xdr:from>
    <xdr:to>
      <xdr:col>72</xdr:col>
      <xdr:colOff>38100</xdr:colOff>
      <xdr:row>37</xdr:row>
      <xdr:rowOff>111468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5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102595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4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167551</xdr:rowOff>
    </xdr:from>
    <xdr:to>
      <xdr:col>67</xdr:col>
      <xdr:colOff>101600</xdr:colOff>
      <xdr:row>37</xdr:row>
      <xdr:rowOff>97701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88828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3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7328</xdr:rowOff>
    </xdr:from>
    <xdr:to>
      <xdr:col>85</xdr:col>
      <xdr:colOff>177800</xdr:colOff>
      <xdr:row>37</xdr:row>
      <xdr:rowOff>108928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5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157205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2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49213</xdr:rowOff>
    </xdr:from>
    <xdr:to>
      <xdr:col>81</xdr:col>
      <xdr:colOff>101600</xdr:colOff>
      <xdr:row>37</xdr:row>
      <xdr:rowOff>150813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9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141940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48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81597</xdr:rowOff>
    </xdr:from>
    <xdr:to>
      <xdr:col>76</xdr:col>
      <xdr:colOff>165100</xdr:colOff>
      <xdr:row>38</xdr:row>
      <xdr:rowOff>11747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2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2874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61189</xdr:rowOff>
    </xdr:from>
    <xdr:to>
      <xdr:col>72</xdr:col>
      <xdr:colOff>38100</xdr:colOff>
      <xdr:row>36</xdr:row>
      <xdr:rowOff>162789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7866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00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52718</xdr:rowOff>
    </xdr:from>
    <xdr:to>
      <xdr:col>67</xdr:col>
      <xdr:colOff>101600</xdr:colOff>
      <xdr:row>35</xdr:row>
      <xdr:rowOff>154318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05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170845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82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62385</xdr:rowOff>
    </xdr:from>
    <xdr:to>
      <xdr:col>85</xdr:col>
      <xdr:colOff>126364</xdr:colOff>
      <xdr:row>58</xdr:row>
      <xdr:rowOff>50971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6335"/>
          <a:ext cx="1269" cy="118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54798</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50971</xdr:rowOff>
    </xdr:from>
    <xdr:to>
      <xdr:col>86</xdr:col>
      <xdr:colOff>25400</xdr:colOff>
      <xdr:row>58</xdr:row>
      <xdr:rowOff>50971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9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9062</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106,235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62385</xdr:rowOff>
    </xdr:from>
    <xdr:to>
      <xdr:col>86</xdr:col>
      <xdr:colOff>25400</xdr:colOff>
      <xdr:row>51</xdr:row>
      <xdr:rowOff>62385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123012</xdr:rowOff>
    </xdr:from>
    <xdr:to>
      <xdr:col>85</xdr:col>
      <xdr:colOff>127000</xdr:colOff>
      <xdr:row>56</xdr:row>
      <xdr:rowOff>20991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552762"/>
          <a:ext cx="838200" cy="6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41564</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29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18687</xdr:rowOff>
    </xdr:from>
    <xdr:to>
      <xdr:col>85</xdr:col>
      <xdr:colOff>177800</xdr:colOff>
      <xdr:row>55</xdr:row>
      <xdr:rowOff>120287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20991</xdr:rowOff>
    </xdr:from>
    <xdr:to>
      <xdr:col>81</xdr:col>
      <xdr:colOff>50800</xdr:colOff>
      <xdr:row>57</xdr:row>
      <xdr:rowOff>50432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622191"/>
          <a:ext cx="889000" cy="20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97717</xdr:rowOff>
    </xdr:from>
    <xdr:to>
      <xdr:col>81</xdr:col>
      <xdr:colOff>101600</xdr:colOff>
      <xdr:row>56</xdr:row>
      <xdr:rowOff>27867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2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44394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0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128205</xdr:rowOff>
    </xdr:from>
    <xdr:to>
      <xdr:col>76</xdr:col>
      <xdr:colOff>114300</xdr:colOff>
      <xdr:row>57</xdr:row>
      <xdr:rowOff>50432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729405"/>
          <a:ext cx="889000" cy="9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130163</xdr:rowOff>
    </xdr:from>
    <xdr:to>
      <xdr:col>76</xdr:col>
      <xdr:colOff>165100</xdr:colOff>
      <xdr:row>56</xdr:row>
      <xdr:rowOff>60313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76840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3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110864</xdr:rowOff>
    </xdr:from>
    <xdr:to>
      <xdr:col>71</xdr:col>
      <xdr:colOff>177800</xdr:colOff>
      <xdr:row>56</xdr:row>
      <xdr:rowOff>128205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026264"/>
          <a:ext cx="889000" cy="70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109686</xdr:rowOff>
    </xdr:from>
    <xdr:to>
      <xdr:col>72</xdr:col>
      <xdr:colOff>38100</xdr:colOff>
      <xdr:row>56</xdr:row>
      <xdr:rowOff>39836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3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56363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1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89014</xdr:rowOff>
    </xdr:from>
    <xdr:to>
      <xdr:col>67</xdr:col>
      <xdr:colOff>101600</xdr:colOff>
      <xdr:row>56</xdr:row>
      <xdr:rowOff>19164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1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10291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1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72212</xdr:rowOff>
    </xdr:from>
    <xdr:to>
      <xdr:col>85</xdr:col>
      <xdr:colOff>177800</xdr:colOff>
      <xdr:row>56</xdr:row>
      <xdr:rowOff>2362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50639</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48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141641</xdr:rowOff>
    </xdr:from>
    <xdr:to>
      <xdr:col>81</xdr:col>
      <xdr:colOff>101600</xdr:colOff>
      <xdr:row>56</xdr:row>
      <xdr:rowOff>71791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57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62918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66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171082</xdr:rowOff>
    </xdr:from>
    <xdr:to>
      <xdr:col>76</xdr:col>
      <xdr:colOff>165100</xdr:colOff>
      <xdr:row>57</xdr:row>
      <xdr:rowOff>101232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7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92359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6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77405</xdr:rowOff>
    </xdr:from>
    <xdr:to>
      <xdr:col>72</xdr:col>
      <xdr:colOff>38100</xdr:colOff>
      <xdr:row>57</xdr:row>
      <xdr:rowOff>7555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170132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7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60064</xdr:rowOff>
    </xdr:from>
    <xdr:to>
      <xdr:col>67</xdr:col>
      <xdr:colOff>101600</xdr:colOff>
      <xdr:row>52</xdr:row>
      <xdr:rowOff>161664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897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6741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875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49612</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1112"/>
          <a:ext cx="1269" cy="153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167739</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49612</xdr:rowOff>
    </xdr:from>
    <xdr:to>
      <xdr:col>86</xdr:col>
      <xdr:colOff>25400</xdr:colOff>
      <xdr:row>70</xdr:row>
      <xdr:rowOff>49612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150121</xdr:rowOff>
    </xdr:from>
    <xdr:to>
      <xdr:col>85</xdr:col>
      <xdr:colOff>127000</xdr:colOff>
      <xdr:row>79</xdr:row>
      <xdr:rowOff>3911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23221"/>
          <a:ext cx="838200" cy="2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15594</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17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164167</xdr:rowOff>
    </xdr:from>
    <xdr:to>
      <xdr:col>85</xdr:col>
      <xdr:colOff>177800</xdr:colOff>
      <xdr:row>78</xdr:row>
      <xdr:rowOff>94317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150121</xdr:rowOff>
    </xdr:from>
    <xdr:to>
      <xdr:col>81</xdr:col>
      <xdr:colOff>50800</xdr:colOff>
      <xdr:row>79</xdr:row>
      <xdr:rowOff>2787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23221"/>
          <a:ext cx="889000" cy="2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20529</xdr:rowOff>
    </xdr:from>
    <xdr:to>
      <xdr:col>81</xdr:col>
      <xdr:colOff>101600</xdr:colOff>
      <xdr:row>78</xdr:row>
      <xdr:rowOff>122129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138656</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2787</xdr:rowOff>
    </xdr:from>
    <xdr:to>
      <xdr:col>76</xdr:col>
      <xdr:colOff>114300</xdr:colOff>
      <xdr:row>79</xdr:row>
      <xdr:rowOff>35116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47337"/>
          <a:ext cx="889000" cy="3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48458</xdr:rowOff>
    </xdr:from>
    <xdr:to>
      <xdr:col>76</xdr:col>
      <xdr:colOff>165100</xdr:colOff>
      <xdr:row>78</xdr:row>
      <xdr:rowOff>150058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166585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123661</xdr:rowOff>
    </xdr:from>
    <xdr:to>
      <xdr:col>71</xdr:col>
      <xdr:colOff>177800</xdr:colOff>
      <xdr:row>79</xdr:row>
      <xdr:rowOff>35116</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496761"/>
          <a:ext cx="889000" cy="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26073</xdr:rowOff>
    </xdr:from>
    <xdr:to>
      <xdr:col>72</xdr:col>
      <xdr:colOff>38100</xdr:colOff>
      <xdr:row>78</xdr:row>
      <xdr:rowOff>127673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144200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103626</xdr:rowOff>
    </xdr:from>
    <xdr:to>
      <xdr:col>67</xdr:col>
      <xdr:colOff>101600</xdr:colOff>
      <xdr:row>79</xdr:row>
      <xdr:rowOff>33776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24903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6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124561</xdr:rowOff>
    </xdr:from>
    <xdr:to>
      <xdr:col>85</xdr:col>
      <xdr:colOff>177800</xdr:colOff>
      <xdr:row>79</xdr:row>
      <xdr:rowOff>54711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39488</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1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99321</xdr:rowOff>
    </xdr:from>
    <xdr:to>
      <xdr:col>81</xdr:col>
      <xdr:colOff>101600</xdr:colOff>
      <xdr:row>79</xdr:row>
      <xdr:rowOff>29471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20598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56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123437</xdr:rowOff>
    </xdr:from>
    <xdr:to>
      <xdr:col>76</xdr:col>
      <xdr:colOff>165100</xdr:colOff>
      <xdr:row>79</xdr:row>
      <xdr:rowOff>53587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9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44714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58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155766</xdr:rowOff>
    </xdr:from>
    <xdr:to>
      <xdr:col>72</xdr:col>
      <xdr:colOff>38100</xdr:colOff>
      <xdr:row>79</xdr:row>
      <xdr:rowOff>85916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77043</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2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72861</xdr:rowOff>
    </xdr:from>
    <xdr:to>
      <xdr:col>67</xdr:col>
      <xdr:colOff>101600</xdr:colOff>
      <xdr:row>79</xdr:row>
      <xdr:rowOff>3011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19538</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22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141732</xdr:rowOff>
    </xdr:from>
    <xdr:to>
      <xdr:col>85</xdr:col>
      <xdr:colOff>126364</xdr:colOff>
      <xdr:row>99</xdr:row>
      <xdr:rowOff>137795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743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141622</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11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137795</xdr:rowOff>
    </xdr:from>
    <xdr:to>
      <xdr:col>86</xdr:col>
      <xdr:colOff>25400</xdr:colOff>
      <xdr:row>99</xdr:row>
      <xdr:rowOff>137795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11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88409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51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141732</xdr:rowOff>
    </xdr:from>
    <xdr:to>
      <xdr:col>86</xdr:col>
      <xdr:colOff>25400</xdr:colOff>
      <xdr:row>91</xdr:row>
      <xdr:rowOff>141732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743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35331</xdr:rowOff>
    </xdr:from>
    <xdr:to>
      <xdr:col>85</xdr:col>
      <xdr:colOff>127000</xdr:colOff>
      <xdr:row>98</xdr:row>
      <xdr:rowOff>76784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837431"/>
          <a:ext cx="8382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37546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496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14669</xdr:rowOff>
    </xdr:from>
    <xdr:to>
      <xdr:col>85</xdr:col>
      <xdr:colOff>177800</xdr:colOff>
      <xdr:row>97</xdr:row>
      <xdr:rowOff>116269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6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76784</xdr:rowOff>
    </xdr:from>
    <xdr:to>
      <xdr:col>81</xdr:col>
      <xdr:colOff>50800</xdr:colOff>
      <xdr:row>98</xdr:row>
      <xdr:rowOff>128499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878884"/>
          <a:ext cx="889000" cy="5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11037</xdr:rowOff>
    </xdr:from>
    <xdr:to>
      <xdr:col>81</xdr:col>
      <xdr:colOff>101600</xdr:colOff>
      <xdr:row>97</xdr:row>
      <xdr:rowOff>112637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129164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41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128499</xdr:rowOff>
    </xdr:from>
    <xdr:to>
      <xdr:col>76</xdr:col>
      <xdr:colOff>114300</xdr:colOff>
      <xdr:row>98</xdr:row>
      <xdr:rowOff>166536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930599"/>
          <a:ext cx="889000" cy="3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23025</xdr:rowOff>
    </xdr:from>
    <xdr:to>
      <xdr:col>76</xdr:col>
      <xdr:colOff>165100</xdr:colOff>
      <xdr:row>97</xdr:row>
      <xdr:rowOff>124625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141152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4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166536</xdr:rowOff>
    </xdr:from>
    <xdr:to>
      <xdr:col>71</xdr:col>
      <xdr:colOff>177800</xdr:colOff>
      <xdr:row>99</xdr:row>
      <xdr:rowOff>20662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968636"/>
          <a:ext cx="889000" cy="2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22670</xdr:rowOff>
    </xdr:from>
    <xdr:to>
      <xdr:col>72</xdr:col>
      <xdr:colOff>38100</xdr:colOff>
      <xdr:row>97</xdr:row>
      <xdr:rowOff>124270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140797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4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61964</xdr:rowOff>
    </xdr:from>
    <xdr:to>
      <xdr:col>67</xdr:col>
      <xdr:colOff>101600</xdr:colOff>
      <xdr:row>97</xdr:row>
      <xdr:rowOff>163564</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8641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155981</xdr:rowOff>
    </xdr:from>
    <xdr:to>
      <xdr:col>85</xdr:col>
      <xdr:colOff>177800</xdr:colOff>
      <xdr:row>98</xdr:row>
      <xdr:rowOff>86131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78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134408</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7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25984</xdr:rowOff>
    </xdr:from>
    <xdr:to>
      <xdr:col>81</xdr:col>
      <xdr:colOff>101600</xdr:colOff>
      <xdr:row>98</xdr:row>
      <xdr:rowOff>127584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82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118711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92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77699</xdr:rowOff>
    </xdr:from>
    <xdr:to>
      <xdr:col>76</xdr:col>
      <xdr:colOff>165100</xdr:colOff>
      <xdr:row>99</xdr:row>
      <xdr:rowOff>7849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87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170426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97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115736</xdr:rowOff>
    </xdr:from>
    <xdr:to>
      <xdr:col>72</xdr:col>
      <xdr:colOff>38100</xdr:colOff>
      <xdr:row>99</xdr:row>
      <xdr:rowOff>45886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91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37013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701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141312</xdr:rowOff>
    </xdr:from>
    <xdr:to>
      <xdr:col>67</xdr:col>
      <xdr:colOff>101600</xdr:colOff>
      <xdr:row>99</xdr:row>
      <xdr:rowOff>71462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9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62589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70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129642</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73142"/>
          <a:ext cx="1269" cy="138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147235</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662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76319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129642</xdr:rowOff>
    </xdr:from>
    <xdr:to>
      <xdr:col>116</xdr:col>
      <xdr:colOff>152400</xdr:colOff>
      <xdr:row>30</xdr:row>
      <xdr:rowOff>129642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7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64685</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083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41808</xdr:rowOff>
    </xdr:from>
    <xdr:to>
      <xdr:col>116</xdr:col>
      <xdr:colOff>114300</xdr:colOff>
      <xdr:row>38</xdr:row>
      <xdr:rowOff>143408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139471</xdr:rowOff>
    </xdr:from>
    <xdr:to>
      <xdr:col>111</xdr:col>
      <xdr:colOff>177800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6545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12547</xdr:rowOff>
    </xdr:from>
    <xdr:to>
      <xdr:col>112</xdr:col>
      <xdr:colOff>38100</xdr:colOff>
      <xdr:row>38</xdr:row>
      <xdr:rowOff>114147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5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130675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302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139471</xdr:rowOff>
    </xdr:from>
    <xdr:to>
      <xdr:col>107</xdr:col>
      <xdr:colOff>50800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19545300" y="66545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76496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2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121133</xdr:rowOff>
    </xdr:from>
    <xdr:to>
      <xdr:col>102</xdr:col>
      <xdr:colOff>165100</xdr:colOff>
      <xdr:row>38</xdr:row>
      <xdr:rowOff>51282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67810</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16434</xdr:rowOff>
    </xdr:from>
    <xdr:to>
      <xdr:col>98</xdr:col>
      <xdr:colOff>38100</xdr:colOff>
      <xdr:row>38</xdr:row>
      <xdr:rowOff>118034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5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134561</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06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20235</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88671</xdr:rowOff>
    </xdr:from>
    <xdr:to>
      <xdr:col>107</xdr:col>
      <xdr:colOff>101600</xdr:colOff>
      <xdr:row>39</xdr:row>
      <xdr:rowOff>18821</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9948</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民生費において、保育園園舎新築整備事業費補助金の皆増、保育園委託料の増加により、令和元年度決算で対前年度比</a:t>
          </a:r>
          <a:r>
            <a:rPr kumimoji="1" lang="en-US" altLang="ja-JP" sz="1300">
              <a:latin typeface="ＭＳ Ｐゴシック" panose="020B0600070205080204" pitchFamily="50" charset="-128"/>
              <a:ea typeface="ＭＳ Ｐゴシック" panose="020B0600070205080204" pitchFamily="50" charset="-128"/>
            </a:rPr>
            <a:t>17,616</a:t>
          </a:r>
          <a:r>
            <a:rPr kumimoji="1" lang="ja-JP" altLang="en-US" sz="1300">
              <a:latin typeface="ＭＳ Ｐゴシック" panose="020B0600070205080204" pitchFamily="50" charset="-128"/>
              <a:ea typeface="ＭＳ Ｐゴシック" panose="020B0600070205080204" pitchFamily="50" charset="-128"/>
            </a:rPr>
            <a:t>円の増となり、総務費では財政調整基金積立金の増加、減債基金積立金の増加及び森町公共施設等総合管理基金積立金の皆増により、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令和元年度決算で対前年度比</a:t>
          </a:r>
          <a:r>
            <a:rPr kumimoji="1" lang="en-US" altLang="ja-JP" sz="1300">
              <a:latin typeface="ＭＳ Ｐゴシック" panose="020B0600070205080204" pitchFamily="50" charset="-128"/>
              <a:ea typeface="ＭＳ Ｐゴシック" panose="020B0600070205080204" pitchFamily="50" charset="-128"/>
            </a:rPr>
            <a:t>11,441</a:t>
          </a:r>
          <a:r>
            <a:rPr kumimoji="1" lang="ja-JP" altLang="en-US" sz="1300">
              <a:latin typeface="ＭＳ Ｐゴシック" panose="020B0600070205080204" pitchFamily="50" charset="-128"/>
              <a:ea typeface="ＭＳ Ｐゴシック" panose="020B0600070205080204" pitchFamily="50" charset="-128"/>
            </a:rPr>
            <a:t>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衛生費については、類似団体平均を令和元年度決算では＋</a:t>
          </a:r>
          <a:r>
            <a:rPr kumimoji="1" lang="en-US" altLang="ja-JP" sz="1300">
              <a:latin typeface="ＭＳ Ｐゴシック" panose="020B0600070205080204" pitchFamily="50" charset="-128"/>
              <a:ea typeface="ＭＳ Ｐゴシック" panose="020B0600070205080204" pitchFamily="50" charset="-128"/>
            </a:rPr>
            <a:t>19,662</a:t>
          </a:r>
          <a:r>
            <a:rPr kumimoji="1" lang="ja-JP" altLang="en-US" sz="1300">
              <a:latin typeface="ＭＳ Ｐゴシック" panose="020B0600070205080204" pitchFamily="50" charset="-128"/>
              <a:ea typeface="ＭＳ Ｐゴシック" panose="020B0600070205080204" pitchFamily="50" charset="-128"/>
            </a:rPr>
            <a:t>円上回っており、高い水準で推移している。これは、病院事業への繰出金の金額が大きく、衛生費中でも高い割合を占めていることが要因であるため、病院事業について今後「森町病院事業第４次経営改革</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プラン」に掲げた取り組みを通して、経常経費の削減を行い、普通会計の負担を減らしていくように努める。</a:t>
          </a:r>
        </a:p>
        <a:p>
          <a:r>
            <a:rPr kumimoji="1" lang="ja-JP" altLang="en-US" sz="1300">
              <a:latin typeface="ＭＳ Ｐゴシック" panose="020B0600070205080204" pitchFamily="50" charset="-128"/>
              <a:ea typeface="ＭＳ Ｐゴシック" panose="020B0600070205080204" pitchFamily="50" charset="-128"/>
            </a:rPr>
            <a:t>　土木費等において今後、維持補修費、更新整備費用などが増加し、更には更新整備費用等に充当した地方債の償還金が公債費を増加させることが予想される。</a:t>
          </a:r>
        </a:p>
        <a:p>
          <a:r>
            <a:rPr kumimoji="1" lang="ja-JP" altLang="en-US" sz="1300">
              <a:latin typeface="ＭＳ Ｐゴシック" panose="020B0600070205080204" pitchFamily="50" charset="-128"/>
              <a:ea typeface="ＭＳ Ｐゴシック" panose="020B0600070205080204" pitchFamily="50" charset="-128"/>
            </a:rPr>
            <a:t>　また、民生費における保育園委託料、介護保険特別会計に対する繰出金、義務的経常費用である社会保障費が近年増加傾向にあるため、特別会計においては保険料の適正化を図り、保育関係事業などは積極的な補助金の活用など、財源の確保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当町では当初予算において歳入は、見積もりが難しいためできる限り抑えて予算編成をしている。歳出については、予算執行時の節減により執行残を確保するように努めている。これにより、繰越金として翌年度の補正財源を確保しているため、実質収支額に対する標準財政規模比は高くなる傾向にある。</a:t>
          </a:r>
        </a:p>
        <a:p>
          <a:r>
            <a:rPr kumimoji="1" lang="ja-JP" altLang="en-US" sz="1100">
              <a:latin typeface="ＭＳ ゴシック" pitchFamily="49" charset="-128"/>
              <a:ea typeface="ＭＳ ゴシック" pitchFamily="49" charset="-128"/>
            </a:rPr>
            <a:t>　令和元年度は実質収支額が対前年度比▲</a:t>
          </a:r>
          <a:r>
            <a:rPr kumimoji="1" lang="en-US" altLang="ja-JP" sz="1100">
              <a:latin typeface="ＭＳ ゴシック" pitchFamily="49" charset="-128"/>
              <a:ea typeface="ＭＳ ゴシック" pitchFamily="49" charset="-128"/>
            </a:rPr>
            <a:t>233</a:t>
          </a:r>
          <a:r>
            <a:rPr kumimoji="1" lang="ja-JP" altLang="en-US" sz="1100">
              <a:latin typeface="ＭＳ ゴシック" pitchFamily="49" charset="-128"/>
              <a:ea typeface="ＭＳ ゴシック" pitchFamily="49" charset="-128"/>
            </a:rPr>
            <a:t>百万円となり、財政調整基金の取り崩し額は</a:t>
          </a:r>
          <a:r>
            <a:rPr kumimoji="1" lang="en-US" altLang="ja-JP" sz="1100">
              <a:latin typeface="ＭＳ ゴシック" pitchFamily="49" charset="-128"/>
              <a:ea typeface="ＭＳ ゴシック" pitchFamily="49" charset="-128"/>
            </a:rPr>
            <a:t>200</a:t>
          </a:r>
          <a:r>
            <a:rPr kumimoji="1" lang="ja-JP" altLang="en-US" sz="1100">
              <a:latin typeface="ＭＳ ゴシック" pitchFamily="49" charset="-128"/>
              <a:ea typeface="ＭＳ ゴシック" pitchFamily="49" charset="-128"/>
            </a:rPr>
            <a:t>百万円とし、財政調整基金積立金を新たに</a:t>
          </a:r>
          <a:r>
            <a:rPr kumimoji="1" lang="en-US" altLang="ja-JP" sz="1100">
              <a:latin typeface="ＭＳ ゴシック" pitchFamily="49" charset="-128"/>
              <a:ea typeface="ＭＳ ゴシック" pitchFamily="49" charset="-128"/>
            </a:rPr>
            <a:t>150</a:t>
          </a:r>
          <a:r>
            <a:rPr kumimoji="1" lang="ja-JP" altLang="en-US" sz="1100">
              <a:latin typeface="ＭＳ ゴシック" pitchFamily="49" charset="-128"/>
              <a:ea typeface="ＭＳ ゴシック" pitchFamily="49" charset="-128"/>
            </a:rPr>
            <a:t>百万円積み立てたので、実質単年度収支は対前年度▲</a:t>
          </a:r>
          <a:r>
            <a:rPr kumimoji="1" lang="en-US" altLang="ja-JP" sz="1100">
              <a:latin typeface="ＭＳ ゴシック" pitchFamily="49" charset="-128"/>
              <a:ea typeface="ＭＳ ゴシック" pitchFamily="49" charset="-128"/>
            </a:rPr>
            <a:t>8.43</a:t>
          </a:r>
          <a:r>
            <a:rPr kumimoji="1" lang="ja-JP" altLang="en-US" sz="1100">
              <a:latin typeface="ＭＳ ゴシック" pitchFamily="49" charset="-128"/>
              <a:ea typeface="ＭＳ ゴシック" pitchFamily="49" charset="-128"/>
            </a:rPr>
            <a:t>％の減少となった。</a:t>
          </a:r>
        </a:p>
        <a:p>
          <a:r>
            <a:rPr kumimoji="1" lang="ja-JP" altLang="en-US" sz="1100">
              <a:latin typeface="ＭＳ ゴシック" pitchFamily="49" charset="-128"/>
              <a:ea typeface="ＭＳ ゴシック" pitchFamily="49" charset="-128"/>
            </a:rPr>
            <a:t>　今後も、国・地方ともに経済の先行きが不透明なため、予期しない収入減少や不測の支出増加などに備え財政調整基金や減債基金への積立を行っていく。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公営企業会計・公営事業会計のすべての会計において黒字となっているが、令和元年度決算は、一般会計において財政調整基金積立金や減債基金積立金等の積立金の増、旧周智高校校舎敷地等購入費の皆増等の一般財源を原資とする歳出の増により、黒字幅は大きく減少し、全体として黒字額が減少した。</a:t>
          </a:r>
        </a:p>
        <a:p>
          <a:r>
            <a:rPr kumimoji="1" lang="ja-JP" altLang="en-US" sz="1400">
              <a:latin typeface="ＭＳ ゴシック" pitchFamily="49" charset="-128"/>
              <a:ea typeface="ＭＳ ゴシック" pitchFamily="49" charset="-128"/>
            </a:rPr>
            <a:t>　一般会計については、歳入歳出予算の的確な把握の中で、一定の留保財源を確保しつつ、財政調整基金や減債基金への予算積立などを行い、実質収支の圧縮を図り、実質収支比率は、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％以内を目指す。</a:t>
          </a:r>
        </a:p>
        <a:p>
          <a:r>
            <a:rPr kumimoji="1" lang="ja-JP" altLang="en-US" sz="1400">
              <a:latin typeface="ＭＳ ゴシック" pitchFamily="49" charset="-128"/>
              <a:ea typeface="ＭＳ ゴシック" pitchFamily="49" charset="-128"/>
            </a:rPr>
            <a:t>　病院事業については、「森町病院事業第４次経営改革プラン」に基づき、更なる地域医療の充実と経営改善を図っていく。</a:t>
          </a:r>
        </a:p>
        <a:p>
          <a:r>
            <a:rPr kumimoji="1" lang="ja-JP" altLang="en-US" sz="1400">
              <a:latin typeface="ＭＳ ゴシック" pitchFamily="49" charset="-128"/>
              <a:ea typeface="ＭＳ ゴシック" pitchFamily="49" charset="-128"/>
            </a:rPr>
            <a:t>　国民健康保険などの特別会計においても保険税などの適正化を図り、普通会計の負担を減らしていくように努める。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8922152</v>
      </c>
      <c r="BO4" s="431"/>
      <c r="BP4" s="431"/>
      <c r="BQ4" s="431"/>
      <c r="BR4" s="431"/>
      <c r="BS4" s="431"/>
      <c r="BT4" s="431"/>
      <c r="BU4" s="432"/>
      <c r="BV4" s="430">
        <v>8489643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13.5</v>
      </c>
      <c r="CU4" s="437"/>
      <c r="CV4" s="437"/>
      <c r="CW4" s="437"/>
      <c r="CX4" s="437"/>
      <c r="CY4" s="437"/>
      <c r="CZ4" s="437"/>
      <c r="DA4" s="438"/>
      <c r="DB4" s="436">
        <v>18.399999999999999</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8222156</v>
      </c>
      <c r="BO5" s="468"/>
      <c r="BP5" s="468"/>
      <c r="BQ5" s="468"/>
      <c r="BR5" s="468"/>
      <c r="BS5" s="468"/>
      <c r="BT5" s="468"/>
      <c r="BU5" s="469"/>
      <c r="BV5" s="467">
        <v>7537090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91.3</v>
      </c>
      <c r="CU5" s="465"/>
      <c r="CV5" s="465"/>
      <c r="CW5" s="465"/>
      <c r="CX5" s="465"/>
      <c r="CY5" s="465"/>
      <c r="CZ5" s="465"/>
      <c r="DA5" s="466"/>
      <c r="DB5" s="464">
        <v>87.6</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699996</v>
      </c>
      <c r="BO6" s="468"/>
      <c r="BP6" s="468"/>
      <c r="BQ6" s="468"/>
      <c r="BR6" s="468"/>
      <c r="BS6" s="468"/>
      <c r="BT6" s="468"/>
      <c r="BU6" s="469"/>
      <c r="BV6" s="467">
        <v>952553</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96.3</v>
      </c>
      <c r="CU6" s="505"/>
      <c r="CV6" s="505"/>
      <c r="CW6" s="505"/>
      <c r="CX6" s="505"/>
      <c r="CY6" s="505"/>
      <c r="CZ6" s="505"/>
      <c r="DA6" s="506"/>
      <c r="DB6" s="504">
        <v>93.7</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3626</v>
      </c>
      <c r="BO7" s="468"/>
      <c r="BP7" s="468"/>
      <c r="BQ7" s="468"/>
      <c r="BR7" s="468"/>
      <c r="BS7" s="468"/>
      <c r="BT7" s="468"/>
      <c r="BU7" s="469"/>
      <c r="BV7" s="467">
        <v>23618</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5140300</v>
      </c>
      <c r="CU7" s="468"/>
      <c r="CV7" s="468"/>
      <c r="CW7" s="468"/>
      <c r="CX7" s="468"/>
      <c r="CY7" s="468"/>
      <c r="CZ7" s="468"/>
      <c r="DA7" s="469"/>
      <c r="DB7" s="467">
        <v>5044693</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696370</v>
      </c>
      <c r="BO8" s="468"/>
      <c r="BP8" s="468"/>
      <c r="BQ8" s="468"/>
      <c r="BR8" s="468"/>
      <c r="BS8" s="468"/>
      <c r="BT8" s="468"/>
      <c r="BU8" s="469"/>
      <c r="BV8" s="467">
        <v>928935</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0.6</v>
      </c>
      <c r="CU8" s="508"/>
      <c r="CV8" s="508"/>
      <c r="CW8" s="508"/>
      <c r="CX8" s="508"/>
      <c r="CY8" s="508"/>
      <c r="CZ8" s="508"/>
      <c r="DA8" s="509"/>
      <c r="DB8" s="507">
        <v>0.59</v>
      </c>
      <c r="DC8" s="508"/>
      <c r="DD8" s="508"/>
      <c r="DE8" s="508"/>
      <c r="DF8" s="508"/>
      <c r="DG8" s="508"/>
      <c r="DH8" s="508"/>
      <c r="DI8" s="509"/>
      <c r="DJ8" s="186"/>
      <c r="DK8" s="186"/>
      <c r="DL8" s="186"/>
      <c r="DM8" s="186"/>
      <c r="DN8" s="186"/>
      <c r="DO8" s="186"/>
    </row>
    <row r="9" spans="1:119" ht="18.75" customHeight="1" thickBot="1" x14ac:dyDescent="0.25">
      <c r="A9" s="187"/>
      <c r="B9" s="461" t="s">
        <v>111</v>
      </c>
      <c r="C9" s="462"/>
      <c r="D9" s="462"/>
      <c r="E9" s="462"/>
      <c r="F9" s="462"/>
      <c r="G9" s="462"/>
      <c r="H9" s="462"/>
      <c r="I9" s="462"/>
      <c r="J9" s="462"/>
      <c r="K9" s="510"/>
      <c r="L9" s="511" t="s">
        <v>112</v>
      </c>
      <c r="M9" s="512"/>
      <c r="N9" s="512"/>
      <c r="O9" s="512"/>
      <c r="P9" s="512"/>
      <c r="Q9" s="513"/>
      <c r="R9" s="514">
        <v>18528</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-232565</v>
      </c>
      <c r="BO9" s="468"/>
      <c r="BP9" s="468"/>
      <c r="BQ9" s="468"/>
      <c r="BR9" s="468"/>
      <c r="BS9" s="468"/>
      <c r="BT9" s="468"/>
      <c r="BU9" s="469"/>
      <c r="BV9" s="467">
        <v>139862</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11.9</v>
      </c>
      <c r="CU9" s="465"/>
      <c r="CV9" s="465"/>
      <c r="CW9" s="465"/>
      <c r="CX9" s="465"/>
      <c r="CY9" s="465"/>
      <c r="CZ9" s="465"/>
      <c r="DA9" s="466"/>
      <c r="DB9" s="464">
        <v>11.2</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118</v>
      </c>
      <c r="M10" s="497"/>
      <c r="N10" s="497"/>
      <c r="O10" s="497"/>
      <c r="P10" s="497"/>
      <c r="Q10" s="498"/>
      <c r="R10" s="518">
        <v>19435</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94</v>
      </c>
      <c r="AV10" s="500"/>
      <c r="AW10" s="500"/>
      <c r="AX10" s="500"/>
      <c r="AY10" s="501" t="s">
        <v>120</v>
      </c>
      <c r="AZ10" s="502"/>
      <c r="BA10" s="502"/>
      <c r="BB10" s="502"/>
      <c r="BC10" s="502"/>
      <c r="BD10" s="502"/>
      <c r="BE10" s="502"/>
      <c r="BF10" s="502"/>
      <c r="BG10" s="502"/>
      <c r="BH10" s="502"/>
      <c r="BI10" s="502"/>
      <c r="BJ10" s="502"/>
      <c r="BK10" s="502"/>
      <c r="BL10" s="502"/>
      <c r="BM10" s="503"/>
      <c r="BN10" s="467">
        <v>50472</v>
      </c>
      <c r="BO10" s="468"/>
      <c r="BP10" s="468"/>
      <c r="BQ10" s="468"/>
      <c r="BR10" s="468"/>
      <c r="BS10" s="468"/>
      <c r="BT10" s="468"/>
      <c r="BU10" s="469"/>
      <c r="BV10" s="467">
        <v>10698</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115</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2">
      <c r="A12" s="187"/>
      <c r="B12" s="527" t="s">
        <v>129</v>
      </c>
      <c r="C12" s="528"/>
      <c r="D12" s="528"/>
      <c r="E12" s="528"/>
      <c r="F12" s="528"/>
      <c r="G12" s="528"/>
      <c r="H12" s="528"/>
      <c r="I12" s="528"/>
      <c r="J12" s="528"/>
      <c r="K12" s="529"/>
      <c r="L12" s="536" t="s">
        <v>130</v>
      </c>
      <c r="M12" s="537"/>
      <c r="N12" s="537"/>
      <c r="O12" s="537"/>
      <c r="P12" s="537"/>
      <c r="Q12" s="538"/>
      <c r="R12" s="539">
        <v>18243</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94</v>
      </c>
      <c r="AV12" s="500"/>
      <c r="AW12" s="500"/>
      <c r="AX12" s="500"/>
      <c r="AY12" s="501" t="s">
        <v>134</v>
      </c>
      <c r="AZ12" s="502"/>
      <c r="BA12" s="502"/>
      <c r="BB12" s="502"/>
      <c r="BC12" s="502"/>
      <c r="BD12" s="502"/>
      <c r="BE12" s="502"/>
      <c r="BF12" s="502"/>
      <c r="BG12" s="502"/>
      <c r="BH12" s="502"/>
      <c r="BI12" s="502"/>
      <c r="BJ12" s="502"/>
      <c r="BK12" s="502"/>
      <c r="BL12" s="502"/>
      <c r="BM12" s="503"/>
      <c r="BN12" s="467">
        <v>200000</v>
      </c>
      <c r="BO12" s="468"/>
      <c r="BP12" s="468"/>
      <c r="BQ12" s="468"/>
      <c r="BR12" s="468"/>
      <c r="BS12" s="468"/>
      <c r="BT12" s="468"/>
      <c r="BU12" s="469"/>
      <c r="BV12" s="467">
        <v>100000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138</v>
      </c>
      <c r="N13" s="559"/>
      <c r="O13" s="559"/>
      <c r="P13" s="559"/>
      <c r="Q13" s="560"/>
      <c r="R13" s="551">
        <v>17855</v>
      </c>
      <c r="S13" s="552"/>
      <c r="T13" s="552"/>
      <c r="U13" s="552"/>
      <c r="V13" s="553"/>
      <c r="W13" s="483" t="s">
        <v>139</v>
      </c>
      <c r="X13" s="484"/>
      <c r="Y13" s="484"/>
      <c r="Z13" s="484"/>
      <c r="AA13" s="484"/>
      <c r="AB13" s="474"/>
      <c r="AC13" s="518">
        <v>856</v>
      </c>
      <c r="AD13" s="519"/>
      <c r="AE13" s="519"/>
      <c r="AF13" s="519"/>
      <c r="AG13" s="561"/>
      <c r="AH13" s="518">
        <v>991</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-382093</v>
      </c>
      <c r="BO13" s="468"/>
      <c r="BP13" s="468"/>
      <c r="BQ13" s="468"/>
      <c r="BR13" s="468"/>
      <c r="BS13" s="468"/>
      <c r="BT13" s="468"/>
      <c r="BU13" s="469"/>
      <c r="BV13" s="467">
        <v>50560</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10.9</v>
      </c>
      <c r="CU13" s="465"/>
      <c r="CV13" s="465"/>
      <c r="CW13" s="465"/>
      <c r="CX13" s="465"/>
      <c r="CY13" s="465"/>
      <c r="CZ13" s="465"/>
      <c r="DA13" s="466"/>
      <c r="DB13" s="464">
        <v>10.1</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144</v>
      </c>
      <c r="M14" s="549"/>
      <c r="N14" s="549"/>
      <c r="O14" s="549"/>
      <c r="P14" s="549"/>
      <c r="Q14" s="550"/>
      <c r="R14" s="551">
        <v>18440</v>
      </c>
      <c r="S14" s="552"/>
      <c r="T14" s="552"/>
      <c r="U14" s="552"/>
      <c r="V14" s="553"/>
      <c r="W14" s="457"/>
      <c r="X14" s="458"/>
      <c r="Y14" s="458"/>
      <c r="Z14" s="458"/>
      <c r="AA14" s="458"/>
      <c r="AB14" s="447"/>
      <c r="AC14" s="554">
        <v>8.8000000000000007</v>
      </c>
      <c r="AD14" s="555"/>
      <c r="AE14" s="555"/>
      <c r="AF14" s="555"/>
      <c r="AG14" s="556"/>
      <c r="AH14" s="554">
        <v>9.6999999999999993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58.6</v>
      </c>
      <c r="CU14" s="566"/>
      <c r="CV14" s="566"/>
      <c r="CW14" s="566"/>
      <c r="CX14" s="566"/>
      <c r="CY14" s="566"/>
      <c r="CZ14" s="566"/>
      <c r="DA14" s="567"/>
      <c r="DB14" s="565">
        <v>56.3</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146</v>
      </c>
      <c r="N15" s="559"/>
      <c r="O15" s="559"/>
      <c r="P15" s="559"/>
      <c r="Q15" s="560"/>
      <c r="R15" s="551">
        <v>18081</v>
      </c>
      <c r="S15" s="552"/>
      <c r="T15" s="552"/>
      <c r="U15" s="552"/>
      <c r="V15" s="553"/>
      <c r="W15" s="483" t="s">
        <v>147</v>
      </c>
      <c r="X15" s="484"/>
      <c r="Y15" s="484"/>
      <c r="Z15" s="484"/>
      <c r="AA15" s="484"/>
      <c r="AB15" s="474"/>
      <c r="AC15" s="518">
        <v>3814</v>
      </c>
      <c r="AD15" s="519"/>
      <c r="AE15" s="519"/>
      <c r="AF15" s="519"/>
      <c r="AG15" s="561"/>
      <c r="AH15" s="518">
        <v>4047</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2610969</v>
      </c>
      <c r="BO15" s="431"/>
      <c r="BP15" s="431"/>
      <c r="BQ15" s="431"/>
      <c r="BR15" s="431"/>
      <c r="BS15" s="431"/>
      <c r="BT15" s="431"/>
      <c r="BU15" s="432"/>
      <c r="BV15" s="430">
        <v>2379098</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39.4</v>
      </c>
      <c r="AD16" s="555"/>
      <c r="AE16" s="555"/>
      <c r="AF16" s="555"/>
      <c r="AG16" s="556"/>
      <c r="AH16" s="554">
        <v>39.700000000000003</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4172592</v>
      </c>
      <c r="BO16" s="468"/>
      <c r="BP16" s="468"/>
      <c r="BQ16" s="468"/>
      <c r="BR16" s="468"/>
      <c r="BS16" s="468"/>
      <c r="BT16" s="468"/>
      <c r="BU16" s="469"/>
      <c r="BV16" s="467">
        <v>4052513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5008</v>
      </c>
      <c r="AD17" s="519"/>
      <c r="AE17" s="519"/>
      <c r="AF17" s="519"/>
      <c r="AG17" s="561"/>
      <c r="AH17" s="518">
        <v>5156</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3325468</v>
      </c>
      <c r="BO17" s="468"/>
      <c r="BP17" s="468"/>
      <c r="BQ17" s="468"/>
      <c r="BR17" s="468"/>
      <c r="BS17" s="468"/>
      <c r="BT17" s="468"/>
      <c r="BU17" s="469"/>
      <c r="BV17" s="467">
        <v>3015629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157</v>
      </c>
      <c r="C18" s="510"/>
      <c r="D18" s="510"/>
      <c r="E18" s="582"/>
      <c r="F18" s="582"/>
      <c r="G18" s="582"/>
      <c r="H18" s="582"/>
      <c r="I18" s="582"/>
      <c r="J18" s="582"/>
      <c r="K18" s="582"/>
      <c r="L18" s="583">
        <v>133.91</v>
      </c>
      <c r="M18" s="583"/>
      <c r="N18" s="583"/>
      <c r="O18" s="583"/>
      <c r="P18" s="583"/>
      <c r="Q18" s="583"/>
      <c r="R18" s="584"/>
      <c r="S18" s="584"/>
      <c r="T18" s="584"/>
      <c r="U18" s="584"/>
      <c r="V18" s="585"/>
      <c r="W18" s="485"/>
      <c r="X18" s="486"/>
      <c r="Y18" s="486"/>
      <c r="Z18" s="486"/>
      <c r="AA18" s="486"/>
      <c r="AB18" s="477"/>
      <c r="AC18" s="586">
        <v>51.7</v>
      </c>
      <c r="AD18" s="587"/>
      <c r="AE18" s="587"/>
      <c r="AF18" s="587"/>
      <c r="AG18" s="588"/>
      <c r="AH18" s="586">
        <v>50.6</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4558201</v>
      </c>
      <c r="BO18" s="468"/>
      <c r="BP18" s="468"/>
      <c r="BQ18" s="468"/>
      <c r="BR18" s="468"/>
      <c r="BS18" s="468"/>
      <c r="BT18" s="468"/>
      <c r="BU18" s="469"/>
      <c r="BV18" s="467">
        <v>4681906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159</v>
      </c>
      <c r="C19" s="510"/>
      <c r="D19" s="510"/>
      <c r="E19" s="582"/>
      <c r="F19" s="582"/>
      <c r="G19" s="582"/>
      <c r="H19" s="582"/>
      <c r="I19" s="582"/>
      <c r="J19" s="582"/>
      <c r="K19" s="582"/>
      <c r="L19" s="590">
        <v>138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6661313</v>
      </c>
      <c r="BO19" s="468"/>
      <c r="BP19" s="468"/>
      <c r="BQ19" s="468"/>
      <c r="BR19" s="468"/>
      <c r="BS19" s="468"/>
      <c r="BT19" s="468"/>
      <c r="BU19" s="469"/>
      <c r="BV19" s="467">
        <v>6606370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161</v>
      </c>
      <c r="C20" s="510"/>
      <c r="D20" s="510"/>
      <c r="E20" s="582"/>
      <c r="F20" s="582"/>
      <c r="G20" s="582"/>
      <c r="H20" s="582"/>
      <c r="I20" s="582"/>
      <c r="J20" s="582"/>
      <c r="K20" s="582"/>
      <c r="L20" s="590">
        <v>6133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8739840</v>
      </c>
      <c r="BO23" s="468"/>
      <c r="BP23" s="468"/>
      <c r="BQ23" s="468"/>
      <c r="BR23" s="468"/>
      <c r="BS23" s="468"/>
      <c r="BT23" s="468"/>
      <c r="BU23" s="469"/>
      <c r="BV23" s="467">
        <v>8852791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170</v>
      </c>
      <c r="F24" s="497"/>
      <c r="G24" s="497"/>
      <c r="H24" s="497"/>
      <c r="I24" s="497"/>
      <c r="J24" s="497"/>
      <c r="K24" s="498"/>
      <c r="L24" s="518">
        <v>1</v>
      </c>
      <c r="M24" s="519"/>
      <c r="N24" s="519"/>
      <c r="O24" s="519"/>
      <c r="P24" s="561"/>
      <c r="Q24" s="518">
        <v>6246</v>
      </c>
      <c r="R24" s="519"/>
      <c r="S24" s="519"/>
      <c r="T24" s="519"/>
      <c r="U24" s="519"/>
      <c r="V24" s="561"/>
      <c r="W24" s="620"/>
      <c r="X24" s="608"/>
      <c r="Y24" s="609"/>
      <c r="Z24" s="517" t="s">
        <v>171</v>
      </c>
      <c r="AA24" s="497"/>
      <c r="AB24" s="497"/>
      <c r="AC24" s="497"/>
      <c r="AD24" s="497"/>
      <c r="AE24" s="497"/>
      <c r="AF24" s="497"/>
      <c r="AG24" s="498"/>
      <c r="AH24" s="518">
        <v>125</v>
      </c>
      <c r="AI24" s="519"/>
      <c r="AJ24" s="519"/>
      <c r="AK24" s="519"/>
      <c r="AL24" s="561"/>
      <c r="AM24" s="518">
        <v>376250</v>
      </c>
      <c r="AN24" s="519"/>
      <c r="AO24" s="519"/>
      <c r="AP24" s="519"/>
      <c r="AQ24" s="519"/>
      <c r="AR24" s="561"/>
      <c r="AS24" s="518">
        <v>3010</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7043679</v>
      </c>
      <c r="BO24" s="468"/>
      <c r="BP24" s="468"/>
      <c r="BQ24" s="468"/>
      <c r="BR24" s="468"/>
      <c r="BS24" s="468"/>
      <c r="BT24" s="468"/>
      <c r="BU24" s="469"/>
      <c r="BV24" s="467">
        <v>7196726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173</v>
      </c>
      <c r="F25" s="497"/>
      <c r="G25" s="497"/>
      <c r="H25" s="497"/>
      <c r="I25" s="497"/>
      <c r="J25" s="497"/>
      <c r="K25" s="498"/>
      <c r="L25" s="518">
        <v>1</v>
      </c>
      <c r="M25" s="519"/>
      <c r="N25" s="519"/>
      <c r="O25" s="519"/>
      <c r="P25" s="561"/>
      <c r="Q25" s="518">
        <v>5760</v>
      </c>
      <c r="R25" s="519"/>
      <c r="S25" s="519"/>
      <c r="T25" s="519"/>
      <c r="U25" s="519"/>
      <c r="V25" s="561"/>
      <c r="W25" s="620"/>
      <c r="X25" s="608"/>
      <c r="Y25" s="609"/>
      <c r="Z25" s="517" t="s">
        <v>174</v>
      </c>
      <c r="AA25" s="497"/>
      <c r="AB25" s="497"/>
      <c r="AC25" s="497"/>
      <c r="AD25" s="497"/>
      <c r="AE25" s="497"/>
      <c r="AF25" s="497"/>
      <c r="AG25" s="498"/>
      <c r="AH25" s="518" t="s">
        <v>136</v>
      </c>
      <c r="AI25" s="519"/>
      <c r="AJ25" s="519"/>
      <c r="AK25" s="519"/>
      <c r="AL25" s="561"/>
      <c r="AM25" s="518" t="s">
        <v>127</v>
      </c>
      <c r="AN25" s="519"/>
      <c r="AO25" s="519"/>
      <c r="AP25" s="519"/>
      <c r="AQ25" s="519"/>
      <c r="AR25" s="561"/>
      <c r="AS25" s="518" t="s">
        <v>175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56037</v>
      </c>
      <c r="BO25" s="431"/>
      <c r="BP25" s="431"/>
      <c r="BQ25" s="431"/>
      <c r="BR25" s="431"/>
      <c r="BS25" s="431"/>
      <c r="BT25" s="431"/>
      <c r="BU25" s="432"/>
      <c r="BV25" s="430">
        <v>31428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177</v>
      </c>
      <c r="F26" s="497"/>
      <c r="G26" s="497"/>
      <c r="H26" s="497"/>
      <c r="I26" s="497"/>
      <c r="J26" s="497"/>
      <c r="K26" s="498"/>
      <c r="L26" s="518">
        <v>1</v>
      </c>
      <c r="M26" s="519"/>
      <c r="N26" s="519"/>
      <c r="O26" s="519"/>
      <c r="P26" s="561"/>
      <c r="Q26" s="518">
        <v>5140</v>
      </c>
      <c r="R26" s="519"/>
      <c r="S26" s="519"/>
      <c r="T26" s="519"/>
      <c r="U26" s="519"/>
      <c r="V26" s="561"/>
      <c r="W26" s="620"/>
      <c r="X26" s="608"/>
      <c r="Y26" s="609"/>
      <c r="Z26" s="517" t="s">
        <v>178</v>
      </c>
      <c r="AA26" s="630"/>
      <c r="AB26" s="630"/>
      <c r="AC26" s="630"/>
      <c r="AD26" s="630"/>
      <c r="AE26" s="630"/>
      <c r="AF26" s="630"/>
      <c r="AG26" s="631"/>
      <c r="AH26" s="518">
        <v>7</v>
      </c>
      <c r="AI26" s="519"/>
      <c r="AJ26" s="519"/>
      <c r="AK26" s="519"/>
      <c r="AL26" s="561"/>
      <c r="AM26" s="518">
        <v>20524</v>
      </c>
      <c r="AN26" s="519"/>
      <c r="AO26" s="519"/>
      <c r="AP26" s="519"/>
      <c r="AQ26" s="519"/>
      <c r="AR26" s="561"/>
      <c r="AS26" s="518">
        <v>2932</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136</v>
      </c>
      <c r="BO26" s="468"/>
      <c r="BP26" s="468"/>
      <c r="BQ26" s="468"/>
      <c r="BR26" s="468"/>
      <c r="BS26" s="468"/>
      <c r="BT26" s="468"/>
      <c r="BU26" s="469"/>
      <c r="BV26" s="467" t="s">
        <v>136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180</v>
      </c>
      <c r="F27" s="497"/>
      <c r="G27" s="497"/>
      <c r="H27" s="497"/>
      <c r="I27" s="497"/>
      <c r="J27" s="497"/>
      <c r="K27" s="498"/>
      <c r="L27" s="518">
        <v>1</v>
      </c>
      <c r="M27" s="519"/>
      <c r="N27" s="519"/>
      <c r="O27" s="519"/>
      <c r="P27" s="561"/>
      <c r="Q27" s="518">
        <v>2900</v>
      </c>
      <c r="R27" s="519"/>
      <c r="S27" s="519"/>
      <c r="T27" s="519"/>
      <c r="U27" s="519"/>
      <c r="V27" s="561"/>
      <c r="W27" s="620"/>
      <c r="X27" s="608"/>
      <c r="Y27" s="609"/>
      <c r="Z27" s="517" t="s">
        <v>181</v>
      </c>
      <c r="AA27" s="497"/>
      <c r="AB27" s="497"/>
      <c r="AC27" s="497"/>
      <c r="AD27" s="497"/>
      <c r="AE27" s="497"/>
      <c r="AF27" s="497"/>
      <c r="AG27" s="498"/>
      <c r="AH27" s="518">
        <v>19</v>
      </c>
      <c r="AI27" s="519"/>
      <c r="AJ27" s="519"/>
      <c r="AK27" s="519"/>
      <c r="AL27" s="561"/>
      <c r="AM27" s="518">
        <v>55708</v>
      </c>
      <c r="AN27" s="519"/>
      <c r="AO27" s="519"/>
      <c r="AP27" s="519"/>
      <c r="AQ27" s="519"/>
      <c r="AR27" s="561"/>
      <c r="AS27" s="518">
        <v>2932</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t="s">
        <v>128</v>
      </c>
      <c r="BO27" s="644"/>
      <c r="BP27" s="644"/>
      <c r="BQ27" s="644"/>
      <c r="BR27" s="644"/>
      <c r="BS27" s="644"/>
      <c r="BT27" s="644"/>
      <c r="BU27" s="645"/>
      <c r="BV27" s="643" t="s">
        <v>136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183</v>
      </c>
      <c r="F28" s="497"/>
      <c r="G28" s="497"/>
      <c r="H28" s="497"/>
      <c r="I28" s="497"/>
      <c r="J28" s="497"/>
      <c r="K28" s="498"/>
      <c r="L28" s="518">
        <v>1</v>
      </c>
      <c r="M28" s="519"/>
      <c r="N28" s="519"/>
      <c r="O28" s="519"/>
      <c r="P28" s="561"/>
      <c r="Q28" s="518">
        <v>2270</v>
      </c>
      <c r="R28" s="519"/>
      <c r="S28" s="519"/>
      <c r="T28" s="519"/>
      <c r="U28" s="519"/>
      <c r="V28" s="561"/>
      <c r="W28" s="620"/>
      <c r="X28" s="608"/>
      <c r="Y28" s="609"/>
      <c r="Z28" s="517" t="s">
        <v>184</v>
      </c>
      <c r="AA28" s="497"/>
      <c r="AB28" s="497"/>
      <c r="AC28" s="497"/>
      <c r="AD28" s="497"/>
      <c r="AE28" s="497"/>
      <c r="AF28" s="497"/>
      <c r="AG28" s="498"/>
      <c r="AH28" s="518" t="s">
        <v>128</v>
      </c>
      <c r="AI28" s="519"/>
      <c r="AJ28" s="519"/>
      <c r="AK28" s="519"/>
      <c r="AL28" s="561"/>
      <c r="AM28" s="518" t="s">
        <v>185</v>
      </c>
      <c r="AN28" s="519"/>
      <c r="AO28" s="519"/>
      <c r="AP28" s="519"/>
      <c r="AQ28" s="519"/>
      <c r="AR28" s="561"/>
      <c r="AS28" s="518" t="s">
        <v>136</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1988183</v>
      </c>
      <c r="BO28" s="431"/>
      <c r="BP28" s="431"/>
      <c r="BQ28" s="431"/>
      <c r="BR28" s="431"/>
      <c r="BS28" s="431"/>
      <c r="BT28" s="431"/>
      <c r="BU28" s="432"/>
      <c r="BV28" s="430">
        <v>2037711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187</v>
      </c>
      <c r="F29" s="497"/>
      <c r="G29" s="497"/>
      <c r="H29" s="497"/>
      <c r="I29" s="497"/>
      <c r="J29" s="497"/>
      <c r="K29" s="498"/>
      <c r="L29" s="518">
        <v>10</v>
      </c>
      <c r="M29" s="519"/>
      <c r="N29" s="519"/>
      <c r="O29" s="519"/>
      <c r="P29" s="561"/>
      <c r="Q29" s="518">
        <v>2030</v>
      </c>
      <c r="R29" s="519"/>
      <c r="S29" s="519"/>
      <c r="T29" s="519"/>
      <c r="U29" s="519"/>
      <c r="V29" s="561"/>
      <c r="W29" s="621"/>
      <c r="X29" s="622"/>
      <c r="Y29" s="623"/>
      <c r="Z29" s="517" t="s">
        <v>188</v>
      </c>
      <c r="AA29" s="497"/>
      <c r="AB29" s="497"/>
      <c r="AC29" s="497"/>
      <c r="AD29" s="497"/>
      <c r="AE29" s="497"/>
      <c r="AF29" s="497"/>
      <c r="AG29" s="498"/>
      <c r="AH29" s="518">
        <v>144</v>
      </c>
      <c r="AI29" s="519"/>
      <c r="AJ29" s="519"/>
      <c r="AK29" s="519"/>
      <c r="AL29" s="561"/>
      <c r="AM29" s="518">
        <v>431958</v>
      </c>
      <c r="AN29" s="519"/>
      <c r="AO29" s="519"/>
      <c r="AP29" s="519"/>
      <c r="AQ29" s="519"/>
      <c r="AR29" s="561"/>
      <c r="AS29" s="518">
        <v>3000</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270661</v>
      </c>
      <c r="BO29" s="468"/>
      <c r="BP29" s="468"/>
      <c r="BQ29" s="468"/>
      <c r="BR29" s="468"/>
      <c r="BS29" s="468"/>
      <c r="BT29" s="468"/>
      <c r="BU29" s="469"/>
      <c r="BV29" s="467">
        <v>330620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97.4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619515</v>
      </c>
      <c r="BO30" s="644"/>
      <c r="BP30" s="644"/>
      <c r="BQ30" s="644"/>
      <c r="BR30" s="644"/>
      <c r="BS30" s="644"/>
      <c r="BT30" s="644"/>
      <c r="BU30" s="645"/>
      <c r="BV30" s="643">
        <v>676944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198</v>
      </c>
      <c r="X33" s="456"/>
      <c r="Y33" s="456"/>
      <c r="Z33" s="456"/>
      <c r="AA33" s="456"/>
      <c r="AB33" s="456"/>
      <c r="AC33" s="456"/>
      <c r="AD33" s="456"/>
      <c r="AE33" s="456"/>
      <c r="AF33" s="456"/>
      <c r="AG33" s="456"/>
      <c r="AH33" s="456"/>
      <c r="AI33" s="456"/>
      <c r="AJ33" s="456"/>
      <c r="AK33" s="456"/>
      <c r="AL33" s="216"/>
      <c r="AM33" s="491" t="s">
        <v>199</v>
      </c>
      <c r="AN33" s="491"/>
      <c r="AO33" s="456" t="s">
        <v>198</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203</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大久保簡易水道事業特別会計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中遠広域事務組合</v>
      </c>
      <c r="BZ34" s="657"/>
      <c r="CA34" s="657"/>
      <c r="CB34" s="657"/>
      <c r="CC34" s="657"/>
      <c r="CD34" s="657"/>
      <c r="CE34" s="657"/>
      <c r="CF34" s="657"/>
      <c r="CG34" s="657"/>
      <c r="CH34" s="657"/>
      <c r="CI34" s="657"/>
      <c r="CJ34" s="657"/>
      <c r="CK34" s="657"/>
      <c r="CL34" s="657"/>
      <c r="CM34" s="657"/>
      <c r="CN34" s="214"/>
      <c r="CO34" s="656">
        <f>IF(CQ34="","",MAX(C34:D43,U34:V43,AM34:AN43,BE34:BF43,BW34:BX43)+1)</f>
        <v>21</v>
      </c>
      <c r="CP34" s="656"/>
      <c r="CQ34" s="657" t="str">
        <f>IF('各会計、関係団体の財政状況及び健全化判断比率'!BS7="","",'各会計、関係団体の財政状況及び健全化判断比率'!BS7)</f>
        <v>周智郡土地開発公社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2">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病院事業会計</v>
      </c>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IF('各会計、関係団体の財政状況及び健全化判断比率'!B34="","",'各会計、関係団体の財政状況及び健全化判断比率'!B34)</f>
        <v>三倉簡易水道事業特別会計</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養護老人ホームとよおか管理組合</v>
      </c>
      <c r="BZ35" s="657"/>
      <c r="CA35" s="657"/>
      <c r="CB35" s="657"/>
      <c r="CC35" s="657"/>
      <c r="CD35" s="657"/>
      <c r="CE35" s="657"/>
      <c r="CF35" s="657"/>
      <c r="CG35" s="657"/>
      <c r="CH35" s="657"/>
      <c r="CI35" s="657"/>
      <c r="CJ35" s="657"/>
      <c r="CK35" s="657"/>
      <c r="CL35" s="657"/>
      <c r="CM35" s="657"/>
      <c r="CN35" s="214"/>
      <c r="CO35" s="656">
        <f t="shared" ref="CO35:CO43" si="3">IF(CQ35="","",CO34+1)</f>
        <v>22</v>
      </c>
      <c r="CP35" s="656"/>
      <c r="CQ35" s="657" t="str">
        <f>IF('各会計、関係団体の財政状況及び健全化判断比率'!BS8="","",'各会計、関係団体の財政状況及び健全化判断比率'!BS8)</f>
        <v>株式会社アクティ森</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9</v>
      </c>
      <c r="BF36" s="656"/>
      <c r="BG36" s="657" t="str">
        <f>IF('各会計、関係団体の財政状況及び健全化判断比率'!B35="","",'各会計、関係団体の財政状況及び健全化判断比率'!B35)</f>
        <v>大河内簡易水道事業特別会計</v>
      </c>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袋井市森町広域行政組合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10</v>
      </c>
      <c r="BF37" s="656"/>
      <c r="BG37" s="657" t="str">
        <f>IF('各会計、関係団体の財政状況及び健全化判断比率'!B36="","",'各会計、関係団体の財政状況及び健全化判断比率'!B36)</f>
        <v>公共下水道事業特別会計</v>
      </c>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中東遠看護専門学校組合一般会計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中東遠看護専門学校組合奨学金貸与特別会計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東遠学園組合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太田川原野谷川治水水防組合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18</v>
      </c>
      <c r="BX41" s="656"/>
      <c r="BY41" s="657" t="str">
        <f>IF('各会計、関係団体の財政状況及び健全化判断比率'!B75="","",'各会計、関係団体の財政状況及び健全化判断比率'!B75)</f>
        <v>静岡地方税滞納整理機構</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19</v>
      </c>
      <c r="BX42" s="656"/>
      <c r="BY42" s="657" t="str">
        <f>IF('各会計、関係団体の財政状況及び健全化判断比率'!B76="","",'各会計、関係団体の財政状況及び健全化判断比率'!B76)</f>
        <v>静岡県後期高齢者医療広域連合一般会計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20</v>
      </c>
      <c r="BX43" s="656"/>
      <c r="BY43" s="657" t="str">
        <f>IF('各会計、関係団体の財政状況及び健全化判断比率'!B77="","",'各会計、関係団体の財政状況及び健全化判断比率'!B77)</f>
        <v>静岡県後期高齢者医療広域連合後期高齢者医療事業特別会計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CcGWpNMsVAO/zxrSypCAxPMp1j/9BYLvtO39Ri+8hbv0P9p5fEBx8V0wp+o8wZaZ9hNXgBdTHm2Q3u4B2ZZP2Q==" saltValue="Ol0949N8C0wlgjdD158m/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48" t="s">
        <v>575</v>
      </c>
      <c r="D34" s="1248"/>
      <c r="E34" s="1249"/>
      <c r="F34" s="32">
        <v>19.38</v>
      </c>
      <c r="G34" s="33">
        <v>19.690000000000001</v>
      </c>
      <c r="H34" s="33">
        <v>15.9</v>
      </c>
      <c r="I34" s="33">
        <v>18.41</v>
      </c>
      <c r="J34" s="34">
        <v>13.54</v>
      </c>
      <c r="K34" s="22"/>
      <c r="L34" s="22"/>
      <c r="M34" s="22"/>
      <c r="N34" s="22"/>
      <c r="O34" s="22"/>
      <c r="P34" s="22"/>
    </row>
    <row r="35" spans="1:16" ht="39" customHeight="1" x14ac:dyDescent="0.2">
      <c r="A35" s="22"/>
      <c r="B35" s="35"/>
      <c r="C35" s="1242" t="s">
        <v>576</v>
      </c>
      <c r="D35" s="1243"/>
      <c r="E35" s="1244"/>
      <c r="F35" s="36">
        <v>7.84</v>
      </c>
      <c r="G35" s="37">
        <v>8.25</v>
      </c>
      <c r="H35" s="37">
        <v>8.18</v>
      </c>
      <c r="I35" s="37">
        <v>8.3800000000000008</v>
      </c>
      <c r="J35" s="38">
        <v>7.96</v>
      </c>
      <c r="K35" s="22"/>
      <c r="L35" s="22"/>
      <c r="M35" s="22"/>
      <c r="N35" s="22"/>
      <c r="O35" s="22"/>
      <c r="P35" s="22"/>
    </row>
    <row r="36" spans="1:16" ht="39" customHeight="1" x14ac:dyDescent="0.2">
      <c r="A36" s="22"/>
      <c r="B36" s="35"/>
      <c r="C36" s="1242" t="s">
        <v>577</v>
      </c>
      <c r="D36" s="1243"/>
      <c r="E36" s="1244"/>
      <c r="F36" s="36">
        <v>3.69</v>
      </c>
      <c r="G36" s="37">
        <v>4.6399999999999997</v>
      </c>
      <c r="H36" s="37">
        <v>3.9</v>
      </c>
      <c r="I36" s="37">
        <v>4.1100000000000003</v>
      </c>
      <c r="J36" s="38">
        <v>5.78</v>
      </c>
      <c r="K36" s="22"/>
      <c r="L36" s="22"/>
      <c r="M36" s="22"/>
      <c r="N36" s="22"/>
      <c r="O36" s="22"/>
      <c r="P36" s="22"/>
    </row>
    <row r="37" spans="1:16" ht="39" customHeight="1" x14ac:dyDescent="0.2">
      <c r="A37" s="22"/>
      <c r="B37" s="35"/>
      <c r="C37" s="1242" t="s">
        <v>578</v>
      </c>
      <c r="D37" s="1243"/>
      <c r="E37" s="1244"/>
      <c r="F37" s="36">
        <v>3.29</v>
      </c>
      <c r="G37" s="37">
        <v>4.95</v>
      </c>
      <c r="H37" s="37">
        <v>2.11</v>
      </c>
      <c r="I37" s="37">
        <v>3.61</v>
      </c>
      <c r="J37" s="38">
        <v>4.13</v>
      </c>
      <c r="K37" s="22"/>
      <c r="L37" s="22"/>
      <c r="M37" s="22"/>
      <c r="N37" s="22"/>
      <c r="O37" s="22"/>
      <c r="P37" s="22"/>
    </row>
    <row r="38" spans="1:16" ht="39" customHeight="1" x14ac:dyDescent="0.2">
      <c r="A38" s="22"/>
      <c r="B38" s="35"/>
      <c r="C38" s="1242" t="s">
        <v>579</v>
      </c>
      <c r="D38" s="1243"/>
      <c r="E38" s="1244"/>
      <c r="F38" s="36">
        <v>2.1800000000000002</v>
      </c>
      <c r="G38" s="37">
        <v>1.7</v>
      </c>
      <c r="H38" s="37">
        <v>1.7</v>
      </c>
      <c r="I38" s="37">
        <v>1.43</v>
      </c>
      <c r="J38" s="38">
        <v>2.5499999999999998</v>
      </c>
      <c r="K38" s="22"/>
      <c r="L38" s="22"/>
      <c r="M38" s="22"/>
      <c r="N38" s="22"/>
      <c r="O38" s="22"/>
      <c r="P38" s="22"/>
    </row>
    <row r="39" spans="1:16" ht="39" customHeight="1" x14ac:dyDescent="0.2">
      <c r="A39" s="22"/>
      <c r="B39" s="35"/>
      <c r="C39" s="1242" t="s">
        <v>580</v>
      </c>
      <c r="D39" s="1243"/>
      <c r="E39" s="1244"/>
      <c r="F39" s="36">
        <v>1.76</v>
      </c>
      <c r="G39" s="37">
        <v>1.38</v>
      </c>
      <c r="H39" s="37">
        <v>2.93</v>
      </c>
      <c r="I39" s="37">
        <v>1.1100000000000001</v>
      </c>
      <c r="J39" s="38">
        <v>0.72</v>
      </c>
      <c r="K39" s="22"/>
      <c r="L39" s="22"/>
      <c r="M39" s="22"/>
      <c r="N39" s="22"/>
      <c r="O39" s="22"/>
      <c r="P39" s="22"/>
    </row>
    <row r="40" spans="1:16" ht="39" customHeight="1" x14ac:dyDescent="0.2">
      <c r="A40" s="22"/>
      <c r="B40" s="35"/>
      <c r="C40" s="1242" t="s">
        <v>581</v>
      </c>
      <c r="D40" s="1243"/>
      <c r="E40" s="1244"/>
      <c r="F40" s="36">
        <v>0.01</v>
      </c>
      <c r="G40" s="37">
        <v>0</v>
      </c>
      <c r="H40" s="37">
        <v>0</v>
      </c>
      <c r="I40" s="37">
        <v>0.08</v>
      </c>
      <c r="J40" s="38">
        <v>0</v>
      </c>
      <c r="K40" s="22"/>
      <c r="L40" s="22"/>
      <c r="M40" s="22"/>
      <c r="N40" s="22"/>
      <c r="O40" s="22"/>
      <c r="P40" s="22"/>
    </row>
    <row r="41" spans="1:16" ht="39" customHeight="1" x14ac:dyDescent="0.2">
      <c r="A41" s="22"/>
      <c r="B41" s="35"/>
      <c r="C41" s="1242" t="s">
        <v>582</v>
      </c>
      <c r="D41" s="1243"/>
      <c r="E41" s="1244"/>
      <c r="F41" s="36">
        <v>0</v>
      </c>
      <c r="G41" s="37">
        <v>0</v>
      </c>
      <c r="H41" s="37">
        <v>0</v>
      </c>
      <c r="I41" s="37">
        <v>0</v>
      </c>
      <c r="J41" s="38">
        <v>0</v>
      </c>
      <c r="K41" s="22"/>
      <c r="L41" s="22"/>
      <c r="M41" s="22"/>
      <c r="N41" s="22"/>
      <c r="O41" s="22"/>
      <c r="P41" s="22"/>
    </row>
    <row r="42" spans="1:16" ht="39" customHeight="1" x14ac:dyDescent="0.2">
      <c r="A42" s="22"/>
      <c r="B42" s="39"/>
      <c r="C42" s="1242" t="s">
        <v>583</v>
      </c>
      <c r="D42" s="1243"/>
      <c r="E42" s="1244"/>
      <c r="F42" s="36" t="s">
        <v>525</v>
      </c>
      <c r="G42" s="37" t="s">
        <v>525</v>
      </c>
      <c r="H42" s="37" t="s">
        <v>525</v>
      </c>
      <c r="I42" s="37" t="s">
        <v>525</v>
      </c>
      <c r="J42" s="38" t="s">
        <v>525</v>
      </c>
      <c r="K42" s="22"/>
      <c r="L42" s="22"/>
      <c r="M42" s="22"/>
      <c r="N42" s="22"/>
      <c r="O42" s="22"/>
      <c r="P42" s="22"/>
    </row>
    <row r="43" spans="1:16" ht="39" customHeight="1" thickBot="1" x14ac:dyDescent="0.25">
      <c r="A43" s="22"/>
      <c r="B43" s="40"/>
      <c r="C43" s="1245" t="s">
        <v>584</v>
      </c>
      <c r="D43" s="1246"/>
      <c r="E43" s="1247"/>
      <c r="F43" s="41">
        <v>0.01</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zzYW3oXGId21DaM0gM8sBZzhobalogDD8m6ZVfUZmKpHPw2b5dcTJEezMaYVbQCqI2WpFO5E0FYevi606JnE3Q==" saltValue="VPwZRdfp+wtGDyFF2dHX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613</v>
      </c>
      <c r="L45" s="60">
        <v>642</v>
      </c>
      <c r="M45" s="60">
        <v>684</v>
      </c>
      <c r="N45" s="60">
        <v>755</v>
      </c>
      <c r="O45" s="61">
        <v>807</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525</v>
      </c>
      <c r="L46" s="64" t="s">
        <v>525</v>
      </c>
      <c r="M46" s="64" t="s">
        <v>525</v>
      </c>
      <c r="N46" s="64" t="s">
        <v>525</v>
      </c>
      <c r="O46" s="65" t="s">
        <v>525</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525</v>
      </c>
      <c r="L47" s="64" t="s">
        <v>525</v>
      </c>
      <c r="M47" s="64" t="s">
        <v>525</v>
      </c>
      <c r="N47" s="64" t="s">
        <v>525</v>
      </c>
      <c r="O47" s="65" t="s">
        <v>525</v>
      </c>
      <c r="P47" s="48"/>
      <c r="Q47" s="48"/>
      <c r="R47" s="48"/>
      <c r="S47" s="48"/>
      <c r="T47" s="48"/>
      <c r="U47" s="48"/>
    </row>
    <row r="48" spans="1:21" ht="30.75" customHeight="1" x14ac:dyDescent="0.2">
      <c r="A48" s="48"/>
      <c r="B48" s="1252"/>
      <c r="C48" s="1253"/>
      <c r="D48" s="62"/>
      <c r="E48" s="1258" t="s">
        <v>15</v>
      </c>
      <c r="F48" s="1258"/>
      <c r="G48" s="1258"/>
      <c r="H48" s="1258"/>
      <c r="I48" s="1258"/>
      <c r="J48" s="1259"/>
      <c r="K48" s="63">
        <v>374</v>
      </c>
      <c r="L48" s="64">
        <v>365</v>
      </c>
      <c r="M48" s="64">
        <v>366</v>
      </c>
      <c r="N48" s="64">
        <v>371</v>
      </c>
      <c r="O48" s="65">
        <v>340</v>
      </c>
      <c r="P48" s="48"/>
      <c r="Q48" s="48"/>
      <c r="R48" s="48"/>
      <c r="S48" s="48"/>
      <c r="T48" s="48"/>
      <c r="U48" s="48"/>
    </row>
    <row r="49" spans="1:21" ht="30.75" customHeight="1" x14ac:dyDescent="0.2">
      <c r="A49" s="48"/>
      <c r="B49" s="1252"/>
      <c r="C49" s="1253"/>
      <c r="D49" s="62"/>
      <c r="E49" s="1258" t="s">
        <v>16</v>
      </c>
      <c r="F49" s="1258"/>
      <c r="G49" s="1258"/>
      <c r="H49" s="1258"/>
      <c r="I49" s="1258"/>
      <c r="J49" s="1259"/>
      <c r="K49" s="63">
        <v>102</v>
      </c>
      <c r="L49" s="64">
        <v>95</v>
      </c>
      <c r="M49" s="64">
        <v>105</v>
      </c>
      <c r="N49" s="64">
        <v>89</v>
      </c>
      <c r="O49" s="65">
        <v>116</v>
      </c>
      <c r="P49" s="48"/>
      <c r="Q49" s="48"/>
      <c r="R49" s="48"/>
      <c r="S49" s="48"/>
      <c r="T49" s="48"/>
      <c r="U49" s="48"/>
    </row>
    <row r="50" spans="1:21" ht="30.75" customHeight="1" x14ac:dyDescent="0.2">
      <c r="A50" s="48"/>
      <c r="B50" s="1252"/>
      <c r="C50" s="1253"/>
      <c r="D50" s="62"/>
      <c r="E50" s="1258" t="s">
        <v>17</v>
      </c>
      <c r="F50" s="1258"/>
      <c r="G50" s="1258"/>
      <c r="H50" s="1258"/>
      <c r="I50" s="1258"/>
      <c r="J50" s="1259"/>
      <c r="K50" s="63" t="s">
        <v>525</v>
      </c>
      <c r="L50" s="64" t="s">
        <v>525</v>
      </c>
      <c r="M50" s="64" t="s">
        <v>525</v>
      </c>
      <c r="N50" s="64" t="s">
        <v>525</v>
      </c>
      <c r="O50" s="65" t="s">
        <v>525</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525</v>
      </c>
      <c r="L51" s="64" t="s">
        <v>525</v>
      </c>
      <c r="M51" s="64" t="s">
        <v>525</v>
      </c>
      <c r="N51" s="64" t="s">
        <v>525</v>
      </c>
      <c r="O51" s="65" t="s">
        <v>525</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707</v>
      </c>
      <c r="L52" s="64">
        <v>703</v>
      </c>
      <c r="M52" s="64">
        <v>723</v>
      </c>
      <c r="N52" s="64">
        <v>734</v>
      </c>
      <c r="O52" s="65">
        <v>733</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382</v>
      </c>
      <c r="L53" s="69">
        <v>399</v>
      </c>
      <c r="M53" s="69">
        <v>432</v>
      </c>
      <c r="N53" s="69">
        <v>481</v>
      </c>
      <c r="O53" s="70">
        <v>530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5">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2">
      <c r="B57" s="1266" t="s">
        <v>25</v>
      </c>
      <c r="C57" s="1267"/>
      <c r="D57" s="1270" t="s">
        <v>26</v>
      </c>
      <c r="E57" s="1271"/>
      <c r="F57" s="1271"/>
      <c r="G57" s="1271"/>
      <c r="H57" s="1271"/>
      <c r="I57" s="1271"/>
      <c r="J57" s="1272"/>
      <c r="K57" s="83" t="s">
        <v>619</v>
      </c>
      <c r="L57" s="84" t="s">
        <v>619</v>
      </c>
      <c r="M57" s="84" t="s">
        <v>620</v>
      </c>
      <c r="N57" s="84" t="s">
        <v>619</v>
      </c>
      <c r="O57" s="85" t="s">
        <v>620</v>
      </c>
    </row>
    <row r="58" spans="1:21" ht="31.5" customHeight="1" thickBot="1" x14ac:dyDescent="0.25">
      <c r="B58" s="1268"/>
      <c r="C58" s="1269"/>
      <c r="D58" s="1273" t="s">
        <v>27</v>
      </c>
      <c r="E58" s="1274"/>
      <c r="F58" s="1274"/>
      <c r="G58" s="1274"/>
      <c r="H58" s="1274"/>
      <c r="I58" s="1274"/>
      <c r="J58" s="1275"/>
      <c r="K58" s="86" t="s">
        <v>620</v>
      </c>
      <c r="L58" s="87" t="s">
        <v>620</v>
      </c>
      <c r="M58" s="87" t="s">
        <v>621</v>
      </c>
      <c r="N58" s="87" t="s">
        <v>620</v>
      </c>
      <c r="O58" s="88" t="s">
        <v>620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XH6xqIZbAxqf1p0sW0muuaLHjnaWDagarPtORideOzHQfz1Kgh1YN5oGw14e+ghgrD0jg5c8e3Rv0k0B7XvfQ==" saltValue="DgONmRuwYLr9Buu/yDjQp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566</v>
      </c>
      <c r="J40" s="100" t="s">
        <v>567</v>
      </c>
      <c r="K40" s="100" t="s">
        <v>568</v>
      </c>
      <c r="L40" s="100" t="s">
        <v>569</v>
      </c>
      <c r="M40" s="101" t="s">
        <v>570</v>
      </c>
    </row>
    <row r="41" spans="2:13" ht="27.75" customHeight="1" x14ac:dyDescent="0.2">
      <c r="B41" s="1276" t="s">
        <v>30</v>
      </c>
      <c r="C41" s="1277"/>
      <c r="D41" s="102"/>
      <c r="E41" s="1282" t="s">
        <v>31</v>
      </c>
      <c r="F41" s="1282"/>
      <c r="G41" s="1282"/>
      <c r="H41" s="1283"/>
      <c r="I41" s="103">
        <v>8419</v>
      </c>
      <c r="J41" s="104">
        <v>8880</v>
      </c>
      <c r="K41" s="104">
        <v>8852</v>
      </c>
      <c r="L41" s="104">
        <v>8853</v>
      </c>
      <c r="M41" s="105">
        <v>8740</v>
      </c>
    </row>
    <row r="42" spans="2:13" ht="27.75" customHeight="1" x14ac:dyDescent="0.2">
      <c r="B42" s="1278"/>
      <c r="C42" s="1279"/>
      <c r="D42" s="106"/>
      <c r="E42" s="1284" t="s">
        <v>32</v>
      </c>
      <c r="F42" s="1284"/>
      <c r="G42" s="1284"/>
      <c r="H42" s="1285"/>
      <c r="I42" s="107" t="s">
        <v>525</v>
      </c>
      <c r="J42" s="108" t="s">
        <v>525</v>
      </c>
      <c r="K42" s="108" t="s">
        <v>525</v>
      </c>
      <c r="L42" s="108" t="s">
        <v>525</v>
      </c>
      <c r="M42" s="109" t="s">
        <v>525</v>
      </c>
    </row>
    <row r="43" spans="2:13" ht="27.75" customHeight="1" x14ac:dyDescent="0.2">
      <c r="B43" s="1278"/>
      <c r="C43" s="1279"/>
      <c r="D43" s="106"/>
      <c r="E43" s="1284" t="s">
        <v>33</v>
      </c>
      <c r="F43" s="1284"/>
      <c r="G43" s="1284"/>
      <c r="H43" s="1285"/>
      <c r="I43" s="107">
        <v>4864</v>
      </c>
      <c r="J43" s="108">
        <v>4519</v>
      </c>
      <c r="K43" s="108">
        <v>4733</v>
      </c>
      <c r="L43" s="108">
        <v>4841</v>
      </c>
      <c r="M43" s="109">
        <v>4791</v>
      </c>
    </row>
    <row r="44" spans="2:13" ht="27.75" customHeight="1" x14ac:dyDescent="0.2">
      <c r="B44" s="1278"/>
      <c r="C44" s="1279"/>
      <c r="D44" s="106"/>
      <c r="E44" s="1284" t="s">
        <v>34</v>
      </c>
      <c r="F44" s="1284"/>
      <c r="G44" s="1284"/>
      <c r="H44" s="1285"/>
      <c r="I44" s="107">
        <v>654</v>
      </c>
      <c r="J44" s="108">
        <v>614</v>
      </c>
      <c r="K44" s="108">
        <v>534</v>
      </c>
      <c r="L44" s="108">
        <v>558</v>
      </c>
      <c r="M44" s="109">
        <v>714</v>
      </c>
    </row>
    <row r="45" spans="2:13" ht="27.75" customHeight="1" x14ac:dyDescent="0.2">
      <c r="B45" s="1278"/>
      <c r="C45" s="1279"/>
      <c r="D45" s="106"/>
      <c r="E45" s="1284" t="s">
        <v>35</v>
      </c>
      <c r="F45" s="1284"/>
      <c r="G45" s="1284"/>
      <c r="H45" s="1285"/>
      <c r="I45" s="107">
        <v>637</v>
      </c>
      <c r="J45" s="108">
        <v>599</v>
      </c>
      <c r="K45" s="108">
        <v>523</v>
      </c>
      <c r="L45" s="108">
        <v>467</v>
      </c>
      <c r="M45" s="109">
        <v>403</v>
      </c>
    </row>
    <row r="46" spans="2:13" ht="27.75" customHeight="1" x14ac:dyDescent="0.2">
      <c r="B46" s="1278"/>
      <c r="C46" s="1279"/>
      <c r="D46" s="110"/>
      <c r="E46" s="1284" t="s">
        <v>36</v>
      </c>
      <c r="F46" s="1284"/>
      <c r="G46" s="1284"/>
      <c r="H46" s="1285"/>
      <c r="I46" s="107" t="s">
        <v>525</v>
      </c>
      <c r="J46" s="108" t="s">
        <v>525</v>
      </c>
      <c r="K46" s="108" t="s">
        <v>525</v>
      </c>
      <c r="L46" s="108" t="s">
        <v>525</v>
      </c>
      <c r="M46" s="109" t="s">
        <v>525</v>
      </c>
    </row>
    <row r="47" spans="2:13" ht="27.75" customHeight="1" x14ac:dyDescent="0.2">
      <c r="B47" s="1278"/>
      <c r="C47" s="1279"/>
      <c r="D47" s="111"/>
      <c r="E47" s="1286" t="s">
        <v>37</v>
      </c>
      <c r="F47" s="1287"/>
      <c r="G47" s="1287"/>
      <c r="H47" s="1288"/>
      <c r="I47" s="107" t="s">
        <v>525</v>
      </c>
      <c r="J47" s="108" t="s">
        <v>525</v>
      </c>
      <c r="K47" s="108" t="s">
        <v>525</v>
      </c>
      <c r="L47" s="108" t="s">
        <v>525</v>
      </c>
      <c r="M47" s="109" t="s">
        <v>525</v>
      </c>
    </row>
    <row r="48" spans="2:13" ht="27.75" customHeight="1" x14ac:dyDescent="0.2">
      <c r="B48" s="1278"/>
      <c r="C48" s="1279"/>
      <c r="D48" s="106"/>
      <c r="E48" s="1284" t="s">
        <v>38</v>
      </c>
      <c r="F48" s="1284"/>
      <c r="G48" s="1284"/>
      <c r="H48" s="1285"/>
      <c r="I48" s="107" t="s">
        <v>525</v>
      </c>
      <c r="J48" s="108" t="s">
        <v>525</v>
      </c>
      <c r="K48" s="108" t="s">
        <v>525</v>
      </c>
      <c r="L48" s="108" t="s">
        <v>525</v>
      </c>
      <c r="M48" s="109" t="s">
        <v>525</v>
      </c>
    </row>
    <row r="49" spans="2:13" ht="27.75" customHeight="1" x14ac:dyDescent="0.2">
      <c r="B49" s="1280"/>
      <c r="C49" s="1281"/>
      <c r="D49" s="106"/>
      <c r="E49" s="1284" t="s">
        <v>39</v>
      </c>
      <c r="F49" s="1284"/>
      <c r="G49" s="1284"/>
      <c r="H49" s="1285"/>
      <c r="I49" s="107" t="s">
        <v>525</v>
      </c>
      <c r="J49" s="108" t="s">
        <v>525</v>
      </c>
      <c r="K49" s="108" t="s">
        <v>525</v>
      </c>
      <c r="L49" s="108" t="s">
        <v>525</v>
      </c>
      <c r="M49" s="109" t="s">
        <v>525</v>
      </c>
    </row>
    <row r="50" spans="2:13" ht="27.75" customHeight="1" x14ac:dyDescent="0.2">
      <c r="B50" s="1289" t="s">
        <v>40</v>
      </c>
      <c r="C50" s="1290"/>
      <c r="D50" s="112"/>
      <c r="E50" s="1284" t="s">
        <v>41</v>
      </c>
      <c r="F50" s="1284"/>
      <c r="G50" s="1284"/>
      <c r="H50" s="1285"/>
      <c r="I50" s="107">
        <v>2842</v>
      </c>
      <c r="J50" s="108">
        <v>2932</v>
      </c>
      <c r="K50" s="108">
        <v>3172</v>
      </c>
      <c r="L50" s="108">
        <v>3095</v>
      </c>
      <c r="M50" s="109">
        <v>2989</v>
      </c>
    </row>
    <row r="51" spans="2:13" ht="27.75" customHeight="1" x14ac:dyDescent="0.2">
      <c r="B51" s="1278"/>
      <c r="C51" s="1279"/>
      <c r="D51" s="106"/>
      <c r="E51" s="1284" t="s">
        <v>42</v>
      </c>
      <c r="F51" s="1284"/>
      <c r="G51" s="1284"/>
      <c r="H51" s="1285"/>
      <c r="I51" s="107">
        <v>754</v>
      </c>
      <c r="J51" s="108">
        <v>730</v>
      </c>
      <c r="K51" s="108">
        <v>815</v>
      </c>
      <c r="L51" s="108">
        <v>867</v>
      </c>
      <c r="M51" s="109">
        <v>845</v>
      </c>
    </row>
    <row r="52" spans="2:13" ht="27.75" customHeight="1" x14ac:dyDescent="0.2">
      <c r="B52" s="1280"/>
      <c r="C52" s="1281"/>
      <c r="D52" s="106"/>
      <c r="E52" s="1284" t="s">
        <v>43</v>
      </c>
      <c r="F52" s="1284"/>
      <c r="G52" s="1284"/>
      <c r="H52" s="1285"/>
      <c r="I52" s="107">
        <v>8080</v>
      </c>
      <c r="J52" s="108">
        <v>8246</v>
      </c>
      <c r="K52" s="108">
        <v>8210</v>
      </c>
      <c r="L52" s="108">
        <v>8301</v>
      </c>
      <c r="M52" s="109">
        <v>8200</v>
      </c>
    </row>
    <row r="53" spans="2:13" ht="27.75" customHeight="1" thickBot="1" x14ac:dyDescent="0.25">
      <c r="B53" s="1291" t="s">
        <v>44</v>
      </c>
      <c r="C53" s="1292"/>
      <c r="D53" s="113"/>
      <c r="E53" s="1293" t="s">
        <v>45</v>
      </c>
      <c r="F53" s="1293"/>
      <c r="G53" s="1293"/>
      <c r="H53" s="1294"/>
      <c r="I53" s="114">
        <v>2897</v>
      </c>
      <c r="J53" s="115">
        <v>2705</v>
      </c>
      <c r="K53" s="115">
        <v>2445</v>
      </c>
      <c r="L53" s="115">
        <v>2456</v>
      </c>
      <c r="M53" s="116">
        <v>2614</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08id9zYI5HK8L7BtIqL+FZ4TqaE+pqbv5/Xtjqum0pEmw/ZoOBOqGNCfiSK65H4h8ScWZEbvRrwWYUqvqcgc3Q==" saltValue="8W6XeOduvEIm1r8hTSDV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568</v>
      </c>
      <c r="G54" s="125" t="s">
        <v>569</v>
      </c>
      <c r="H54" s="126" t="s">
        <v>570</v>
      </c>
    </row>
    <row r="55" spans="2:8" ht="52.5" customHeight="1" x14ac:dyDescent="0.2">
      <c r="B55" s="127"/>
      <c r="C55" s="1303" t="s">
        <v>48</v>
      </c>
      <c r="D55" s="1303"/>
      <c r="E55" s="1304"/>
      <c r="F55" s="128">
        <v>2027</v>
      </c>
      <c r="G55" s="128">
        <v>2038</v>
      </c>
      <c r="H55" s="129">
        <v>1988</v>
      </c>
    </row>
    <row r="56" spans="2:8" ht="52.5" customHeight="1" x14ac:dyDescent="0.2">
      <c r="B56" s="130"/>
      <c r="C56" s="1305" t="s">
        <v>49</v>
      </c>
      <c r="D56" s="1305"/>
      <c r="E56" s="1306"/>
      <c r="F56" s="131">
        <v>400</v>
      </c>
      <c r="G56" s="131">
        <v>331</v>
      </c>
      <c r="H56" s="132">
        <v>271</v>
      </c>
    </row>
    <row r="57" spans="2:8" ht="53.25" customHeight="1" x14ac:dyDescent="0.2">
      <c r="B57" s="130"/>
      <c r="C57" s="1307" t="s">
        <v>50</v>
      </c>
      <c r="D57" s="1307"/>
      <c r="E57" s="1308"/>
      <c r="F57" s="133">
        <v>694</v>
      </c>
      <c r="G57" s="133">
        <v>677</v>
      </c>
      <c r="H57" s="134">
        <v>620</v>
      </c>
    </row>
    <row r="58" spans="2:8" ht="45.75" customHeight="1" x14ac:dyDescent="0.2">
      <c r="B58" s="135"/>
      <c r="C58" s="1295" t="s">
        <v>622</v>
      </c>
      <c r="D58" s="1296"/>
      <c r="E58" s="1297"/>
      <c r="F58" s="136">
        <v>211</v>
      </c>
      <c r="G58" s="136">
        <v>199</v>
      </c>
      <c r="H58" s="137">
        <v>199</v>
      </c>
    </row>
    <row r="59" spans="2:8" ht="45.75" customHeight="1" x14ac:dyDescent="0.2">
      <c r="B59" s="135"/>
      <c r="C59" s="1295" t="s">
        <v>623</v>
      </c>
      <c r="D59" s="1296"/>
      <c r="E59" s="1297"/>
      <c r="F59" s="136">
        <v>179</v>
      </c>
      <c r="G59" s="136">
        <v>145</v>
      </c>
      <c r="H59" s="137">
        <v>132</v>
      </c>
    </row>
    <row r="60" spans="2:8" ht="45.75" customHeight="1" x14ac:dyDescent="0.2">
      <c r="B60" s="135"/>
      <c r="C60" s="1295" t="s">
        <v>624</v>
      </c>
      <c r="D60" s="1296"/>
      <c r="E60" s="1297"/>
      <c r="F60" s="136">
        <v>49</v>
      </c>
      <c r="G60" s="136">
        <v>84</v>
      </c>
      <c r="H60" s="137">
        <v>131</v>
      </c>
    </row>
    <row r="61" spans="2:8" ht="45.75" customHeight="1" x14ac:dyDescent="0.2">
      <c r="B61" s="135"/>
      <c r="C61" s="1295" t="s">
        <v>625</v>
      </c>
      <c r="D61" s="1296"/>
      <c r="E61" s="1297"/>
      <c r="F61" s="136" t="s">
        <v>627</v>
      </c>
      <c r="G61" s="136" t="s">
        <v>627</v>
      </c>
      <c r="H61" s="137">
        <v>50</v>
      </c>
    </row>
    <row r="62" spans="2:8" ht="45.75" customHeight="1" thickBot="1" x14ac:dyDescent="0.25">
      <c r="B62" s="138"/>
      <c r="C62" s="1298" t="s">
        <v>626</v>
      </c>
      <c r="D62" s="1299"/>
      <c r="E62" s="1300"/>
      <c r="F62" s="139">
        <v>39</v>
      </c>
      <c r="G62" s="139">
        <v>38</v>
      </c>
      <c r="H62" s="140">
        <v>37</v>
      </c>
    </row>
    <row r="63" spans="2:8" ht="52.5" customHeight="1" thickBot="1" x14ac:dyDescent="0.25">
      <c r="B63" s="141"/>
      <c r="C63" s="1301" t="s">
        <v>51</v>
      </c>
      <c r="D63" s="1301"/>
      <c r="E63" s="1302"/>
      <c r="F63" s="142">
        <v>3122</v>
      </c>
      <c r="G63" s="142">
        <v>3045</v>
      </c>
      <c r="H63" s="143">
        <v>2878</v>
      </c>
    </row>
    <row r="64" spans="2:8" ht="15" customHeight="1" x14ac:dyDescent="0.2"/>
  </sheetData>
  <sheetProtection algorithmName="SHA-512" hashValue="tUHeXjEQQktwnnQrmGLBduG9O3IzlWa9aDHgh7qUgk4ctysRyZ2crEp2MkizEKAq0S8pMKZknqM5vi3u8Za7CQ==" saltValue="2w6Ngc3am6SkkJFj5RM+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628</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628</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629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630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t="s">
        <v>638</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2"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2"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2"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2"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631</v>
      </c>
    </row>
    <row r="50" spans="1:109" ht="13.2" x14ac:dyDescent="0.2">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566</v>
      </c>
      <c r="BQ50" s="1315"/>
      <c r="BR50" s="1315"/>
      <c r="BS50" s="1315"/>
      <c r="BT50" s="1315"/>
      <c r="BU50" s="1315"/>
      <c r="BV50" s="1315"/>
      <c r="BW50" s="1315"/>
      <c r="BX50" s="1315" t="s">
        <v>567</v>
      </c>
      <c r="BY50" s="1315"/>
      <c r="BZ50" s="1315"/>
      <c r="CA50" s="1315"/>
      <c r="CB50" s="1315"/>
      <c r="CC50" s="1315"/>
      <c r="CD50" s="1315"/>
      <c r="CE50" s="1315"/>
      <c r="CF50" s="1315" t="s">
        <v>568</v>
      </c>
      <c r="CG50" s="1315"/>
      <c r="CH50" s="1315"/>
      <c r="CI50" s="1315"/>
      <c r="CJ50" s="1315"/>
      <c r="CK50" s="1315"/>
      <c r="CL50" s="1315"/>
      <c r="CM50" s="1315"/>
      <c r="CN50" s="1315" t="s">
        <v>569</v>
      </c>
      <c r="CO50" s="1315"/>
      <c r="CP50" s="1315"/>
      <c r="CQ50" s="1315"/>
      <c r="CR50" s="1315"/>
      <c r="CS50" s="1315"/>
      <c r="CT50" s="1315"/>
      <c r="CU50" s="1315"/>
      <c r="CV50" s="1315" t="s">
        <v>570</v>
      </c>
      <c r="CW50" s="1315"/>
      <c r="CX50" s="1315"/>
      <c r="CY50" s="1315"/>
      <c r="CZ50" s="1315"/>
      <c r="DA50" s="1315"/>
      <c r="DB50" s="1315"/>
      <c r="DC50" s="1315"/>
    </row>
    <row r="51" spans="1:109" ht="13.5" customHeight="1" x14ac:dyDescent="0.2">
      <c r="B51" s="395"/>
      <c r="G51" s="1327"/>
      <c r="H51" s="1327"/>
      <c r="I51" s="1331"/>
      <c r="J51" s="1331"/>
      <c r="K51" s="1316"/>
      <c r="L51" s="1316"/>
      <c r="M51" s="1316"/>
      <c r="N51" s="1316"/>
      <c r="AM51" s="404"/>
      <c r="AN51" s="1314" t="s">
        <v>632</v>
      </c>
      <c r="AO51" s="1314"/>
      <c r="AP51" s="1314"/>
      <c r="AQ51" s="1314"/>
      <c r="AR51" s="1314"/>
      <c r="AS51" s="1314"/>
      <c r="AT51" s="1314"/>
      <c r="AU51" s="1314"/>
      <c r="AV51" s="1314"/>
      <c r="AW51" s="1314"/>
      <c r="AX51" s="1314"/>
      <c r="AY51" s="1314"/>
      <c r="AZ51" s="1314"/>
      <c r="BA51" s="1314"/>
      <c r="BB51" s="1314" t="s">
        <v>633</v>
      </c>
      <c r="BC51" s="1314"/>
      <c r="BD51" s="1314"/>
      <c r="BE51" s="1314"/>
      <c r="BF51" s="1314"/>
      <c r="BG51" s="1314"/>
      <c r="BH51" s="1314"/>
      <c r="BI51" s="1314"/>
      <c r="BJ51" s="1314"/>
      <c r="BK51" s="1314"/>
      <c r="BL51" s="1314"/>
      <c r="BM51" s="1314"/>
      <c r="BN51" s="1314"/>
      <c r="BO51" s="1314"/>
      <c r="BP51" s="1326"/>
      <c r="BQ51" s="1311"/>
      <c r="BR51" s="1311"/>
      <c r="BS51" s="1311"/>
      <c r="BT51" s="1311"/>
      <c r="BU51" s="1311"/>
      <c r="BV51" s="1311"/>
      <c r="BW51" s="1311"/>
      <c r="BX51" s="1326"/>
      <c r="BY51" s="1311"/>
      <c r="BZ51" s="1311"/>
      <c r="CA51" s="1311"/>
      <c r="CB51" s="1311"/>
      <c r="CC51" s="1311"/>
      <c r="CD51" s="1311"/>
      <c r="CE51" s="1311"/>
      <c r="CF51" s="1311">
        <v>56.9</v>
      </c>
      <c r="CG51" s="1311"/>
      <c r="CH51" s="1311"/>
      <c r="CI51" s="1311"/>
      <c r="CJ51" s="1311"/>
      <c r="CK51" s="1311"/>
      <c r="CL51" s="1311"/>
      <c r="CM51" s="1311"/>
      <c r="CN51" s="1326"/>
      <c r="CO51" s="1311"/>
      <c r="CP51" s="1311"/>
      <c r="CQ51" s="1311"/>
      <c r="CR51" s="1311"/>
      <c r="CS51" s="1311"/>
      <c r="CT51" s="1311"/>
      <c r="CU51" s="1311"/>
      <c r="CV51" s="1326"/>
      <c r="CW51" s="1311"/>
      <c r="CX51" s="1311"/>
      <c r="CY51" s="1311"/>
      <c r="CZ51" s="1311"/>
      <c r="DA51" s="1311"/>
      <c r="DB51" s="1311"/>
      <c r="DC51" s="1311"/>
    </row>
    <row r="52" spans="1:109" ht="13.2" x14ac:dyDescent="0.2">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634</v>
      </c>
      <c r="BC53" s="1314"/>
      <c r="BD53" s="1314"/>
      <c r="BE53" s="1314"/>
      <c r="BF53" s="1314"/>
      <c r="BG53" s="1314"/>
      <c r="BH53" s="1314"/>
      <c r="BI53" s="1314"/>
      <c r="BJ53" s="1314"/>
      <c r="BK53" s="1314"/>
      <c r="BL53" s="1314"/>
      <c r="BM53" s="1314"/>
      <c r="BN53" s="1314"/>
      <c r="BO53" s="1314"/>
      <c r="BP53" s="1326"/>
      <c r="BQ53" s="1311"/>
      <c r="BR53" s="1311"/>
      <c r="BS53" s="1311"/>
      <c r="BT53" s="1311"/>
      <c r="BU53" s="1311"/>
      <c r="BV53" s="1311"/>
      <c r="BW53" s="1311"/>
      <c r="BX53" s="1326"/>
      <c r="BY53" s="1311"/>
      <c r="BZ53" s="1311"/>
      <c r="CA53" s="1311"/>
      <c r="CB53" s="1311"/>
      <c r="CC53" s="1311"/>
      <c r="CD53" s="1311"/>
      <c r="CE53" s="1311"/>
      <c r="CF53" s="1311">
        <v>43.6</v>
      </c>
      <c r="CG53" s="1311"/>
      <c r="CH53" s="1311"/>
      <c r="CI53" s="1311"/>
      <c r="CJ53" s="1311"/>
      <c r="CK53" s="1311"/>
      <c r="CL53" s="1311"/>
      <c r="CM53" s="1311"/>
      <c r="CN53" s="1326"/>
      <c r="CO53" s="1311"/>
      <c r="CP53" s="1311"/>
      <c r="CQ53" s="1311"/>
      <c r="CR53" s="1311"/>
      <c r="CS53" s="1311"/>
      <c r="CT53" s="1311"/>
      <c r="CU53" s="1311"/>
      <c r="CV53" s="1326"/>
      <c r="CW53" s="1311"/>
      <c r="CX53" s="1311"/>
      <c r="CY53" s="1311"/>
      <c r="CZ53" s="1311"/>
      <c r="DA53" s="1311"/>
      <c r="DB53" s="1311"/>
      <c r="DC53" s="1311"/>
    </row>
    <row r="54" spans="1:109" ht="13.2" x14ac:dyDescent="0.2">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3"/>
      <c r="B55" s="395"/>
      <c r="G55" s="1309"/>
      <c r="H55" s="1309"/>
      <c r="I55" s="1309"/>
      <c r="J55" s="1309"/>
      <c r="K55" s="1316"/>
      <c r="L55" s="1316"/>
      <c r="M55" s="1316"/>
      <c r="N55" s="1316"/>
      <c r="AN55" s="1315" t="s">
        <v>635</v>
      </c>
      <c r="AO55" s="1315"/>
      <c r="AP55" s="1315"/>
      <c r="AQ55" s="1315"/>
      <c r="AR55" s="1315"/>
      <c r="AS55" s="1315"/>
      <c r="AT55" s="1315"/>
      <c r="AU55" s="1315"/>
      <c r="AV55" s="1315"/>
      <c r="AW55" s="1315"/>
      <c r="AX55" s="1315"/>
      <c r="AY55" s="1315"/>
      <c r="AZ55" s="1315"/>
      <c r="BA55" s="1315"/>
      <c r="BB55" s="1314" t="s">
        <v>633</v>
      </c>
      <c r="BC55" s="1314"/>
      <c r="BD55" s="1314"/>
      <c r="BE55" s="1314"/>
      <c r="BF55" s="1314"/>
      <c r="BG55" s="1314"/>
      <c r="BH55" s="1314"/>
      <c r="BI55" s="1314"/>
      <c r="BJ55" s="1314"/>
      <c r="BK55" s="1314"/>
      <c r="BL55" s="1314"/>
      <c r="BM55" s="1314"/>
      <c r="BN55" s="1314"/>
      <c r="BO55" s="1314"/>
      <c r="BP55" s="1326"/>
      <c r="BQ55" s="1311"/>
      <c r="BR55" s="1311"/>
      <c r="BS55" s="1311"/>
      <c r="BT55" s="1311"/>
      <c r="BU55" s="1311"/>
      <c r="BV55" s="1311"/>
      <c r="BW55" s="1311"/>
      <c r="BX55" s="1326"/>
      <c r="BY55" s="1311"/>
      <c r="BZ55" s="1311"/>
      <c r="CA55" s="1311"/>
      <c r="CB55" s="1311"/>
      <c r="CC55" s="1311"/>
      <c r="CD55" s="1311"/>
      <c r="CE55" s="1311"/>
      <c r="CF55" s="1311">
        <v>40.799999999999997</v>
      </c>
      <c r="CG55" s="1311"/>
      <c r="CH55" s="1311"/>
      <c r="CI55" s="1311"/>
      <c r="CJ55" s="1311"/>
      <c r="CK55" s="1311"/>
      <c r="CL55" s="1311"/>
      <c r="CM55" s="1311"/>
      <c r="CN55" s="1326"/>
      <c r="CO55" s="1311"/>
      <c r="CP55" s="1311"/>
      <c r="CQ55" s="1311"/>
      <c r="CR55" s="1311"/>
      <c r="CS55" s="1311"/>
      <c r="CT55" s="1311"/>
      <c r="CU55" s="1311"/>
      <c r="CV55" s="1326"/>
      <c r="CW55" s="1311"/>
      <c r="CX55" s="1311"/>
      <c r="CY55" s="1311"/>
      <c r="CZ55" s="1311"/>
      <c r="DA55" s="1311"/>
      <c r="DB55" s="1311"/>
      <c r="DC55" s="1311"/>
    </row>
    <row r="56" spans="1:109" ht="13.2" x14ac:dyDescent="0.2">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2" x14ac:dyDescent="0.2">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634</v>
      </c>
      <c r="BC57" s="1314"/>
      <c r="BD57" s="1314"/>
      <c r="BE57" s="1314"/>
      <c r="BF57" s="1314"/>
      <c r="BG57" s="1314"/>
      <c r="BH57" s="1314"/>
      <c r="BI57" s="1314"/>
      <c r="BJ57" s="1314"/>
      <c r="BK57" s="1314"/>
      <c r="BL57" s="1314"/>
      <c r="BM57" s="1314"/>
      <c r="BN57" s="1314"/>
      <c r="BO57" s="1314"/>
      <c r="BP57" s="1326"/>
      <c r="BQ57" s="1311"/>
      <c r="BR57" s="1311"/>
      <c r="BS57" s="1311"/>
      <c r="BT57" s="1311"/>
      <c r="BU57" s="1311"/>
      <c r="BV57" s="1311"/>
      <c r="BW57" s="1311"/>
      <c r="BX57" s="1326"/>
      <c r="BY57" s="1311"/>
      <c r="BZ57" s="1311"/>
      <c r="CA57" s="1311"/>
      <c r="CB57" s="1311"/>
      <c r="CC57" s="1311"/>
      <c r="CD57" s="1311"/>
      <c r="CE57" s="1311"/>
      <c r="CF57" s="1311">
        <v>63.5</v>
      </c>
      <c r="CG57" s="1311"/>
      <c r="CH57" s="1311"/>
      <c r="CI57" s="1311"/>
      <c r="CJ57" s="1311"/>
      <c r="CK57" s="1311"/>
      <c r="CL57" s="1311"/>
      <c r="CM57" s="1311"/>
      <c r="CN57" s="1326"/>
      <c r="CO57" s="1311"/>
      <c r="CP57" s="1311"/>
      <c r="CQ57" s="1311"/>
      <c r="CR57" s="1311"/>
      <c r="CS57" s="1311"/>
      <c r="CT57" s="1311"/>
      <c r="CU57" s="1311"/>
      <c r="CV57" s="1326"/>
      <c r="CW57" s="1311"/>
      <c r="CX57" s="1311"/>
      <c r="CY57" s="1311"/>
      <c r="CZ57" s="1311"/>
      <c r="DA57" s="1311"/>
      <c r="DB57" s="1311"/>
      <c r="DC57" s="1311"/>
      <c r="DD57" s="408"/>
      <c r="DE57" s="407"/>
    </row>
    <row r="58" spans="1:109" s="403" customFormat="1" ht="13.2" x14ac:dyDescent="0.2">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636</v>
      </c>
    </row>
    <row r="64" spans="1:109" ht="13.2" x14ac:dyDescent="0.2">
      <c r="B64" s="395"/>
      <c r="G64" s="402"/>
      <c r="I64" s="415"/>
      <c r="J64" s="415"/>
      <c r="K64" s="415"/>
      <c r="L64" s="415"/>
      <c r="M64" s="415"/>
      <c r="N64" s="416"/>
      <c r="AM64" s="402"/>
      <c r="AN64" s="402" t="s">
        <v>630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7" t="s">
        <v>639</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2"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2"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2"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2"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631</v>
      </c>
    </row>
    <row r="72" spans="2:107" ht="13.2" x14ac:dyDescent="0.2">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566</v>
      </c>
      <c r="BQ72" s="1315"/>
      <c r="BR72" s="1315"/>
      <c r="BS72" s="1315"/>
      <c r="BT72" s="1315"/>
      <c r="BU72" s="1315"/>
      <c r="BV72" s="1315"/>
      <c r="BW72" s="1315"/>
      <c r="BX72" s="1315" t="s">
        <v>567</v>
      </c>
      <c r="BY72" s="1315"/>
      <c r="BZ72" s="1315"/>
      <c r="CA72" s="1315"/>
      <c r="CB72" s="1315"/>
      <c r="CC72" s="1315"/>
      <c r="CD72" s="1315"/>
      <c r="CE72" s="1315"/>
      <c r="CF72" s="1315" t="s">
        <v>568</v>
      </c>
      <c r="CG72" s="1315"/>
      <c r="CH72" s="1315"/>
      <c r="CI72" s="1315"/>
      <c r="CJ72" s="1315"/>
      <c r="CK72" s="1315"/>
      <c r="CL72" s="1315"/>
      <c r="CM72" s="1315"/>
      <c r="CN72" s="1315" t="s">
        <v>569</v>
      </c>
      <c r="CO72" s="1315"/>
      <c r="CP72" s="1315"/>
      <c r="CQ72" s="1315"/>
      <c r="CR72" s="1315"/>
      <c r="CS72" s="1315"/>
      <c r="CT72" s="1315"/>
      <c r="CU72" s="1315"/>
      <c r="CV72" s="1315" t="s">
        <v>570</v>
      </c>
      <c r="CW72" s="1315"/>
      <c r="CX72" s="1315"/>
      <c r="CY72" s="1315"/>
      <c r="CZ72" s="1315"/>
      <c r="DA72" s="1315"/>
      <c r="DB72" s="1315"/>
      <c r="DC72" s="1315"/>
    </row>
    <row r="73" spans="2:107" ht="13.2" x14ac:dyDescent="0.2">
      <c r="B73" s="395"/>
      <c r="G73" s="1327"/>
      <c r="H73" s="1327"/>
      <c r="I73" s="1327"/>
      <c r="J73" s="1327"/>
      <c r="K73" s="1310"/>
      <c r="L73" s="1310"/>
      <c r="M73" s="1310"/>
      <c r="N73" s="1310"/>
      <c r="AM73" s="404"/>
      <c r="AN73" s="1314" t="s">
        <v>632</v>
      </c>
      <c r="AO73" s="1314"/>
      <c r="AP73" s="1314"/>
      <c r="AQ73" s="1314"/>
      <c r="AR73" s="1314"/>
      <c r="AS73" s="1314"/>
      <c r="AT73" s="1314"/>
      <c r="AU73" s="1314"/>
      <c r="AV73" s="1314"/>
      <c r="AW73" s="1314"/>
      <c r="AX73" s="1314"/>
      <c r="AY73" s="1314"/>
      <c r="AZ73" s="1314"/>
      <c r="BA73" s="1314"/>
      <c r="BB73" s="1314" t="s">
        <v>633</v>
      </c>
      <c r="BC73" s="1314"/>
      <c r="BD73" s="1314"/>
      <c r="BE73" s="1314"/>
      <c r="BF73" s="1314"/>
      <c r="BG73" s="1314"/>
      <c r="BH73" s="1314"/>
      <c r="BI73" s="1314"/>
      <c r="BJ73" s="1314"/>
      <c r="BK73" s="1314"/>
      <c r="BL73" s="1314"/>
      <c r="BM73" s="1314"/>
      <c r="BN73" s="1314"/>
      <c r="BO73" s="1314"/>
      <c r="BP73" s="1311">
        <v>65.900000000000006</v>
      </c>
      <c r="BQ73" s="1311"/>
      <c r="BR73" s="1311"/>
      <c r="BS73" s="1311"/>
      <c r="BT73" s="1311"/>
      <c r="BU73" s="1311"/>
      <c r="BV73" s="1311"/>
      <c r="BW73" s="1311"/>
      <c r="BX73" s="1311">
        <v>62.6</v>
      </c>
      <c r="BY73" s="1311"/>
      <c r="BZ73" s="1311"/>
      <c r="CA73" s="1311"/>
      <c r="CB73" s="1311"/>
      <c r="CC73" s="1311"/>
      <c r="CD73" s="1311"/>
      <c r="CE73" s="1311"/>
      <c r="CF73" s="1311">
        <v>56.9</v>
      </c>
      <c r="CG73" s="1311"/>
      <c r="CH73" s="1311"/>
      <c r="CI73" s="1311"/>
      <c r="CJ73" s="1311"/>
      <c r="CK73" s="1311"/>
      <c r="CL73" s="1311"/>
      <c r="CM73" s="1311"/>
      <c r="CN73" s="1311">
        <v>56.3</v>
      </c>
      <c r="CO73" s="1311"/>
      <c r="CP73" s="1311"/>
      <c r="CQ73" s="1311"/>
      <c r="CR73" s="1311"/>
      <c r="CS73" s="1311"/>
      <c r="CT73" s="1311"/>
      <c r="CU73" s="1311"/>
      <c r="CV73" s="1311">
        <v>58.6</v>
      </c>
      <c r="CW73" s="1311"/>
      <c r="CX73" s="1311"/>
      <c r="CY73" s="1311"/>
      <c r="CZ73" s="1311"/>
      <c r="DA73" s="1311"/>
      <c r="DB73" s="1311"/>
      <c r="DC73" s="1311"/>
    </row>
    <row r="74" spans="2:107" ht="13.2" x14ac:dyDescent="0.2">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637</v>
      </c>
      <c r="BC75" s="1314"/>
      <c r="BD75" s="1314"/>
      <c r="BE75" s="1314"/>
      <c r="BF75" s="1314"/>
      <c r="BG75" s="1314"/>
      <c r="BH75" s="1314"/>
      <c r="BI75" s="1314"/>
      <c r="BJ75" s="1314"/>
      <c r="BK75" s="1314"/>
      <c r="BL75" s="1314"/>
      <c r="BM75" s="1314"/>
      <c r="BN75" s="1314"/>
      <c r="BO75" s="1314"/>
      <c r="BP75" s="1311">
        <v>8.5</v>
      </c>
      <c r="BQ75" s="1311"/>
      <c r="BR75" s="1311"/>
      <c r="BS75" s="1311"/>
      <c r="BT75" s="1311"/>
      <c r="BU75" s="1311"/>
      <c r="BV75" s="1311"/>
      <c r="BW75" s="1311"/>
      <c r="BX75" s="1311">
        <v>8.6999999999999993</v>
      </c>
      <c r="BY75" s="1311"/>
      <c r="BZ75" s="1311"/>
      <c r="CA75" s="1311"/>
      <c r="CB75" s="1311"/>
      <c r="CC75" s="1311"/>
      <c r="CD75" s="1311"/>
      <c r="CE75" s="1311"/>
      <c r="CF75" s="1311">
        <v>9.3000000000000007</v>
      </c>
      <c r="CG75" s="1311"/>
      <c r="CH75" s="1311"/>
      <c r="CI75" s="1311"/>
      <c r="CJ75" s="1311"/>
      <c r="CK75" s="1311"/>
      <c r="CL75" s="1311"/>
      <c r="CM75" s="1311"/>
      <c r="CN75" s="1311">
        <v>10.1</v>
      </c>
      <c r="CO75" s="1311"/>
      <c r="CP75" s="1311"/>
      <c r="CQ75" s="1311"/>
      <c r="CR75" s="1311"/>
      <c r="CS75" s="1311"/>
      <c r="CT75" s="1311"/>
      <c r="CU75" s="1311"/>
      <c r="CV75" s="1311">
        <v>10.9</v>
      </c>
      <c r="CW75" s="1311"/>
      <c r="CX75" s="1311"/>
      <c r="CY75" s="1311"/>
      <c r="CZ75" s="1311"/>
      <c r="DA75" s="1311"/>
      <c r="DB75" s="1311"/>
      <c r="DC75" s="1311"/>
    </row>
    <row r="76" spans="2:107" ht="13.2" x14ac:dyDescent="0.2">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5"/>
      <c r="G77" s="1309"/>
      <c r="H77" s="1309"/>
      <c r="I77" s="1309"/>
      <c r="J77" s="1309"/>
      <c r="K77" s="1310"/>
      <c r="L77" s="1310"/>
      <c r="M77" s="1310"/>
      <c r="N77" s="1310"/>
      <c r="AN77" s="1315" t="s">
        <v>635</v>
      </c>
      <c r="AO77" s="1315"/>
      <c r="AP77" s="1315"/>
      <c r="AQ77" s="1315"/>
      <c r="AR77" s="1315"/>
      <c r="AS77" s="1315"/>
      <c r="AT77" s="1315"/>
      <c r="AU77" s="1315"/>
      <c r="AV77" s="1315"/>
      <c r="AW77" s="1315"/>
      <c r="AX77" s="1315"/>
      <c r="AY77" s="1315"/>
      <c r="AZ77" s="1315"/>
      <c r="BA77" s="1315"/>
      <c r="BB77" s="1314" t="s">
        <v>633</v>
      </c>
      <c r="BC77" s="1314"/>
      <c r="BD77" s="1314"/>
      <c r="BE77" s="1314"/>
      <c r="BF77" s="1314"/>
      <c r="BG77" s="1314"/>
      <c r="BH77" s="1314"/>
      <c r="BI77" s="1314"/>
      <c r="BJ77" s="1314"/>
      <c r="BK77" s="1314"/>
      <c r="BL77" s="1314"/>
      <c r="BM77" s="1314"/>
      <c r="BN77" s="1314"/>
      <c r="BO77" s="1314"/>
      <c r="BP77" s="1311">
        <v>44.9</v>
      </c>
      <c r="BQ77" s="1311"/>
      <c r="BR77" s="1311"/>
      <c r="BS77" s="1311"/>
      <c r="BT77" s="1311"/>
      <c r="BU77" s="1311"/>
      <c r="BV77" s="1311"/>
      <c r="BW77" s="1311"/>
      <c r="BX77" s="1311">
        <v>44.9</v>
      </c>
      <c r="BY77" s="1311"/>
      <c r="BZ77" s="1311"/>
      <c r="CA77" s="1311"/>
      <c r="CB77" s="1311"/>
      <c r="CC77" s="1311"/>
      <c r="CD77" s="1311"/>
      <c r="CE77" s="1311"/>
      <c r="CF77" s="1311">
        <v>40.799999999999997</v>
      </c>
      <c r="CG77" s="1311"/>
      <c r="CH77" s="1311"/>
      <c r="CI77" s="1311"/>
      <c r="CJ77" s="1311"/>
      <c r="CK77" s="1311"/>
      <c r="CL77" s="1311"/>
      <c r="CM77" s="1311"/>
      <c r="CN77" s="1311">
        <v>38.5</v>
      </c>
      <c r="CO77" s="1311"/>
      <c r="CP77" s="1311"/>
      <c r="CQ77" s="1311"/>
      <c r="CR77" s="1311"/>
      <c r="CS77" s="1311"/>
      <c r="CT77" s="1311"/>
      <c r="CU77" s="1311"/>
      <c r="CV77" s="1311">
        <v>35.5</v>
      </c>
      <c r="CW77" s="1311"/>
      <c r="CX77" s="1311"/>
      <c r="CY77" s="1311"/>
      <c r="CZ77" s="1311"/>
      <c r="DA77" s="1311"/>
      <c r="DB77" s="1311"/>
      <c r="DC77" s="1311"/>
    </row>
    <row r="78" spans="2:107" ht="13.2" x14ac:dyDescent="0.2">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637</v>
      </c>
      <c r="BC79" s="1314"/>
      <c r="BD79" s="1314"/>
      <c r="BE79" s="1314"/>
      <c r="BF79" s="1314"/>
      <c r="BG79" s="1314"/>
      <c r="BH79" s="1314"/>
      <c r="BI79" s="1314"/>
      <c r="BJ79" s="1314"/>
      <c r="BK79" s="1314"/>
      <c r="BL79" s="1314"/>
      <c r="BM79" s="1314"/>
      <c r="BN79" s="1314"/>
      <c r="BO79" s="1314"/>
      <c r="BP79" s="1311">
        <v>8.5</v>
      </c>
      <c r="BQ79" s="1311"/>
      <c r="BR79" s="1311"/>
      <c r="BS79" s="1311"/>
      <c r="BT79" s="1311"/>
      <c r="BU79" s="1311"/>
      <c r="BV79" s="1311"/>
      <c r="BW79" s="1311"/>
      <c r="BX79" s="1311">
        <v>9.1</v>
      </c>
      <c r="BY79" s="1311"/>
      <c r="BZ79" s="1311"/>
      <c r="CA79" s="1311"/>
      <c r="CB79" s="1311"/>
      <c r="CC79" s="1311"/>
      <c r="CD79" s="1311"/>
      <c r="CE79" s="1311"/>
      <c r="CF79" s="1311">
        <v>8.9</v>
      </c>
      <c r="CG79" s="1311"/>
      <c r="CH79" s="1311"/>
      <c r="CI79" s="1311"/>
      <c r="CJ79" s="1311"/>
      <c r="CK79" s="1311"/>
      <c r="CL79" s="1311"/>
      <c r="CM79" s="1311"/>
      <c r="CN79" s="1311">
        <v>8.9</v>
      </c>
      <c r="CO79" s="1311"/>
      <c r="CP79" s="1311"/>
      <c r="CQ79" s="1311"/>
      <c r="CR79" s="1311"/>
      <c r="CS79" s="1311"/>
      <c r="CT79" s="1311"/>
      <c r="CU79" s="1311"/>
      <c r="CV79" s="1311">
        <v>8.8000000000000007</v>
      </c>
      <c r="CW79" s="1311"/>
      <c r="CX79" s="1311"/>
      <c r="CY79" s="1311"/>
      <c r="CZ79" s="1311"/>
      <c r="DA79" s="1311"/>
      <c r="DB79" s="1311"/>
      <c r="DC79" s="1311"/>
    </row>
    <row r="80" spans="2:107" ht="13.2" x14ac:dyDescent="0.2">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8cyK9+JAXe8AmHojmW6pkNfbGeroNAwRPsNMyb8jwbJLD01Vbf1M2foNVIdqgc4IuAgaluSXu6g5zFlOVn/q7Q==" saltValue="dJDgExa6qsV5G47gwVP92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512</v>
      </c>
    </row>
  </sheetData>
  <sheetProtection algorithmName="SHA-512" hashValue="9a9qZT1DyQpDxqyA3QedozuRf3PJ2My2LhXpXJSkT6+2jkIqgcB5qPlFe42CxoXvrBRfuC5M39gsgiK9UKu+Fg==" saltValue="PSOIOykd/HI7E+gHYHDMR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512</v>
      </c>
    </row>
  </sheetData>
  <sheetProtection algorithmName="SHA-512" hashValue="azT9Wns9Qr0VkCRseDQJnKMtT/5xOvg/dcN/0TufWpH6a0LbUmiU4OpyYKPYtl52u8HslJLXo1OqkC66ZEf1Rg==" saltValue="1hxXlTJjVFtQ87nj5hK1B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563</v>
      </c>
      <c r="G2" s="157"/>
      <c r="H2" s="158"/>
    </row>
    <row r="3" spans="1:8" x14ac:dyDescent="0.2">
      <c r="A3" s="154" t="s">
        <v>556</v>
      </c>
      <c r="B3" s="159"/>
      <c r="C3" s="160"/>
      <c r="D3" s="161">
        <v>107995</v>
      </c>
      <c r="E3" s="162"/>
      <c r="F3" s="163">
        <v>77577</v>
      </c>
      <c r="G3" s="164"/>
      <c r="H3" s="165"/>
    </row>
    <row r="4" spans="1:8" x14ac:dyDescent="0.2">
      <c r="A4" s="166"/>
      <c r="B4" s="167"/>
      <c r="C4" s="168"/>
      <c r="D4" s="169">
        <v>48715</v>
      </c>
      <c r="E4" s="170"/>
      <c r="F4" s="171">
        <v>40870</v>
      </c>
      <c r="G4" s="172"/>
      <c r="H4" s="173"/>
    </row>
    <row r="5" spans="1:8" x14ac:dyDescent="0.2">
      <c r="A5" s="154" t="s">
        <v>558</v>
      </c>
      <c r="B5" s="159"/>
      <c r="C5" s="160"/>
      <c r="D5" s="161">
        <v>48429</v>
      </c>
      <c r="E5" s="162"/>
      <c r="F5" s="163">
        <v>115123</v>
      </c>
      <c r="G5" s="164"/>
      <c r="H5" s="165"/>
    </row>
    <row r="6" spans="1:8" x14ac:dyDescent="0.2">
      <c r="A6" s="166"/>
      <c r="B6" s="167"/>
      <c r="C6" s="168"/>
      <c r="D6" s="169">
        <v>39547</v>
      </c>
      <c r="E6" s="170"/>
      <c r="F6" s="171">
        <v>46026</v>
      </c>
      <c r="G6" s="172"/>
      <c r="H6" s="173"/>
    </row>
    <row r="7" spans="1:8" x14ac:dyDescent="0.2">
      <c r="A7" s="154" t="s">
        <v>559</v>
      </c>
      <c r="B7" s="159"/>
      <c r="C7" s="160"/>
      <c r="D7" s="161">
        <v>29173</v>
      </c>
      <c r="E7" s="162"/>
      <c r="F7" s="163">
        <v>98899</v>
      </c>
      <c r="G7" s="164"/>
      <c r="H7" s="165"/>
    </row>
    <row r="8" spans="1:8" x14ac:dyDescent="0.2">
      <c r="A8" s="166"/>
      <c r="B8" s="167"/>
      <c r="C8" s="168"/>
      <c r="D8" s="169">
        <v>19148</v>
      </c>
      <c r="E8" s="170"/>
      <c r="F8" s="171">
        <v>43734</v>
      </c>
      <c r="G8" s="172"/>
      <c r="H8" s="173"/>
    </row>
    <row r="9" spans="1:8" x14ac:dyDescent="0.2">
      <c r="A9" s="154" t="s">
        <v>560</v>
      </c>
      <c r="B9" s="159"/>
      <c r="C9" s="160"/>
      <c r="D9" s="161">
        <v>34640</v>
      </c>
      <c r="E9" s="162"/>
      <c r="F9" s="163">
        <v>96462</v>
      </c>
      <c r="G9" s="164"/>
      <c r="H9" s="165"/>
    </row>
    <row r="10" spans="1:8" x14ac:dyDescent="0.2">
      <c r="A10" s="166"/>
      <c r="B10" s="167"/>
      <c r="C10" s="168"/>
      <c r="D10" s="169">
        <v>24432</v>
      </c>
      <c r="E10" s="170"/>
      <c r="F10" s="171">
        <v>39886</v>
      </c>
      <c r="G10" s="172"/>
      <c r="H10" s="173"/>
    </row>
    <row r="11" spans="1:8" x14ac:dyDescent="0.2">
      <c r="A11" s="154" t="s">
        <v>561</v>
      </c>
      <c r="B11" s="159"/>
      <c r="C11" s="160"/>
      <c r="D11" s="161">
        <v>52356</v>
      </c>
      <c r="E11" s="162"/>
      <c r="F11" s="163">
        <v>83103</v>
      </c>
      <c r="G11" s="164"/>
      <c r="H11" s="165"/>
    </row>
    <row r="12" spans="1:8" x14ac:dyDescent="0.2">
      <c r="A12" s="166"/>
      <c r="B12" s="167"/>
      <c r="C12" s="174"/>
      <c r="D12" s="169">
        <v>26924</v>
      </c>
      <c r="E12" s="170"/>
      <c r="F12" s="171">
        <v>41378</v>
      </c>
      <c r="G12" s="172"/>
      <c r="H12" s="173"/>
    </row>
    <row r="13" spans="1:8" x14ac:dyDescent="0.2">
      <c r="A13" s="154"/>
      <c r="B13" s="159"/>
      <c r="C13" s="175"/>
      <c r="D13" s="176">
        <v>54519</v>
      </c>
      <c r="E13" s="177"/>
      <c r="F13" s="178">
        <v>94233</v>
      </c>
      <c r="G13" s="179"/>
      <c r="H13" s="165"/>
    </row>
    <row r="14" spans="1:8" x14ac:dyDescent="0.2">
      <c r="A14" s="166"/>
      <c r="B14" s="167"/>
      <c r="C14" s="168"/>
      <c r="D14" s="169">
        <v>31753</v>
      </c>
      <c r="E14" s="170"/>
      <c r="F14" s="171">
        <v>42379</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19.39</v>
      </c>
      <c r="C19" s="180">
        <f>ROUND(VALUE(SUBSTITUTE(実質収支比率等に係る経年分析!G$48,"▲","-")),2)</f>
        <v>19.690000000000001</v>
      </c>
      <c r="D19" s="180">
        <f>ROUND(VALUE(SUBSTITUTE(実質収支比率等に係る経年分析!H$48,"▲","-")),2)</f>
        <v>15.9</v>
      </c>
      <c r="E19" s="180">
        <f>ROUND(VALUE(SUBSTITUTE(実質収支比率等に係る経年分析!I$48,"▲","-")),2)</f>
        <v>18.41</v>
      </c>
      <c r="F19" s="180">
        <f>ROUND(VALUE(SUBSTITUTE(実質収支比率等に係る経年分析!J$48,"▲","-")),2)</f>
        <v>13.55</v>
      </c>
    </row>
    <row r="20" spans="1:11" x14ac:dyDescent="0.2">
      <c r="A20" s="180" t="s">
        <v>55</v>
      </c>
      <c r="B20" s="180">
        <f>ROUND(VALUE(SUBSTITUTE(実質収支比率等に係る経年分析!F$47,"▲","-")),2)</f>
        <v>40.79</v>
      </c>
      <c r="C20" s="180">
        <f>ROUND(VALUE(SUBSTITUTE(実質収支比率等に係る経年分析!G$47,"▲","-")),2)</f>
        <v>42.55</v>
      </c>
      <c r="D20" s="180">
        <f>ROUND(VALUE(SUBSTITUTE(実質収支比率等に係る経年分析!H$47,"▲","-")),2)</f>
        <v>40.85</v>
      </c>
      <c r="E20" s="180">
        <f>ROUND(VALUE(SUBSTITUTE(実質収支比率等に係る経年分析!I$47,"▲","-")),2)</f>
        <v>40.39</v>
      </c>
      <c r="F20" s="180">
        <f>ROUND(VALUE(SUBSTITUTE(実質収支比率等に係る経年分析!J$47,"▲","-")),2)</f>
        <v>38.68</v>
      </c>
    </row>
    <row r="21" spans="1:11" x14ac:dyDescent="0.2">
      <c r="A21" s="180" t="s">
        <v>56</v>
      </c>
      <c r="B21" s="180">
        <f>IF(ISNUMBER(VALUE(SUBSTITUTE(実質収支比率等に係る経年分析!F$49,"▲","-"))),ROUND(VALUE(SUBSTITUTE(実質収支比率等に係る経年分析!F$49,"▲","-")),2),NA())</f>
        <v>-1.65</v>
      </c>
      <c r="C21" s="180">
        <f>IF(ISNUMBER(VALUE(SUBSTITUTE(実質収支比率等に係る経年分析!G$49,"▲","-"))),ROUND(VALUE(SUBSTITUTE(実質収支比率等に係る経年分析!G$49,"▲","-")),2),NA())</f>
        <v>-1.76</v>
      </c>
      <c r="D21" s="180">
        <f>IF(ISNUMBER(VALUE(SUBSTITUTE(実質収支比率等に係る経年分析!H$49,"▲","-"))),ROUND(VALUE(SUBSTITUTE(実質収支比率等に係る経年分析!H$49,"▲","-")),2),NA())</f>
        <v>-7.58</v>
      </c>
      <c r="E21" s="180">
        <f>IF(ISNUMBER(VALUE(SUBSTITUTE(実質収支比率等に係る経年分析!I$49,"▲","-"))),ROUND(VALUE(SUBSTITUTE(実質収支比率等に係る経年分析!I$49,"▲","-")),2),NA())</f>
        <v>1</v>
      </c>
      <c r="F21" s="180">
        <f>IF(ISNUMBER(VALUE(SUBSTITUTE(実質収支比率等に係る経年分析!J$49,"▲","-"))),ROUND(VALUE(SUBSTITUTE(実質収支比率等に係る経年分析!J$49,"▲","-")),2),NA())</f>
        <v>-7.43</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大久保簡易水道事業特別会計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1.76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1.38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2.93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1.1100000000000001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0.72</v>
      </c>
    </row>
    <row r="32" spans="1:11" x14ac:dyDescent="0.2">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2.1800000000000002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2.5499999999999998</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3.29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4.95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3.61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4.13</v>
      </c>
    </row>
    <row r="34" spans="1:16" x14ac:dyDescent="0.2">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3.69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4.6399999999999997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4.1100000000000003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5.78</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7.84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8.25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8.18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8.3800000000000008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7.96</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19.690000000000001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13.54</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707</v>
      </c>
      <c r="E42" s="182"/>
      <c r="F42" s="182"/>
      <c r="G42" s="182">
        <f>'実質公債費比率（分子）の構造'!L$52</f>
        <v>703</v>
      </c>
      <c r="H42" s="182"/>
      <c r="I42" s="182"/>
      <c r="J42" s="182">
        <f>'実質公債費比率（分子）の構造'!M$52</f>
        <v>723</v>
      </c>
      <c r="K42" s="182"/>
      <c r="L42" s="182"/>
      <c r="M42" s="182">
        <f>'実質公債費比率（分子）の構造'!N$52</f>
        <v>734</v>
      </c>
      <c r="N42" s="182"/>
      <c r="O42" s="182"/>
      <c r="P42" s="182">
        <f>'実質公債費比率（分子）の構造'!O$52</f>
        <v>733</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102</v>
      </c>
      <c r="C45" s="182"/>
      <c r="D45" s="182"/>
      <c r="E45" s="182">
        <f>'実質公債費比率（分子）の構造'!L$49</f>
        <v>95</v>
      </c>
      <c r="F45" s="182"/>
      <c r="G45" s="182"/>
      <c r="H45" s="182">
        <f>'実質公債費比率（分子）の構造'!M$49</f>
        <v>105</v>
      </c>
      <c r="I45" s="182"/>
      <c r="J45" s="182"/>
      <c r="K45" s="182">
        <f>'実質公債費比率（分子）の構造'!N$49</f>
        <v>89</v>
      </c>
      <c r="L45" s="182"/>
      <c r="M45" s="182"/>
      <c r="N45" s="182">
        <f>'実質公債費比率（分子）の構造'!O$49</f>
        <v>116</v>
      </c>
      <c r="O45" s="182"/>
      <c r="P45" s="182"/>
    </row>
    <row r="46" spans="1:16" x14ac:dyDescent="0.2">
      <c r="A46" s="182" t="s">
        <v>67</v>
      </c>
      <c r="B46" s="182">
        <f>'実質公債費比率（分子）の構造'!K$48</f>
        <v>374</v>
      </c>
      <c r="C46" s="182"/>
      <c r="D46" s="182"/>
      <c r="E46" s="182">
        <f>'実質公債費比率（分子）の構造'!L$48</f>
        <v>365</v>
      </c>
      <c r="F46" s="182"/>
      <c r="G46" s="182"/>
      <c r="H46" s="182">
        <f>'実質公債費比率（分子）の構造'!M$48</f>
        <v>366</v>
      </c>
      <c r="I46" s="182"/>
      <c r="J46" s="182"/>
      <c r="K46" s="182">
        <f>'実質公債費比率（分子）の構造'!N$48</f>
        <v>371</v>
      </c>
      <c r="L46" s="182"/>
      <c r="M46" s="182"/>
      <c r="N46" s="182">
        <f>'実質公債費比率（分子）の構造'!O$48</f>
        <v>340</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613</v>
      </c>
      <c r="C49" s="182"/>
      <c r="D49" s="182"/>
      <c r="E49" s="182">
        <f>'実質公債費比率（分子）の構造'!L$45</f>
        <v>642</v>
      </c>
      <c r="F49" s="182"/>
      <c r="G49" s="182"/>
      <c r="H49" s="182">
        <f>'実質公債費比率（分子）の構造'!M$45</f>
        <v>684</v>
      </c>
      <c r="I49" s="182"/>
      <c r="J49" s="182"/>
      <c r="K49" s="182">
        <f>'実質公債費比率（分子）の構造'!N$45</f>
        <v>755</v>
      </c>
      <c r="L49" s="182"/>
      <c r="M49" s="182"/>
      <c r="N49" s="182">
        <f>'実質公債費比率（分子）の構造'!O$45</f>
        <v>807</v>
      </c>
      <c r="O49" s="182"/>
      <c r="P49" s="182"/>
    </row>
    <row r="50" spans="1:16" x14ac:dyDescent="0.2">
      <c r="A50" s="182" t="s">
        <v>71</v>
      </c>
      <c r="B50" s="182" t="e">
        <f>NA()</f>
        <v>#N/A</v>
      </c>
      <c r="C50" s="182">
        <f>IF(ISNUMBER('実質公債費比率（分子）の構造'!K$53),'実質公債費比率（分子）の構造'!K$53,NA())</f>
        <v>382</v>
      </c>
      <c r="D50" s="182" t="e">
        <f>NA()</f>
        <v>#N/A</v>
      </c>
      <c r="E50" s="182" t="e">
        <f>NA()</f>
        <v>#N/A</v>
      </c>
      <c r="F50" s="182">
        <f>IF(ISNUMBER('実質公債費比率（分子）の構造'!L$53),'実質公債費比率（分子）の構造'!L$53,NA())</f>
        <v>399</v>
      </c>
      <c r="G50" s="182" t="e">
        <f>NA()</f>
        <v>#N/A</v>
      </c>
      <c r="H50" s="182" t="e">
        <f>NA()</f>
        <v>#N/A</v>
      </c>
      <c r="I50" s="182">
        <f>IF(ISNUMBER('実質公債費比率（分子）の構造'!M$53),'実質公債費比率（分子）の構造'!M$53,NA())</f>
        <v>432</v>
      </c>
      <c r="J50" s="182" t="e">
        <f>NA()</f>
        <v>#N/A</v>
      </c>
      <c r="K50" s="182" t="e">
        <f>NA()</f>
        <v>#N/A</v>
      </c>
      <c r="L50" s="182">
        <f>IF(ISNUMBER('実質公債費比率（分子）の構造'!N$53),'実質公債費比率（分子）の構造'!N$53,NA())</f>
        <v>481</v>
      </c>
      <c r="M50" s="182" t="e">
        <f>NA()</f>
        <v>#N/A</v>
      </c>
      <c r="N50" s="182" t="e">
        <f>NA()</f>
        <v>#N/A</v>
      </c>
      <c r="O50" s="182">
        <f>IF(ISNUMBER('実質公債費比率（分子）の構造'!O$53),'実質公債費比率（分子）の構造'!O$53,NA())</f>
        <v>530</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8080</v>
      </c>
      <c r="E56" s="181"/>
      <c r="F56" s="181"/>
      <c r="G56" s="181">
        <f>'将来負担比率（分子）の構造'!J$52</f>
        <v>8246</v>
      </c>
      <c r="H56" s="181"/>
      <c r="I56" s="181"/>
      <c r="J56" s="181">
        <f>'将来負担比率（分子）の構造'!K$52</f>
        <v>8210</v>
      </c>
      <c r="K56" s="181"/>
      <c r="L56" s="181"/>
      <c r="M56" s="181">
        <f>'将来負担比率（分子）の構造'!L$52</f>
        <v>8301</v>
      </c>
      <c r="N56" s="181"/>
      <c r="O56" s="181"/>
      <c r="P56" s="181">
        <f>'将来負担比率（分子）の構造'!M$52</f>
        <v>8200</v>
      </c>
    </row>
    <row r="57" spans="1:16" x14ac:dyDescent="0.2">
      <c r="A57" s="181" t="s">
        <v>42</v>
      </c>
      <c r="B57" s="181"/>
      <c r="C57" s="181"/>
      <c r="D57" s="181">
        <f>'将来負担比率（分子）の構造'!I$51</f>
        <v>754</v>
      </c>
      <c r="E57" s="181"/>
      <c r="F57" s="181"/>
      <c r="G57" s="181">
        <f>'将来負担比率（分子）の構造'!J$51</f>
        <v>730</v>
      </c>
      <c r="H57" s="181"/>
      <c r="I57" s="181"/>
      <c r="J57" s="181">
        <f>'将来負担比率（分子）の構造'!K$51</f>
        <v>815</v>
      </c>
      <c r="K57" s="181"/>
      <c r="L57" s="181"/>
      <c r="M57" s="181">
        <f>'将来負担比率（分子）の構造'!L$51</f>
        <v>867</v>
      </c>
      <c r="N57" s="181"/>
      <c r="O57" s="181"/>
      <c r="P57" s="181">
        <f>'将来負担比率（分子）の構造'!M$51</f>
        <v>845</v>
      </c>
    </row>
    <row r="58" spans="1:16" x14ac:dyDescent="0.2">
      <c r="A58" s="181" t="s">
        <v>41</v>
      </c>
      <c r="B58" s="181"/>
      <c r="C58" s="181"/>
      <c r="D58" s="181">
        <f>'将来負担比率（分子）の構造'!I$50</f>
        <v>2842</v>
      </c>
      <c r="E58" s="181"/>
      <c r="F58" s="181"/>
      <c r="G58" s="181">
        <f>'将来負担比率（分子）の構造'!J$50</f>
        <v>2932</v>
      </c>
      <c r="H58" s="181"/>
      <c r="I58" s="181"/>
      <c r="J58" s="181">
        <f>'将来負担比率（分子）の構造'!K$50</f>
        <v>3172</v>
      </c>
      <c r="K58" s="181"/>
      <c r="L58" s="181"/>
      <c r="M58" s="181">
        <f>'将来負担比率（分子）の構造'!L$50</f>
        <v>3095</v>
      </c>
      <c r="N58" s="181"/>
      <c r="O58" s="181"/>
      <c r="P58" s="181">
        <f>'将来負担比率（分子）の構造'!M$50</f>
        <v>2989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637</v>
      </c>
      <c r="C62" s="181"/>
      <c r="D62" s="181"/>
      <c r="E62" s="181">
        <f>'将来負担比率（分子）の構造'!J$45</f>
        <v>599</v>
      </c>
      <c r="F62" s="181"/>
      <c r="G62" s="181"/>
      <c r="H62" s="181">
        <f>'将来負担比率（分子）の構造'!K$45</f>
        <v>523</v>
      </c>
      <c r="I62" s="181"/>
      <c r="J62" s="181"/>
      <c r="K62" s="181">
        <f>'将来負担比率（分子）の構造'!L$45</f>
        <v>467</v>
      </c>
      <c r="L62" s="181"/>
      <c r="M62" s="181"/>
      <c r="N62" s="181">
        <f>'将来負担比率（分子）の構造'!M$45</f>
        <v>403</v>
      </c>
      <c r="O62" s="181"/>
      <c r="P62" s="181"/>
    </row>
    <row r="63" spans="1:16" x14ac:dyDescent="0.2">
      <c r="A63" s="181" t="s">
        <v>34</v>
      </c>
      <c r="B63" s="181">
        <f>'将来負担比率（分子）の構造'!I$44</f>
        <v>654</v>
      </c>
      <c r="C63" s="181"/>
      <c r="D63" s="181"/>
      <c r="E63" s="181">
        <f>'将来負担比率（分子）の構造'!J$44</f>
        <v>614</v>
      </c>
      <c r="F63" s="181"/>
      <c r="G63" s="181"/>
      <c r="H63" s="181">
        <f>'将来負担比率（分子）の構造'!K$44</f>
        <v>534</v>
      </c>
      <c r="I63" s="181"/>
      <c r="J63" s="181"/>
      <c r="K63" s="181">
        <f>'将来負担比率（分子）の構造'!L$44</f>
        <v>558</v>
      </c>
      <c r="L63" s="181"/>
      <c r="M63" s="181"/>
      <c r="N63" s="181">
        <f>'将来負担比率（分子）の構造'!M$44</f>
        <v>714</v>
      </c>
      <c r="O63" s="181"/>
      <c r="P63" s="181"/>
    </row>
    <row r="64" spans="1:16" x14ac:dyDescent="0.2">
      <c r="A64" s="181" t="s">
        <v>33</v>
      </c>
      <c r="B64" s="181">
        <f>'将来負担比率（分子）の構造'!I$43</f>
        <v>4864</v>
      </c>
      <c r="C64" s="181"/>
      <c r="D64" s="181"/>
      <c r="E64" s="181">
        <f>'将来負担比率（分子）の構造'!J$43</f>
        <v>4519</v>
      </c>
      <c r="F64" s="181"/>
      <c r="G64" s="181"/>
      <c r="H64" s="181">
        <f>'将来負担比率（分子）の構造'!K$43</f>
        <v>4733</v>
      </c>
      <c r="I64" s="181"/>
      <c r="J64" s="181"/>
      <c r="K64" s="181">
        <f>'将来負担比率（分子）の構造'!L$43</f>
        <v>4841</v>
      </c>
      <c r="L64" s="181"/>
      <c r="M64" s="181"/>
      <c r="N64" s="181">
        <f>'将来負担比率（分子）の構造'!M$43</f>
        <v>4791</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8419</v>
      </c>
      <c r="C66" s="181"/>
      <c r="D66" s="181"/>
      <c r="E66" s="181">
        <f>'将来負担比率（分子）の構造'!J$41</f>
        <v>8880</v>
      </c>
      <c r="F66" s="181"/>
      <c r="G66" s="181"/>
      <c r="H66" s="181">
        <f>'将来負担比率（分子）の構造'!K$41</f>
        <v>8852</v>
      </c>
      <c r="I66" s="181"/>
      <c r="J66" s="181"/>
      <c r="K66" s="181">
        <f>'将来負担比率（分子）の構造'!L$41</f>
        <v>8853</v>
      </c>
      <c r="L66" s="181"/>
      <c r="M66" s="181"/>
      <c r="N66" s="181">
        <f>'将来負担比率（分子）の構造'!M$41</f>
        <v>8740</v>
      </c>
      <c r="O66" s="181"/>
      <c r="P66" s="181"/>
    </row>
    <row r="67" spans="1:16" x14ac:dyDescent="0.2">
      <c r="A67" s="181" t="s">
        <v>75</v>
      </c>
      <c r="B67" s="181" t="e">
        <f>NA()</f>
        <v>#N/A</v>
      </c>
      <c r="C67" s="181">
        <f>IF(ISNUMBER('将来負担比率（分子）の構造'!I$53), IF('将来負担比率（分子）の構造'!I$53 &lt; 0, 0, '将来負担比率（分子）の構造'!I$53), NA())</f>
        <v>2897</v>
      </c>
      <c r="D67" s="181" t="e">
        <f>NA()</f>
        <v>#N/A</v>
      </c>
      <c r="E67" s="181" t="e">
        <f>NA()</f>
        <v>#N/A</v>
      </c>
      <c r="F67" s="181">
        <f>IF(ISNUMBER('将来負担比率（分子）の構造'!J$53), IF('将来負担比率（分子）の構造'!J$53 &lt; 0, 0, '将来負担比率（分子）の構造'!J$53), NA())</f>
        <v>2705</v>
      </c>
      <c r="G67" s="181" t="e">
        <f>NA()</f>
        <v>#N/A</v>
      </c>
      <c r="H67" s="181" t="e">
        <f>NA()</f>
        <v>#N/A</v>
      </c>
      <c r="I67" s="181">
        <f>IF(ISNUMBER('将来負担比率（分子）の構造'!K$53), IF('将来負担比率（分子）の構造'!K$53 &lt; 0, 0, '将来負担比率（分子）の構造'!K$53), NA())</f>
        <v>2445</v>
      </c>
      <c r="J67" s="181" t="e">
        <f>NA()</f>
        <v>#N/A</v>
      </c>
      <c r="K67" s="181" t="e">
        <f>NA()</f>
        <v>#N/A</v>
      </c>
      <c r="L67" s="181">
        <f>IF(ISNUMBER('将来負担比率（分子）の構造'!L$53), IF('将来負担比率（分子）の構造'!L$53 &lt; 0, 0, '将来負担比率（分子）の構造'!L$53), NA())</f>
        <v>2456</v>
      </c>
      <c r="M67" s="181" t="e">
        <f>NA()</f>
        <v>#N/A</v>
      </c>
      <c r="N67" s="181" t="e">
        <f>NA()</f>
        <v>#N/A</v>
      </c>
      <c r="O67" s="181">
        <f>IF(ISNUMBER('将来負担比率（分子）の構造'!M$53), IF('将来負担比率（分子）の構造'!M$53 &lt; 0, 0, '将来負担比率（分子）の構造'!M$53), NA())</f>
        <v>2614</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2027</v>
      </c>
      <c r="C72" s="185">
        <f>基金残高に係る経年分析!G55</f>
        <v>2038</v>
      </c>
      <c r="D72" s="185">
        <f>基金残高に係る経年分析!H55</f>
        <v>1988</v>
      </c>
    </row>
    <row r="73" spans="1:16" x14ac:dyDescent="0.2">
      <c r="A73" s="184" t="s">
        <v>78</v>
      </c>
      <c r="B73" s="185">
        <f>基金残高に係る経年分析!F56</f>
        <v>400</v>
      </c>
      <c r="C73" s="185">
        <f>基金残高に係る経年分析!G56</f>
        <v>331</v>
      </c>
      <c r="D73" s="185">
        <f>基金残高に係る経年分析!H56</f>
        <v>271</v>
      </c>
    </row>
    <row r="74" spans="1:16" x14ac:dyDescent="0.2">
      <c r="A74" s="184" t="s">
        <v>79</v>
      </c>
      <c r="B74" s="185">
        <f>基金残高に係る経年分析!F57</f>
        <v>694</v>
      </c>
      <c r="C74" s="185">
        <f>基金残高に係る経年分析!G57</f>
        <v>677</v>
      </c>
      <c r="D74" s="185">
        <f>基金残高に係る経年分析!H57</f>
        <v>620</v>
      </c>
    </row>
  </sheetData>
  <sheetProtection algorithmName="SHA-512" hashValue="2SgXP+WFdac/s5AKKL2OxHNEJtn2SCZCS9Ls7fn8XCiWsvUJpcKM+Javdk1rLqpBryrjL66YOIkCgYlapJLf7Q==" saltValue="VFOAXJ8CpXxscjUyojCh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227</v>
      </c>
      <c r="C5" s="670"/>
      <c r="D5" s="670"/>
      <c r="E5" s="670"/>
      <c r="F5" s="670"/>
      <c r="G5" s="670"/>
      <c r="H5" s="670"/>
      <c r="I5" s="670"/>
      <c r="J5" s="670"/>
      <c r="K5" s="670"/>
      <c r="L5" s="670"/>
      <c r="M5" s="670"/>
      <c r="N5" s="670"/>
      <c r="O5" s="670"/>
      <c r="P5" s="670"/>
      <c r="Q5" s="671"/>
      <c r="R5" s="672">
        <v>2580077</v>
      </c>
      <c r="S5" s="673"/>
      <c r="T5" s="673"/>
      <c r="U5" s="673"/>
      <c r="V5" s="673"/>
      <c r="W5" s="673"/>
      <c r="X5" s="673"/>
      <c r="Y5" s="674"/>
      <c r="Z5" s="675">
        <v>28.9</v>
      </c>
      <c r="AA5" s="675"/>
      <c r="AB5" s="675"/>
      <c r="AC5" s="675"/>
      <c r="AD5" s="676">
        <v>2531668</v>
      </c>
      <c r="AE5" s="676"/>
      <c r="AF5" s="676"/>
      <c r="AG5" s="676"/>
      <c r="AH5" s="676"/>
      <c r="AI5" s="676"/>
      <c r="AJ5" s="676"/>
      <c r="AK5" s="676"/>
      <c r="AL5" s="677">
        <v>53.5</v>
      </c>
      <c r="AM5" s="678"/>
      <c r="AN5" s="678"/>
      <c r="AO5" s="679"/>
      <c r="AP5" s="669" t="s">
        <v>228</v>
      </c>
      <c r="AQ5" s="670"/>
      <c r="AR5" s="670"/>
      <c r="AS5" s="670"/>
      <c r="AT5" s="670"/>
      <c r="AU5" s="670"/>
      <c r="AV5" s="670"/>
      <c r="AW5" s="670"/>
      <c r="AX5" s="670"/>
      <c r="AY5" s="670"/>
      <c r="AZ5" s="670"/>
      <c r="BA5" s="670"/>
      <c r="BB5" s="670"/>
      <c r="BC5" s="670"/>
      <c r="BD5" s="670"/>
      <c r="BE5" s="670"/>
      <c r="BF5" s="671"/>
      <c r="BG5" s="683">
        <v>2531668</v>
      </c>
      <c r="BH5" s="684"/>
      <c r="BI5" s="684"/>
      <c r="BJ5" s="684"/>
      <c r="BK5" s="684"/>
      <c r="BL5" s="684"/>
      <c r="BM5" s="684"/>
      <c r="BN5" s="685"/>
      <c r="BO5" s="686">
        <v>98.1</v>
      </c>
      <c r="BP5" s="686"/>
      <c r="BQ5" s="686"/>
      <c r="BR5" s="686"/>
      <c r="BS5" s="687" t="s">
        <v>229</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221</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2">
      <c r="B6" s="680" t="s">
        <v>233</v>
      </c>
      <c r="C6" s="681"/>
      <c r="D6" s="681"/>
      <c r="E6" s="681"/>
      <c r="F6" s="681"/>
      <c r="G6" s="681"/>
      <c r="H6" s="681"/>
      <c r="I6" s="681"/>
      <c r="J6" s="681"/>
      <c r="K6" s="681"/>
      <c r="L6" s="681"/>
      <c r="M6" s="681"/>
      <c r="N6" s="681"/>
      <c r="O6" s="681"/>
      <c r="P6" s="681"/>
      <c r="Q6" s="682"/>
      <c r="R6" s="683">
        <v>125824</v>
      </c>
      <c r="S6" s="684"/>
      <c r="T6" s="684"/>
      <c r="U6" s="684"/>
      <c r="V6" s="684"/>
      <c r="W6" s="684"/>
      <c r="X6" s="684"/>
      <c r="Y6" s="685"/>
      <c r="Z6" s="686">
        <v>1.4</v>
      </c>
      <c r="AA6" s="686"/>
      <c r="AB6" s="686"/>
      <c r="AC6" s="686"/>
      <c r="AD6" s="687">
        <v>125824</v>
      </c>
      <c r="AE6" s="687"/>
      <c r="AF6" s="687"/>
      <c r="AG6" s="687"/>
      <c r="AH6" s="687"/>
      <c r="AI6" s="687"/>
      <c r="AJ6" s="687"/>
      <c r="AK6" s="687"/>
      <c r="AL6" s="688">
        <v>2.7</v>
      </c>
      <c r="AM6" s="689"/>
      <c r="AN6" s="689"/>
      <c r="AO6" s="690"/>
      <c r="AP6" s="680" t="s">
        <v>234</v>
      </c>
      <c r="AQ6" s="681"/>
      <c r="AR6" s="681"/>
      <c r="AS6" s="681"/>
      <c r="AT6" s="681"/>
      <c r="AU6" s="681"/>
      <c r="AV6" s="681"/>
      <c r="AW6" s="681"/>
      <c r="AX6" s="681"/>
      <c r="AY6" s="681"/>
      <c r="AZ6" s="681"/>
      <c r="BA6" s="681"/>
      <c r="BB6" s="681"/>
      <c r="BC6" s="681"/>
      <c r="BD6" s="681"/>
      <c r="BE6" s="681"/>
      <c r="BF6" s="682"/>
      <c r="BG6" s="683">
        <v>2531668</v>
      </c>
      <c r="BH6" s="684"/>
      <c r="BI6" s="684"/>
      <c r="BJ6" s="684"/>
      <c r="BK6" s="684"/>
      <c r="BL6" s="684"/>
      <c r="BM6" s="684"/>
      <c r="BN6" s="685"/>
      <c r="BO6" s="686">
        <v>98.1</v>
      </c>
      <c r="BP6" s="686"/>
      <c r="BQ6" s="686"/>
      <c r="BR6" s="686"/>
      <c r="BS6" s="687" t="s">
        <v>235</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74366</v>
      </c>
      <c r="CS6" s="684"/>
      <c r="CT6" s="684"/>
      <c r="CU6" s="684"/>
      <c r="CV6" s="684"/>
      <c r="CW6" s="684"/>
      <c r="CX6" s="684"/>
      <c r="CY6" s="685"/>
      <c r="CZ6" s="677">
        <v>0.9</v>
      </c>
      <c r="DA6" s="678"/>
      <c r="DB6" s="678"/>
      <c r="DC6" s="697"/>
      <c r="DD6" s="692" t="s">
        <v>128</v>
      </c>
      <c r="DE6" s="684"/>
      <c r="DF6" s="684"/>
      <c r="DG6" s="684"/>
      <c r="DH6" s="684"/>
      <c r="DI6" s="684"/>
      <c r="DJ6" s="684"/>
      <c r="DK6" s="684"/>
      <c r="DL6" s="684"/>
      <c r="DM6" s="684"/>
      <c r="DN6" s="684"/>
      <c r="DO6" s="684"/>
      <c r="DP6" s="685"/>
      <c r="DQ6" s="692">
        <v>74366</v>
      </c>
      <c r="DR6" s="684"/>
      <c r="DS6" s="684"/>
      <c r="DT6" s="684"/>
      <c r="DU6" s="684"/>
      <c r="DV6" s="684"/>
      <c r="DW6" s="684"/>
      <c r="DX6" s="684"/>
      <c r="DY6" s="684"/>
      <c r="DZ6" s="684"/>
      <c r="EA6" s="684"/>
      <c r="EB6" s="684"/>
      <c r="EC6" s="693"/>
    </row>
    <row r="7" spans="2:143" ht="11.25" customHeight="1" x14ac:dyDescent="0.2">
      <c r="B7" s="680" t="s">
        <v>237</v>
      </c>
      <c r="C7" s="681"/>
      <c r="D7" s="681"/>
      <c r="E7" s="681"/>
      <c r="F7" s="681"/>
      <c r="G7" s="681"/>
      <c r="H7" s="681"/>
      <c r="I7" s="681"/>
      <c r="J7" s="681"/>
      <c r="K7" s="681"/>
      <c r="L7" s="681"/>
      <c r="M7" s="681"/>
      <c r="N7" s="681"/>
      <c r="O7" s="681"/>
      <c r="P7" s="681"/>
      <c r="Q7" s="682"/>
      <c r="R7" s="683">
        <v>2128</v>
      </c>
      <c r="S7" s="684"/>
      <c r="T7" s="684"/>
      <c r="U7" s="684"/>
      <c r="V7" s="684"/>
      <c r="W7" s="684"/>
      <c r="X7" s="684"/>
      <c r="Y7" s="685"/>
      <c r="Z7" s="686">
        <v>0</v>
      </c>
      <c r="AA7" s="686"/>
      <c r="AB7" s="686"/>
      <c r="AC7" s="686"/>
      <c r="AD7" s="687">
        <v>2128</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1073290</v>
      </c>
      <c r="BH7" s="684"/>
      <c r="BI7" s="684"/>
      <c r="BJ7" s="684"/>
      <c r="BK7" s="684"/>
      <c r="BL7" s="684"/>
      <c r="BM7" s="684"/>
      <c r="BN7" s="685"/>
      <c r="BO7" s="686">
        <v>41.6</v>
      </c>
      <c r="BP7" s="686"/>
      <c r="BQ7" s="686"/>
      <c r="BR7" s="686"/>
      <c r="BS7" s="687" t="s">
        <v>128</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1125914</v>
      </c>
      <c r="CS7" s="684"/>
      <c r="CT7" s="684"/>
      <c r="CU7" s="684"/>
      <c r="CV7" s="684"/>
      <c r="CW7" s="684"/>
      <c r="CX7" s="684"/>
      <c r="CY7" s="685"/>
      <c r="CZ7" s="686">
        <v>13.7</v>
      </c>
      <c r="DA7" s="686"/>
      <c r="DB7" s="686"/>
      <c r="DC7" s="686"/>
      <c r="DD7" s="692">
        <v>2625</v>
      </c>
      <c r="DE7" s="684"/>
      <c r="DF7" s="684"/>
      <c r="DG7" s="684"/>
      <c r="DH7" s="684"/>
      <c r="DI7" s="684"/>
      <c r="DJ7" s="684"/>
      <c r="DK7" s="684"/>
      <c r="DL7" s="684"/>
      <c r="DM7" s="684"/>
      <c r="DN7" s="684"/>
      <c r="DO7" s="684"/>
      <c r="DP7" s="685"/>
      <c r="DQ7" s="692">
        <v>883947</v>
      </c>
      <c r="DR7" s="684"/>
      <c r="DS7" s="684"/>
      <c r="DT7" s="684"/>
      <c r="DU7" s="684"/>
      <c r="DV7" s="684"/>
      <c r="DW7" s="684"/>
      <c r="DX7" s="684"/>
      <c r="DY7" s="684"/>
      <c r="DZ7" s="684"/>
      <c r="EA7" s="684"/>
      <c r="EB7" s="684"/>
      <c r="EC7" s="693"/>
    </row>
    <row r="8" spans="2:143" ht="11.25" customHeight="1" x14ac:dyDescent="0.2">
      <c r="B8" s="680" t="s">
        <v>240</v>
      </c>
      <c r="C8" s="681"/>
      <c r="D8" s="681"/>
      <c r="E8" s="681"/>
      <c r="F8" s="681"/>
      <c r="G8" s="681"/>
      <c r="H8" s="681"/>
      <c r="I8" s="681"/>
      <c r="J8" s="681"/>
      <c r="K8" s="681"/>
      <c r="L8" s="681"/>
      <c r="M8" s="681"/>
      <c r="N8" s="681"/>
      <c r="O8" s="681"/>
      <c r="P8" s="681"/>
      <c r="Q8" s="682"/>
      <c r="R8" s="683">
        <v>9885</v>
      </c>
      <c r="S8" s="684"/>
      <c r="T8" s="684"/>
      <c r="U8" s="684"/>
      <c r="V8" s="684"/>
      <c r="W8" s="684"/>
      <c r="X8" s="684"/>
      <c r="Y8" s="685"/>
      <c r="Z8" s="686">
        <v>0.1</v>
      </c>
      <c r="AA8" s="686"/>
      <c r="AB8" s="686"/>
      <c r="AC8" s="686"/>
      <c r="AD8" s="687">
        <v>9885</v>
      </c>
      <c r="AE8" s="687"/>
      <c r="AF8" s="687"/>
      <c r="AG8" s="687"/>
      <c r="AH8" s="687"/>
      <c r="AI8" s="687"/>
      <c r="AJ8" s="687"/>
      <c r="AK8" s="687"/>
      <c r="AL8" s="688">
        <v>0.2</v>
      </c>
      <c r="AM8" s="689"/>
      <c r="AN8" s="689"/>
      <c r="AO8" s="690"/>
      <c r="AP8" s="680" t="s">
        <v>241</v>
      </c>
      <c r="AQ8" s="681"/>
      <c r="AR8" s="681"/>
      <c r="AS8" s="681"/>
      <c r="AT8" s="681"/>
      <c r="AU8" s="681"/>
      <c r="AV8" s="681"/>
      <c r="AW8" s="681"/>
      <c r="AX8" s="681"/>
      <c r="AY8" s="681"/>
      <c r="AZ8" s="681"/>
      <c r="BA8" s="681"/>
      <c r="BB8" s="681"/>
      <c r="BC8" s="681"/>
      <c r="BD8" s="681"/>
      <c r="BE8" s="681"/>
      <c r="BF8" s="682"/>
      <c r="BG8" s="683">
        <v>34517</v>
      </c>
      <c r="BH8" s="684"/>
      <c r="BI8" s="684"/>
      <c r="BJ8" s="684"/>
      <c r="BK8" s="684"/>
      <c r="BL8" s="684"/>
      <c r="BM8" s="684"/>
      <c r="BN8" s="685"/>
      <c r="BO8" s="686">
        <v>1.3</v>
      </c>
      <c r="BP8" s="686"/>
      <c r="BQ8" s="686"/>
      <c r="BR8" s="686"/>
      <c r="BS8" s="692" t="s">
        <v>229</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2255987</v>
      </c>
      <c r="CS8" s="684"/>
      <c r="CT8" s="684"/>
      <c r="CU8" s="684"/>
      <c r="CV8" s="684"/>
      <c r="CW8" s="684"/>
      <c r="CX8" s="684"/>
      <c r="CY8" s="685"/>
      <c r="CZ8" s="686">
        <v>27.4</v>
      </c>
      <c r="DA8" s="686"/>
      <c r="DB8" s="686"/>
      <c r="DC8" s="686"/>
      <c r="DD8" s="692">
        <v>213524</v>
      </c>
      <c r="DE8" s="684"/>
      <c r="DF8" s="684"/>
      <c r="DG8" s="684"/>
      <c r="DH8" s="684"/>
      <c r="DI8" s="684"/>
      <c r="DJ8" s="684"/>
      <c r="DK8" s="684"/>
      <c r="DL8" s="684"/>
      <c r="DM8" s="684"/>
      <c r="DN8" s="684"/>
      <c r="DO8" s="684"/>
      <c r="DP8" s="685"/>
      <c r="DQ8" s="692">
        <v>1128294</v>
      </c>
      <c r="DR8" s="684"/>
      <c r="DS8" s="684"/>
      <c r="DT8" s="684"/>
      <c r="DU8" s="684"/>
      <c r="DV8" s="684"/>
      <c r="DW8" s="684"/>
      <c r="DX8" s="684"/>
      <c r="DY8" s="684"/>
      <c r="DZ8" s="684"/>
      <c r="EA8" s="684"/>
      <c r="EB8" s="684"/>
      <c r="EC8" s="693"/>
    </row>
    <row r="9" spans="2:143" ht="11.25" customHeight="1" x14ac:dyDescent="0.2">
      <c r="B9" s="680" t="s">
        <v>243</v>
      </c>
      <c r="C9" s="681"/>
      <c r="D9" s="681"/>
      <c r="E9" s="681"/>
      <c r="F9" s="681"/>
      <c r="G9" s="681"/>
      <c r="H9" s="681"/>
      <c r="I9" s="681"/>
      <c r="J9" s="681"/>
      <c r="K9" s="681"/>
      <c r="L9" s="681"/>
      <c r="M9" s="681"/>
      <c r="N9" s="681"/>
      <c r="O9" s="681"/>
      <c r="P9" s="681"/>
      <c r="Q9" s="682"/>
      <c r="R9" s="683">
        <v>6650</v>
      </c>
      <c r="S9" s="684"/>
      <c r="T9" s="684"/>
      <c r="U9" s="684"/>
      <c r="V9" s="684"/>
      <c r="W9" s="684"/>
      <c r="X9" s="684"/>
      <c r="Y9" s="685"/>
      <c r="Z9" s="686">
        <v>0.1</v>
      </c>
      <c r="AA9" s="686"/>
      <c r="AB9" s="686"/>
      <c r="AC9" s="686"/>
      <c r="AD9" s="687">
        <v>6650</v>
      </c>
      <c r="AE9" s="687"/>
      <c r="AF9" s="687"/>
      <c r="AG9" s="687"/>
      <c r="AH9" s="687"/>
      <c r="AI9" s="687"/>
      <c r="AJ9" s="687"/>
      <c r="AK9" s="687"/>
      <c r="AL9" s="688">
        <v>0.1</v>
      </c>
      <c r="AM9" s="689"/>
      <c r="AN9" s="689"/>
      <c r="AO9" s="690"/>
      <c r="AP9" s="680" t="s">
        <v>244</v>
      </c>
      <c r="AQ9" s="681"/>
      <c r="AR9" s="681"/>
      <c r="AS9" s="681"/>
      <c r="AT9" s="681"/>
      <c r="AU9" s="681"/>
      <c r="AV9" s="681"/>
      <c r="AW9" s="681"/>
      <c r="AX9" s="681"/>
      <c r="AY9" s="681"/>
      <c r="AZ9" s="681"/>
      <c r="BA9" s="681"/>
      <c r="BB9" s="681"/>
      <c r="BC9" s="681"/>
      <c r="BD9" s="681"/>
      <c r="BE9" s="681"/>
      <c r="BF9" s="682"/>
      <c r="BG9" s="683">
        <v>840921</v>
      </c>
      <c r="BH9" s="684"/>
      <c r="BI9" s="684"/>
      <c r="BJ9" s="684"/>
      <c r="BK9" s="684"/>
      <c r="BL9" s="684"/>
      <c r="BM9" s="684"/>
      <c r="BN9" s="685"/>
      <c r="BO9" s="686">
        <v>32.6</v>
      </c>
      <c r="BP9" s="686"/>
      <c r="BQ9" s="686"/>
      <c r="BR9" s="686"/>
      <c r="BS9" s="692" t="s">
        <v>128</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1148878</v>
      </c>
      <c r="CS9" s="684"/>
      <c r="CT9" s="684"/>
      <c r="CU9" s="684"/>
      <c r="CV9" s="684"/>
      <c r="CW9" s="684"/>
      <c r="CX9" s="684"/>
      <c r="CY9" s="685"/>
      <c r="CZ9" s="686">
        <v>14</v>
      </c>
      <c r="DA9" s="686"/>
      <c r="DB9" s="686"/>
      <c r="DC9" s="686"/>
      <c r="DD9" s="692">
        <v>17546</v>
      </c>
      <c r="DE9" s="684"/>
      <c r="DF9" s="684"/>
      <c r="DG9" s="684"/>
      <c r="DH9" s="684"/>
      <c r="DI9" s="684"/>
      <c r="DJ9" s="684"/>
      <c r="DK9" s="684"/>
      <c r="DL9" s="684"/>
      <c r="DM9" s="684"/>
      <c r="DN9" s="684"/>
      <c r="DO9" s="684"/>
      <c r="DP9" s="685"/>
      <c r="DQ9" s="692">
        <v>1096481</v>
      </c>
      <c r="DR9" s="684"/>
      <c r="DS9" s="684"/>
      <c r="DT9" s="684"/>
      <c r="DU9" s="684"/>
      <c r="DV9" s="684"/>
      <c r="DW9" s="684"/>
      <c r="DX9" s="684"/>
      <c r="DY9" s="684"/>
      <c r="DZ9" s="684"/>
      <c r="EA9" s="684"/>
      <c r="EB9" s="684"/>
      <c r="EC9" s="693"/>
    </row>
    <row r="10" spans="2:143" ht="11.25" customHeight="1" x14ac:dyDescent="0.2">
      <c r="B10" s="680" t="s">
        <v>246</v>
      </c>
      <c r="C10" s="681"/>
      <c r="D10" s="681"/>
      <c r="E10" s="681"/>
      <c r="F10" s="681"/>
      <c r="G10" s="681"/>
      <c r="H10" s="681"/>
      <c r="I10" s="681"/>
      <c r="J10" s="681"/>
      <c r="K10" s="681"/>
      <c r="L10" s="681"/>
      <c r="M10" s="681"/>
      <c r="N10" s="681"/>
      <c r="O10" s="681"/>
      <c r="P10" s="681"/>
      <c r="Q10" s="682"/>
      <c r="R10" s="683" t="s">
        <v>229</v>
      </c>
      <c r="S10" s="684"/>
      <c r="T10" s="684"/>
      <c r="U10" s="684"/>
      <c r="V10" s="684"/>
      <c r="W10" s="684"/>
      <c r="X10" s="684"/>
      <c r="Y10" s="685"/>
      <c r="Z10" s="686" t="s">
        <v>128</v>
      </c>
      <c r="AA10" s="686"/>
      <c r="AB10" s="686"/>
      <c r="AC10" s="686"/>
      <c r="AD10" s="687" t="s">
        <v>229</v>
      </c>
      <c r="AE10" s="687"/>
      <c r="AF10" s="687"/>
      <c r="AG10" s="687"/>
      <c r="AH10" s="687"/>
      <c r="AI10" s="687"/>
      <c r="AJ10" s="687"/>
      <c r="AK10" s="687"/>
      <c r="AL10" s="688" t="s">
        <v>128</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51387</v>
      </c>
      <c r="BH10" s="684"/>
      <c r="BI10" s="684"/>
      <c r="BJ10" s="684"/>
      <c r="BK10" s="684"/>
      <c r="BL10" s="684"/>
      <c r="BM10" s="684"/>
      <c r="BN10" s="685"/>
      <c r="BO10" s="686">
        <v>2</v>
      </c>
      <c r="BP10" s="686"/>
      <c r="BQ10" s="686"/>
      <c r="BR10" s="686"/>
      <c r="BS10" s="692" t="s">
        <v>128</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5858</v>
      </c>
      <c r="CS10" s="684"/>
      <c r="CT10" s="684"/>
      <c r="CU10" s="684"/>
      <c r="CV10" s="684"/>
      <c r="CW10" s="684"/>
      <c r="CX10" s="684"/>
      <c r="CY10" s="685"/>
      <c r="CZ10" s="686">
        <v>0.1</v>
      </c>
      <c r="DA10" s="686"/>
      <c r="DB10" s="686"/>
      <c r="DC10" s="686"/>
      <c r="DD10" s="692" t="s">
        <v>128</v>
      </c>
      <c r="DE10" s="684"/>
      <c r="DF10" s="684"/>
      <c r="DG10" s="684"/>
      <c r="DH10" s="684"/>
      <c r="DI10" s="684"/>
      <c r="DJ10" s="684"/>
      <c r="DK10" s="684"/>
      <c r="DL10" s="684"/>
      <c r="DM10" s="684"/>
      <c r="DN10" s="684"/>
      <c r="DO10" s="684"/>
      <c r="DP10" s="685"/>
      <c r="DQ10" s="692">
        <v>5858</v>
      </c>
      <c r="DR10" s="684"/>
      <c r="DS10" s="684"/>
      <c r="DT10" s="684"/>
      <c r="DU10" s="684"/>
      <c r="DV10" s="684"/>
      <c r="DW10" s="684"/>
      <c r="DX10" s="684"/>
      <c r="DY10" s="684"/>
      <c r="DZ10" s="684"/>
      <c r="EA10" s="684"/>
      <c r="EB10" s="684"/>
      <c r="EC10" s="693"/>
    </row>
    <row r="11" spans="2:143" ht="11.25" customHeight="1" x14ac:dyDescent="0.2">
      <c r="B11" s="680" t="s">
        <v>249</v>
      </c>
      <c r="C11" s="681"/>
      <c r="D11" s="681"/>
      <c r="E11" s="681"/>
      <c r="F11" s="681"/>
      <c r="G11" s="681"/>
      <c r="H11" s="681"/>
      <c r="I11" s="681"/>
      <c r="J11" s="681"/>
      <c r="K11" s="681"/>
      <c r="L11" s="681"/>
      <c r="M11" s="681"/>
      <c r="N11" s="681"/>
      <c r="O11" s="681"/>
      <c r="P11" s="681"/>
      <c r="Q11" s="682"/>
      <c r="R11" s="683">
        <v>340311</v>
      </c>
      <c r="S11" s="684"/>
      <c r="T11" s="684"/>
      <c r="U11" s="684"/>
      <c r="V11" s="684"/>
      <c r="W11" s="684"/>
      <c r="X11" s="684"/>
      <c r="Y11" s="685"/>
      <c r="Z11" s="688">
        <v>3.8</v>
      </c>
      <c r="AA11" s="689"/>
      <c r="AB11" s="689"/>
      <c r="AC11" s="701"/>
      <c r="AD11" s="692">
        <v>340311</v>
      </c>
      <c r="AE11" s="684"/>
      <c r="AF11" s="684"/>
      <c r="AG11" s="684"/>
      <c r="AH11" s="684"/>
      <c r="AI11" s="684"/>
      <c r="AJ11" s="684"/>
      <c r="AK11" s="685"/>
      <c r="AL11" s="688">
        <v>7.2</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146465</v>
      </c>
      <c r="BH11" s="684"/>
      <c r="BI11" s="684"/>
      <c r="BJ11" s="684"/>
      <c r="BK11" s="684"/>
      <c r="BL11" s="684"/>
      <c r="BM11" s="684"/>
      <c r="BN11" s="685"/>
      <c r="BO11" s="686">
        <v>5.7</v>
      </c>
      <c r="BP11" s="686"/>
      <c r="BQ11" s="686"/>
      <c r="BR11" s="686"/>
      <c r="BS11" s="692" t="s">
        <v>229</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246205</v>
      </c>
      <c r="CS11" s="684"/>
      <c r="CT11" s="684"/>
      <c r="CU11" s="684"/>
      <c r="CV11" s="684"/>
      <c r="CW11" s="684"/>
      <c r="CX11" s="684"/>
      <c r="CY11" s="685"/>
      <c r="CZ11" s="686">
        <v>3</v>
      </c>
      <c r="DA11" s="686"/>
      <c r="DB11" s="686"/>
      <c r="DC11" s="686"/>
      <c r="DD11" s="692">
        <v>51903</v>
      </c>
      <c r="DE11" s="684"/>
      <c r="DF11" s="684"/>
      <c r="DG11" s="684"/>
      <c r="DH11" s="684"/>
      <c r="DI11" s="684"/>
      <c r="DJ11" s="684"/>
      <c r="DK11" s="684"/>
      <c r="DL11" s="684"/>
      <c r="DM11" s="684"/>
      <c r="DN11" s="684"/>
      <c r="DO11" s="684"/>
      <c r="DP11" s="685"/>
      <c r="DQ11" s="692">
        <v>139895</v>
      </c>
      <c r="DR11" s="684"/>
      <c r="DS11" s="684"/>
      <c r="DT11" s="684"/>
      <c r="DU11" s="684"/>
      <c r="DV11" s="684"/>
      <c r="DW11" s="684"/>
      <c r="DX11" s="684"/>
      <c r="DY11" s="684"/>
      <c r="DZ11" s="684"/>
      <c r="EA11" s="684"/>
      <c r="EB11" s="684"/>
      <c r="EC11" s="693"/>
    </row>
    <row r="12" spans="2:143" ht="11.25" customHeight="1" x14ac:dyDescent="0.2">
      <c r="B12" s="680" t="s">
        <v>252</v>
      </c>
      <c r="C12" s="681"/>
      <c r="D12" s="681"/>
      <c r="E12" s="681"/>
      <c r="F12" s="681"/>
      <c r="G12" s="681"/>
      <c r="H12" s="681"/>
      <c r="I12" s="681"/>
      <c r="J12" s="681"/>
      <c r="K12" s="681"/>
      <c r="L12" s="681"/>
      <c r="M12" s="681"/>
      <c r="N12" s="681"/>
      <c r="O12" s="681"/>
      <c r="P12" s="681"/>
      <c r="Q12" s="682"/>
      <c r="R12" s="683">
        <v>71187</v>
      </c>
      <c r="S12" s="684"/>
      <c r="T12" s="684"/>
      <c r="U12" s="684"/>
      <c r="V12" s="684"/>
      <c r="W12" s="684"/>
      <c r="X12" s="684"/>
      <c r="Y12" s="685"/>
      <c r="Z12" s="686">
        <v>0.8</v>
      </c>
      <c r="AA12" s="686"/>
      <c r="AB12" s="686"/>
      <c r="AC12" s="686"/>
      <c r="AD12" s="687">
        <v>71187</v>
      </c>
      <c r="AE12" s="687"/>
      <c r="AF12" s="687"/>
      <c r="AG12" s="687"/>
      <c r="AH12" s="687"/>
      <c r="AI12" s="687"/>
      <c r="AJ12" s="687"/>
      <c r="AK12" s="687"/>
      <c r="AL12" s="688">
        <v>1.5</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1298800</v>
      </c>
      <c r="BH12" s="684"/>
      <c r="BI12" s="684"/>
      <c r="BJ12" s="684"/>
      <c r="BK12" s="684"/>
      <c r="BL12" s="684"/>
      <c r="BM12" s="684"/>
      <c r="BN12" s="685"/>
      <c r="BO12" s="686">
        <v>50.3</v>
      </c>
      <c r="BP12" s="686"/>
      <c r="BQ12" s="686"/>
      <c r="BR12" s="686"/>
      <c r="BS12" s="692" t="s">
        <v>235</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158590</v>
      </c>
      <c r="CS12" s="684"/>
      <c r="CT12" s="684"/>
      <c r="CU12" s="684"/>
      <c r="CV12" s="684"/>
      <c r="CW12" s="684"/>
      <c r="CX12" s="684"/>
      <c r="CY12" s="685"/>
      <c r="CZ12" s="686">
        <v>1.9</v>
      </c>
      <c r="DA12" s="686"/>
      <c r="DB12" s="686"/>
      <c r="DC12" s="686"/>
      <c r="DD12" s="692">
        <v>1099</v>
      </c>
      <c r="DE12" s="684"/>
      <c r="DF12" s="684"/>
      <c r="DG12" s="684"/>
      <c r="DH12" s="684"/>
      <c r="DI12" s="684"/>
      <c r="DJ12" s="684"/>
      <c r="DK12" s="684"/>
      <c r="DL12" s="684"/>
      <c r="DM12" s="684"/>
      <c r="DN12" s="684"/>
      <c r="DO12" s="684"/>
      <c r="DP12" s="685"/>
      <c r="DQ12" s="692">
        <v>110987</v>
      </c>
      <c r="DR12" s="684"/>
      <c r="DS12" s="684"/>
      <c r="DT12" s="684"/>
      <c r="DU12" s="684"/>
      <c r="DV12" s="684"/>
      <c r="DW12" s="684"/>
      <c r="DX12" s="684"/>
      <c r="DY12" s="684"/>
      <c r="DZ12" s="684"/>
      <c r="EA12" s="684"/>
      <c r="EB12" s="684"/>
      <c r="EC12" s="693"/>
    </row>
    <row r="13" spans="2:143" ht="11.25" customHeight="1" x14ac:dyDescent="0.2">
      <c r="B13" s="680" t="s">
        <v>255</v>
      </c>
      <c r="C13" s="681"/>
      <c r="D13" s="681"/>
      <c r="E13" s="681"/>
      <c r="F13" s="681"/>
      <c r="G13" s="681"/>
      <c r="H13" s="681"/>
      <c r="I13" s="681"/>
      <c r="J13" s="681"/>
      <c r="K13" s="681"/>
      <c r="L13" s="681"/>
      <c r="M13" s="681"/>
      <c r="N13" s="681"/>
      <c r="O13" s="681"/>
      <c r="P13" s="681"/>
      <c r="Q13" s="682"/>
      <c r="R13" s="683" t="s">
        <v>229</v>
      </c>
      <c r="S13" s="684"/>
      <c r="T13" s="684"/>
      <c r="U13" s="684"/>
      <c r="V13" s="684"/>
      <c r="W13" s="684"/>
      <c r="X13" s="684"/>
      <c r="Y13" s="685"/>
      <c r="Z13" s="686" t="s">
        <v>128</v>
      </c>
      <c r="AA13" s="686"/>
      <c r="AB13" s="686"/>
      <c r="AC13" s="686"/>
      <c r="AD13" s="687" t="s">
        <v>128</v>
      </c>
      <c r="AE13" s="687"/>
      <c r="AF13" s="687"/>
      <c r="AG13" s="687"/>
      <c r="AH13" s="687"/>
      <c r="AI13" s="687"/>
      <c r="AJ13" s="687"/>
      <c r="AK13" s="687"/>
      <c r="AL13" s="688" t="s">
        <v>235</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1280190</v>
      </c>
      <c r="BH13" s="684"/>
      <c r="BI13" s="684"/>
      <c r="BJ13" s="684"/>
      <c r="BK13" s="684"/>
      <c r="BL13" s="684"/>
      <c r="BM13" s="684"/>
      <c r="BN13" s="685"/>
      <c r="BO13" s="686">
        <v>49.6</v>
      </c>
      <c r="BP13" s="686"/>
      <c r="BQ13" s="686"/>
      <c r="BR13" s="686"/>
      <c r="BS13" s="692" t="s">
        <v>128</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783853</v>
      </c>
      <c r="CS13" s="684"/>
      <c r="CT13" s="684"/>
      <c r="CU13" s="684"/>
      <c r="CV13" s="684"/>
      <c r="CW13" s="684"/>
      <c r="CX13" s="684"/>
      <c r="CY13" s="685"/>
      <c r="CZ13" s="686">
        <v>9.5</v>
      </c>
      <c r="DA13" s="686"/>
      <c r="DB13" s="686"/>
      <c r="DC13" s="686"/>
      <c r="DD13" s="692">
        <v>351729</v>
      </c>
      <c r="DE13" s="684"/>
      <c r="DF13" s="684"/>
      <c r="DG13" s="684"/>
      <c r="DH13" s="684"/>
      <c r="DI13" s="684"/>
      <c r="DJ13" s="684"/>
      <c r="DK13" s="684"/>
      <c r="DL13" s="684"/>
      <c r="DM13" s="684"/>
      <c r="DN13" s="684"/>
      <c r="DO13" s="684"/>
      <c r="DP13" s="685"/>
      <c r="DQ13" s="692">
        <v>462724</v>
      </c>
      <c r="DR13" s="684"/>
      <c r="DS13" s="684"/>
      <c r="DT13" s="684"/>
      <c r="DU13" s="684"/>
      <c r="DV13" s="684"/>
      <c r="DW13" s="684"/>
      <c r="DX13" s="684"/>
      <c r="DY13" s="684"/>
      <c r="DZ13" s="684"/>
      <c r="EA13" s="684"/>
      <c r="EB13" s="684"/>
      <c r="EC13" s="693"/>
    </row>
    <row r="14" spans="2:143" ht="11.25" customHeight="1" x14ac:dyDescent="0.2">
      <c r="B14" s="680" t="s">
        <v>258</v>
      </c>
      <c r="C14" s="681"/>
      <c r="D14" s="681"/>
      <c r="E14" s="681"/>
      <c r="F14" s="681"/>
      <c r="G14" s="681"/>
      <c r="H14" s="681"/>
      <c r="I14" s="681"/>
      <c r="J14" s="681"/>
      <c r="K14" s="681"/>
      <c r="L14" s="681"/>
      <c r="M14" s="681"/>
      <c r="N14" s="681"/>
      <c r="O14" s="681"/>
      <c r="P14" s="681"/>
      <c r="Q14" s="682"/>
      <c r="R14" s="683">
        <v>23012</v>
      </c>
      <c r="S14" s="684"/>
      <c r="T14" s="684"/>
      <c r="U14" s="684"/>
      <c r="V14" s="684"/>
      <c r="W14" s="684"/>
      <c r="X14" s="684"/>
      <c r="Y14" s="685"/>
      <c r="Z14" s="686">
        <v>0.3</v>
      </c>
      <c r="AA14" s="686"/>
      <c r="AB14" s="686"/>
      <c r="AC14" s="686"/>
      <c r="AD14" s="687">
        <v>23012</v>
      </c>
      <c r="AE14" s="687"/>
      <c r="AF14" s="687"/>
      <c r="AG14" s="687"/>
      <c r="AH14" s="687"/>
      <c r="AI14" s="687"/>
      <c r="AJ14" s="687"/>
      <c r="AK14" s="687"/>
      <c r="AL14" s="688">
        <v>0.5</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66025</v>
      </c>
      <c r="BH14" s="684"/>
      <c r="BI14" s="684"/>
      <c r="BJ14" s="684"/>
      <c r="BK14" s="684"/>
      <c r="BL14" s="684"/>
      <c r="BM14" s="684"/>
      <c r="BN14" s="685"/>
      <c r="BO14" s="686">
        <v>2.6</v>
      </c>
      <c r="BP14" s="686"/>
      <c r="BQ14" s="686"/>
      <c r="BR14" s="686"/>
      <c r="BS14" s="692" t="s">
        <v>128</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472909</v>
      </c>
      <c r="CS14" s="684"/>
      <c r="CT14" s="684"/>
      <c r="CU14" s="684"/>
      <c r="CV14" s="684"/>
      <c r="CW14" s="684"/>
      <c r="CX14" s="684"/>
      <c r="CY14" s="685"/>
      <c r="CZ14" s="686">
        <v>5.8</v>
      </c>
      <c r="DA14" s="686"/>
      <c r="DB14" s="686"/>
      <c r="DC14" s="686"/>
      <c r="DD14" s="692">
        <v>51388</v>
      </c>
      <c r="DE14" s="684"/>
      <c r="DF14" s="684"/>
      <c r="DG14" s="684"/>
      <c r="DH14" s="684"/>
      <c r="DI14" s="684"/>
      <c r="DJ14" s="684"/>
      <c r="DK14" s="684"/>
      <c r="DL14" s="684"/>
      <c r="DM14" s="684"/>
      <c r="DN14" s="684"/>
      <c r="DO14" s="684"/>
      <c r="DP14" s="685"/>
      <c r="DQ14" s="692">
        <v>403926</v>
      </c>
      <c r="DR14" s="684"/>
      <c r="DS14" s="684"/>
      <c r="DT14" s="684"/>
      <c r="DU14" s="684"/>
      <c r="DV14" s="684"/>
      <c r="DW14" s="684"/>
      <c r="DX14" s="684"/>
      <c r="DY14" s="684"/>
      <c r="DZ14" s="684"/>
      <c r="EA14" s="684"/>
      <c r="EB14" s="684"/>
      <c r="EC14" s="693"/>
    </row>
    <row r="15" spans="2:143" ht="11.25" customHeight="1" x14ac:dyDescent="0.2">
      <c r="B15" s="680" t="s">
        <v>261</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235</v>
      </c>
      <c r="AA15" s="686"/>
      <c r="AB15" s="686"/>
      <c r="AC15" s="686"/>
      <c r="AD15" s="687" t="s">
        <v>235</v>
      </c>
      <c r="AE15" s="687"/>
      <c r="AF15" s="687"/>
      <c r="AG15" s="687"/>
      <c r="AH15" s="687"/>
      <c r="AI15" s="687"/>
      <c r="AJ15" s="687"/>
      <c r="AK15" s="687"/>
      <c r="AL15" s="688" t="s">
        <v>235</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93553</v>
      </c>
      <c r="BH15" s="684"/>
      <c r="BI15" s="684"/>
      <c r="BJ15" s="684"/>
      <c r="BK15" s="684"/>
      <c r="BL15" s="684"/>
      <c r="BM15" s="684"/>
      <c r="BN15" s="685"/>
      <c r="BO15" s="686">
        <v>3.6</v>
      </c>
      <c r="BP15" s="686"/>
      <c r="BQ15" s="686"/>
      <c r="BR15" s="686"/>
      <c r="BS15" s="692" t="s">
        <v>136</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1104106</v>
      </c>
      <c r="CS15" s="684"/>
      <c r="CT15" s="684"/>
      <c r="CU15" s="684"/>
      <c r="CV15" s="684"/>
      <c r="CW15" s="684"/>
      <c r="CX15" s="684"/>
      <c r="CY15" s="685"/>
      <c r="CZ15" s="686">
        <v>13.4</v>
      </c>
      <c r="DA15" s="686"/>
      <c r="DB15" s="686"/>
      <c r="DC15" s="686"/>
      <c r="DD15" s="692">
        <v>265318</v>
      </c>
      <c r="DE15" s="684"/>
      <c r="DF15" s="684"/>
      <c r="DG15" s="684"/>
      <c r="DH15" s="684"/>
      <c r="DI15" s="684"/>
      <c r="DJ15" s="684"/>
      <c r="DK15" s="684"/>
      <c r="DL15" s="684"/>
      <c r="DM15" s="684"/>
      <c r="DN15" s="684"/>
      <c r="DO15" s="684"/>
      <c r="DP15" s="685"/>
      <c r="DQ15" s="692">
        <v>833021</v>
      </c>
      <c r="DR15" s="684"/>
      <c r="DS15" s="684"/>
      <c r="DT15" s="684"/>
      <c r="DU15" s="684"/>
      <c r="DV15" s="684"/>
      <c r="DW15" s="684"/>
      <c r="DX15" s="684"/>
      <c r="DY15" s="684"/>
      <c r="DZ15" s="684"/>
      <c r="EA15" s="684"/>
      <c r="EB15" s="684"/>
      <c r="EC15" s="693"/>
    </row>
    <row r="16" spans="2:143" ht="11.25" customHeight="1" x14ac:dyDescent="0.2">
      <c r="B16" s="680" t="s">
        <v>264</v>
      </c>
      <c r="C16" s="681"/>
      <c r="D16" s="681"/>
      <c r="E16" s="681"/>
      <c r="F16" s="681"/>
      <c r="G16" s="681"/>
      <c r="H16" s="681"/>
      <c r="I16" s="681"/>
      <c r="J16" s="681"/>
      <c r="K16" s="681"/>
      <c r="L16" s="681"/>
      <c r="M16" s="681"/>
      <c r="N16" s="681"/>
      <c r="O16" s="681"/>
      <c r="P16" s="681"/>
      <c r="Q16" s="682"/>
      <c r="R16" s="683">
        <v>6590</v>
      </c>
      <c r="S16" s="684"/>
      <c r="T16" s="684"/>
      <c r="U16" s="684"/>
      <c r="V16" s="684"/>
      <c r="W16" s="684"/>
      <c r="X16" s="684"/>
      <c r="Y16" s="685"/>
      <c r="Z16" s="686">
        <v>0.1</v>
      </c>
      <c r="AA16" s="686"/>
      <c r="AB16" s="686"/>
      <c r="AC16" s="686"/>
      <c r="AD16" s="687">
        <v>6590</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229</v>
      </c>
      <c r="BH16" s="684"/>
      <c r="BI16" s="684"/>
      <c r="BJ16" s="684"/>
      <c r="BK16" s="684"/>
      <c r="BL16" s="684"/>
      <c r="BM16" s="684"/>
      <c r="BN16" s="685"/>
      <c r="BO16" s="686" t="s">
        <v>136</v>
      </c>
      <c r="BP16" s="686"/>
      <c r="BQ16" s="686"/>
      <c r="BR16" s="686"/>
      <c r="BS16" s="692" t="s">
        <v>128</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38812</v>
      </c>
      <c r="CS16" s="684"/>
      <c r="CT16" s="684"/>
      <c r="CU16" s="684"/>
      <c r="CV16" s="684"/>
      <c r="CW16" s="684"/>
      <c r="CX16" s="684"/>
      <c r="CY16" s="685"/>
      <c r="CZ16" s="686">
        <v>0.5</v>
      </c>
      <c r="DA16" s="686"/>
      <c r="DB16" s="686"/>
      <c r="DC16" s="686"/>
      <c r="DD16" s="692" t="s">
        <v>128</v>
      </c>
      <c r="DE16" s="684"/>
      <c r="DF16" s="684"/>
      <c r="DG16" s="684"/>
      <c r="DH16" s="684"/>
      <c r="DI16" s="684"/>
      <c r="DJ16" s="684"/>
      <c r="DK16" s="684"/>
      <c r="DL16" s="684"/>
      <c r="DM16" s="684"/>
      <c r="DN16" s="684"/>
      <c r="DO16" s="684"/>
      <c r="DP16" s="685"/>
      <c r="DQ16" s="692">
        <v>30867</v>
      </c>
      <c r="DR16" s="684"/>
      <c r="DS16" s="684"/>
      <c r="DT16" s="684"/>
      <c r="DU16" s="684"/>
      <c r="DV16" s="684"/>
      <c r="DW16" s="684"/>
      <c r="DX16" s="684"/>
      <c r="DY16" s="684"/>
      <c r="DZ16" s="684"/>
      <c r="EA16" s="684"/>
      <c r="EB16" s="684"/>
      <c r="EC16" s="693"/>
    </row>
    <row r="17" spans="2:133" ht="11.25" customHeight="1" x14ac:dyDescent="0.2">
      <c r="B17" s="680" t="s">
        <v>267</v>
      </c>
      <c r="C17" s="681"/>
      <c r="D17" s="681"/>
      <c r="E17" s="681"/>
      <c r="F17" s="681"/>
      <c r="G17" s="681"/>
      <c r="H17" s="681"/>
      <c r="I17" s="681"/>
      <c r="J17" s="681"/>
      <c r="K17" s="681"/>
      <c r="L17" s="681"/>
      <c r="M17" s="681"/>
      <c r="N17" s="681"/>
      <c r="O17" s="681"/>
      <c r="P17" s="681"/>
      <c r="Q17" s="682"/>
      <c r="R17" s="683">
        <v>48525</v>
      </c>
      <c r="S17" s="684"/>
      <c r="T17" s="684"/>
      <c r="U17" s="684"/>
      <c r="V17" s="684"/>
      <c r="W17" s="684"/>
      <c r="X17" s="684"/>
      <c r="Y17" s="685"/>
      <c r="Z17" s="686">
        <v>0.5</v>
      </c>
      <c r="AA17" s="686"/>
      <c r="AB17" s="686"/>
      <c r="AC17" s="686"/>
      <c r="AD17" s="687">
        <v>48525</v>
      </c>
      <c r="AE17" s="687"/>
      <c r="AF17" s="687"/>
      <c r="AG17" s="687"/>
      <c r="AH17" s="687"/>
      <c r="AI17" s="687"/>
      <c r="AJ17" s="687"/>
      <c r="AK17" s="687"/>
      <c r="AL17" s="688">
        <v>1</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235</v>
      </c>
      <c r="BP17" s="686"/>
      <c r="BQ17" s="686"/>
      <c r="BR17" s="686"/>
      <c r="BS17" s="692" t="s">
        <v>235</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806678</v>
      </c>
      <c r="CS17" s="684"/>
      <c r="CT17" s="684"/>
      <c r="CU17" s="684"/>
      <c r="CV17" s="684"/>
      <c r="CW17" s="684"/>
      <c r="CX17" s="684"/>
      <c r="CY17" s="685"/>
      <c r="CZ17" s="686">
        <v>9.8000000000000007</v>
      </c>
      <c r="DA17" s="686"/>
      <c r="DB17" s="686"/>
      <c r="DC17" s="686"/>
      <c r="DD17" s="692" t="s">
        <v>128</v>
      </c>
      <c r="DE17" s="684"/>
      <c r="DF17" s="684"/>
      <c r="DG17" s="684"/>
      <c r="DH17" s="684"/>
      <c r="DI17" s="684"/>
      <c r="DJ17" s="684"/>
      <c r="DK17" s="684"/>
      <c r="DL17" s="684"/>
      <c r="DM17" s="684"/>
      <c r="DN17" s="684"/>
      <c r="DO17" s="684"/>
      <c r="DP17" s="685"/>
      <c r="DQ17" s="692">
        <v>790951</v>
      </c>
      <c r="DR17" s="684"/>
      <c r="DS17" s="684"/>
      <c r="DT17" s="684"/>
      <c r="DU17" s="684"/>
      <c r="DV17" s="684"/>
      <c r="DW17" s="684"/>
      <c r="DX17" s="684"/>
      <c r="DY17" s="684"/>
      <c r="DZ17" s="684"/>
      <c r="EA17" s="684"/>
      <c r="EB17" s="684"/>
      <c r="EC17" s="693"/>
    </row>
    <row r="18" spans="2:133" ht="11.25" customHeight="1" x14ac:dyDescent="0.2">
      <c r="B18" s="680" t="s">
        <v>270</v>
      </c>
      <c r="C18" s="681"/>
      <c r="D18" s="681"/>
      <c r="E18" s="681"/>
      <c r="F18" s="681"/>
      <c r="G18" s="681"/>
      <c r="H18" s="681"/>
      <c r="I18" s="681"/>
      <c r="J18" s="681"/>
      <c r="K18" s="681"/>
      <c r="L18" s="681"/>
      <c r="M18" s="681"/>
      <c r="N18" s="681"/>
      <c r="O18" s="681"/>
      <c r="P18" s="681"/>
      <c r="Q18" s="682"/>
      <c r="R18" s="683">
        <v>15002</v>
      </c>
      <c r="S18" s="684"/>
      <c r="T18" s="684"/>
      <c r="U18" s="684"/>
      <c r="V18" s="684"/>
      <c r="W18" s="684"/>
      <c r="X18" s="684"/>
      <c r="Y18" s="685"/>
      <c r="Z18" s="686">
        <v>0.2</v>
      </c>
      <c r="AA18" s="686"/>
      <c r="AB18" s="686"/>
      <c r="AC18" s="686"/>
      <c r="AD18" s="687">
        <v>15002</v>
      </c>
      <c r="AE18" s="687"/>
      <c r="AF18" s="687"/>
      <c r="AG18" s="687"/>
      <c r="AH18" s="687"/>
      <c r="AI18" s="687"/>
      <c r="AJ18" s="687"/>
      <c r="AK18" s="687"/>
      <c r="AL18" s="688">
        <v>0.3</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128</v>
      </c>
      <c r="BP18" s="686"/>
      <c r="BQ18" s="686"/>
      <c r="BR18" s="686"/>
      <c r="BS18" s="692" t="s">
        <v>128</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235</v>
      </c>
      <c r="DA18" s="686"/>
      <c r="DB18" s="686"/>
      <c r="DC18" s="686"/>
      <c r="DD18" s="692" t="s">
        <v>235</v>
      </c>
      <c r="DE18" s="684"/>
      <c r="DF18" s="684"/>
      <c r="DG18" s="684"/>
      <c r="DH18" s="684"/>
      <c r="DI18" s="684"/>
      <c r="DJ18" s="684"/>
      <c r="DK18" s="684"/>
      <c r="DL18" s="684"/>
      <c r="DM18" s="684"/>
      <c r="DN18" s="684"/>
      <c r="DO18" s="684"/>
      <c r="DP18" s="685"/>
      <c r="DQ18" s="692" t="s">
        <v>229</v>
      </c>
      <c r="DR18" s="684"/>
      <c r="DS18" s="684"/>
      <c r="DT18" s="684"/>
      <c r="DU18" s="684"/>
      <c r="DV18" s="684"/>
      <c r="DW18" s="684"/>
      <c r="DX18" s="684"/>
      <c r="DY18" s="684"/>
      <c r="DZ18" s="684"/>
      <c r="EA18" s="684"/>
      <c r="EB18" s="684"/>
      <c r="EC18" s="693"/>
    </row>
    <row r="19" spans="2:133" ht="11.25" customHeight="1" x14ac:dyDescent="0.2">
      <c r="B19" s="680" t="s">
        <v>273</v>
      </c>
      <c r="C19" s="681"/>
      <c r="D19" s="681"/>
      <c r="E19" s="681"/>
      <c r="F19" s="681"/>
      <c r="G19" s="681"/>
      <c r="H19" s="681"/>
      <c r="I19" s="681"/>
      <c r="J19" s="681"/>
      <c r="K19" s="681"/>
      <c r="L19" s="681"/>
      <c r="M19" s="681"/>
      <c r="N19" s="681"/>
      <c r="O19" s="681"/>
      <c r="P19" s="681"/>
      <c r="Q19" s="682"/>
      <c r="R19" s="683">
        <v>3587</v>
      </c>
      <c r="S19" s="684"/>
      <c r="T19" s="684"/>
      <c r="U19" s="684"/>
      <c r="V19" s="684"/>
      <c r="W19" s="684"/>
      <c r="X19" s="684"/>
      <c r="Y19" s="685"/>
      <c r="Z19" s="686">
        <v>0</v>
      </c>
      <c r="AA19" s="686"/>
      <c r="AB19" s="686"/>
      <c r="AC19" s="686"/>
      <c r="AD19" s="687">
        <v>3587</v>
      </c>
      <c r="AE19" s="687"/>
      <c r="AF19" s="687"/>
      <c r="AG19" s="687"/>
      <c r="AH19" s="687"/>
      <c r="AI19" s="687"/>
      <c r="AJ19" s="687"/>
      <c r="AK19" s="687"/>
      <c r="AL19" s="688">
        <v>0.1</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48409</v>
      </c>
      <c r="BH19" s="684"/>
      <c r="BI19" s="684"/>
      <c r="BJ19" s="684"/>
      <c r="BK19" s="684"/>
      <c r="BL19" s="684"/>
      <c r="BM19" s="684"/>
      <c r="BN19" s="685"/>
      <c r="BO19" s="686">
        <v>1.9</v>
      </c>
      <c r="BP19" s="686"/>
      <c r="BQ19" s="686"/>
      <c r="BR19" s="686"/>
      <c r="BS19" s="692" t="s">
        <v>128</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128</v>
      </c>
      <c r="DA19" s="686"/>
      <c r="DB19" s="686"/>
      <c r="DC19" s="686"/>
      <c r="DD19" s="692" t="s">
        <v>235</v>
      </c>
      <c r="DE19" s="684"/>
      <c r="DF19" s="684"/>
      <c r="DG19" s="684"/>
      <c r="DH19" s="684"/>
      <c r="DI19" s="684"/>
      <c r="DJ19" s="684"/>
      <c r="DK19" s="684"/>
      <c r="DL19" s="684"/>
      <c r="DM19" s="684"/>
      <c r="DN19" s="684"/>
      <c r="DO19" s="684"/>
      <c r="DP19" s="685"/>
      <c r="DQ19" s="692" t="s">
        <v>235</v>
      </c>
      <c r="DR19" s="684"/>
      <c r="DS19" s="684"/>
      <c r="DT19" s="684"/>
      <c r="DU19" s="684"/>
      <c r="DV19" s="684"/>
      <c r="DW19" s="684"/>
      <c r="DX19" s="684"/>
      <c r="DY19" s="684"/>
      <c r="DZ19" s="684"/>
      <c r="EA19" s="684"/>
      <c r="EB19" s="684"/>
      <c r="EC19" s="693"/>
    </row>
    <row r="20" spans="2:133" ht="11.25" customHeight="1" x14ac:dyDescent="0.2">
      <c r="B20" s="680" t="s">
        <v>276</v>
      </c>
      <c r="C20" s="681"/>
      <c r="D20" s="681"/>
      <c r="E20" s="681"/>
      <c r="F20" s="681"/>
      <c r="G20" s="681"/>
      <c r="H20" s="681"/>
      <c r="I20" s="681"/>
      <c r="J20" s="681"/>
      <c r="K20" s="681"/>
      <c r="L20" s="681"/>
      <c r="M20" s="681"/>
      <c r="N20" s="681"/>
      <c r="O20" s="681"/>
      <c r="P20" s="681"/>
      <c r="Q20" s="682"/>
      <c r="R20" s="683">
        <v>622</v>
      </c>
      <c r="S20" s="684"/>
      <c r="T20" s="684"/>
      <c r="U20" s="684"/>
      <c r="V20" s="684"/>
      <c r="W20" s="684"/>
      <c r="X20" s="684"/>
      <c r="Y20" s="685"/>
      <c r="Z20" s="686">
        <v>0</v>
      </c>
      <c r="AA20" s="686"/>
      <c r="AB20" s="686"/>
      <c r="AC20" s="686"/>
      <c r="AD20" s="687">
        <v>622</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48409</v>
      </c>
      <c r="BH20" s="684"/>
      <c r="BI20" s="684"/>
      <c r="BJ20" s="684"/>
      <c r="BK20" s="684"/>
      <c r="BL20" s="684"/>
      <c r="BM20" s="684"/>
      <c r="BN20" s="685"/>
      <c r="BO20" s="686">
        <v>1.9</v>
      </c>
      <c r="BP20" s="686"/>
      <c r="BQ20" s="686"/>
      <c r="BR20" s="686"/>
      <c r="BS20" s="692" t="s">
        <v>128</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8222156</v>
      </c>
      <c r="CS20" s="684"/>
      <c r="CT20" s="684"/>
      <c r="CU20" s="684"/>
      <c r="CV20" s="684"/>
      <c r="CW20" s="684"/>
      <c r="CX20" s="684"/>
      <c r="CY20" s="685"/>
      <c r="CZ20" s="686">
        <v>100</v>
      </c>
      <c r="DA20" s="686"/>
      <c r="DB20" s="686"/>
      <c r="DC20" s="686"/>
      <c r="DD20" s="692">
        <v>955132</v>
      </c>
      <c r="DE20" s="684"/>
      <c r="DF20" s="684"/>
      <c r="DG20" s="684"/>
      <c r="DH20" s="684"/>
      <c r="DI20" s="684"/>
      <c r="DJ20" s="684"/>
      <c r="DK20" s="684"/>
      <c r="DL20" s="684"/>
      <c r="DM20" s="684"/>
      <c r="DN20" s="684"/>
      <c r="DO20" s="684"/>
      <c r="DP20" s="685"/>
      <c r="DQ20" s="692">
        <v>5961317</v>
      </c>
      <c r="DR20" s="684"/>
      <c r="DS20" s="684"/>
      <c r="DT20" s="684"/>
      <c r="DU20" s="684"/>
      <c r="DV20" s="684"/>
      <c r="DW20" s="684"/>
      <c r="DX20" s="684"/>
      <c r="DY20" s="684"/>
      <c r="DZ20" s="684"/>
      <c r="EA20" s="684"/>
      <c r="EB20" s="684"/>
      <c r="EC20" s="693"/>
    </row>
    <row r="21" spans="2:133" ht="11.25" customHeight="1" x14ac:dyDescent="0.2">
      <c r="B21" s="680" t="s">
        <v>279</v>
      </c>
      <c r="C21" s="681"/>
      <c r="D21" s="681"/>
      <c r="E21" s="681"/>
      <c r="F21" s="681"/>
      <c r="G21" s="681"/>
      <c r="H21" s="681"/>
      <c r="I21" s="681"/>
      <c r="J21" s="681"/>
      <c r="K21" s="681"/>
      <c r="L21" s="681"/>
      <c r="M21" s="681"/>
      <c r="N21" s="681"/>
      <c r="O21" s="681"/>
      <c r="P21" s="681"/>
      <c r="Q21" s="682"/>
      <c r="R21" s="683">
        <v>29314</v>
      </c>
      <c r="S21" s="684"/>
      <c r="T21" s="684"/>
      <c r="U21" s="684"/>
      <c r="V21" s="684"/>
      <c r="W21" s="684"/>
      <c r="X21" s="684"/>
      <c r="Y21" s="685"/>
      <c r="Z21" s="686">
        <v>0.3</v>
      </c>
      <c r="AA21" s="686"/>
      <c r="AB21" s="686"/>
      <c r="AC21" s="686"/>
      <c r="AD21" s="687">
        <v>29314</v>
      </c>
      <c r="AE21" s="687"/>
      <c r="AF21" s="687"/>
      <c r="AG21" s="687"/>
      <c r="AH21" s="687"/>
      <c r="AI21" s="687"/>
      <c r="AJ21" s="687"/>
      <c r="AK21" s="687"/>
      <c r="AL21" s="688">
        <v>0.6</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t="s">
        <v>128</v>
      </c>
      <c r="BH21" s="684"/>
      <c r="BI21" s="684"/>
      <c r="BJ21" s="684"/>
      <c r="BK21" s="684"/>
      <c r="BL21" s="684"/>
      <c r="BM21" s="684"/>
      <c r="BN21" s="685"/>
      <c r="BO21" s="686" t="s">
        <v>235</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281</v>
      </c>
      <c r="C22" s="681"/>
      <c r="D22" s="681"/>
      <c r="E22" s="681"/>
      <c r="F22" s="681"/>
      <c r="G22" s="681"/>
      <c r="H22" s="681"/>
      <c r="I22" s="681"/>
      <c r="J22" s="681"/>
      <c r="K22" s="681"/>
      <c r="L22" s="681"/>
      <c r="M22" s="681"/>
      <c r="N22" s="681"/>
      <c r="O22" s="681"/>
      <c r="P22" s="681"/>
      <c r="Q22" s="682"/>
      <c r="R22" s="683">
        <v>1821986</v>
      </c>
      <c r="S22" s="684"/>
      <c r="T22" s="684"/>
      <c r="U22" s="684"/>
      <c r="V22" s="684"/>
      <c r="W22" s="684"/>
      <c r="X22" s="684"/>
      <c r="Y22" s="685"/>
      <c r="Z22" s="686">
        <v>20.399999999999999</v>
      </c>
      <c r="AA22" s="686"/>
      <c r="AB22" s="686"/>
      <c r="AC22" s="686"/>
      <c r="AD22" s="687">
        <v>1557948</v>
      </c>
      <c r="AE22" s="687"/>
      <c r="AF22" s="687"/>
      <c r="AG22" s="687"/>
      <c r="AH22" s="687"/>
      <c r="AI22" s="687"/>
      <c r="AJ22" s="687"/>
      <c r="AK22" s="687"/>
      <c r="AL22" s="688">
        <v>32.9</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229</v>
      </c>
      <c r="BH22" s="684"/>
      <c r="BI22" s="684"/>
      <c r="BJ22" s="684"/>
      <c r="BK22" s="684"/>
      <c r="BL22" s="684"/>
      <c r="BM22" s="684"/>
      <c r="BN22" s="685"/>
      <c r="BO22" s="686" t="s">
        <v>128</v>
      </c>
      <c r="BP22" s="686"/>
      <c r="BQ22" s="686"/>
      <c r="BR22" s="686"/>
      <c r="BS22" s="692" t="s">
        <v>235</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284</v>
      </c>
      <c r="C23" s="681"/>
      <c r="D23" s="681"/>
      <c r="E23" s="681"/>
      <c r="F23" s="681"/>
      <c r="G23" s="681"/>
      <c r="H23" s="681"/>
      <c r="I23" s="681"/>
      <c r="J23" s="681"/>
      <c r="K23" s="681"/>
      <c r="L23" s="681"/>
      <c r="M23" s="681"/>
      <c r="N23" s="681"/>
      <c r="O23" s="681"/>
      <c r="P23" s="681"/>
      <c r="Q23" s="682"/>
      <c r="R23" s="683">
        <v>1557948</v>
      </c>
      <c r="S23" s="684"/>
      <c r="T23" s="684"/>
      <c r="U23" s="684"/>
      <c r="V23" s="684"/>
      <c r="W23" s="684"/>
      <c r="X23" s="684"/>
      <c r="Y23" s="685"/>
      <c r="Z23" s="686">
        <v>17.5</v>
      </c>
      <c r="AA23" s="686"/>
      <c r="AB23" s="686"/>
      <c r="AC23" s="686"/>
      <c r="AD23" s="687">
        <v>1557948</v>
      </c>
      <c r="AE23" s="687"/>
      <c r="AF23" s="687"/>
      <c r="AG23" s="687"/>
      <c r="AH23" s="687"/>
      <c r="AI23" s="687"/>
      <c r="AJ23" s="687"/>
      <c r="AK23" s="687"/>
      <c r="AL23" s="688">
        <v>32.9</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v>48409</v>
      </c>
      <c r="BH23" s="684"/>
      <c r="BI23" s="684"/>
      <c r="BJ23" s="684"/>
      <c r="BK23" s="684"/>
      <c r="BL23" s="684"/>
      <c r="BM23" s="684"/>
      <c r="BN23" s="685"/>
      <c r="BO23" s="686">
        <v>1.9</v>
      </c>
      <c r="BP23" s="686"/>
      <c r="BQ23" s="686"/>
      <c r="BR23" s="686"/>
      <c r="BS23" s="692" t="s">
        <v>128</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2">
      <c r="B24" s="680" t="s">
        <v>291</v>
      </c>
      <c r="C24" s="681"/>
      <c r="D24" s="681"/>
      <c r="E24" s="681"/>
      <c r="F24" s="681"/>
      <c r="G24" s="681"/>
      <c r="H24" s="681"/>
      <c r="I24" s="681"/>
      <c r="J24" s="681"/>
      <c r="K24" s="681"/>
      <c r="L24" s="681"/>
      <c r="M24" s="681"/>
      <c r="N24" s="681"/>
      <c r="O24" s="681"/>
      <c r="P24" s="681"/>
      <c r="Q24" s="682"/>
      <c r="R24" s="683">
        <v>264038</v>
      </c>
      <c r="S24" s="684"/>
      <c r="T24" s="684"/>
      <c r="U24" s="684"/>
      <c r="V24" s="684"/>
      <c r="W24" s="684"/>
      <c r="X24" s="684"/>
      <c r="Y24" s="685"/>
      <c r="Z24" s="686">
        <v>3</v>
      </c>
      <c r="AA24" s="686"/>
      <c r="AB24" s="686"/>
      <c r="AC24" s="686"/>
      <c r="AD24" s="687" t="s">
        <v>235</v>
      </c>
      <c r="AE24" s="687"/>
      <c r="AF24" s="687"/>
      <c r="AG24" s="687"/>
      <c r="AH24" s="687"/>
      <c r="AI24" s="687"/>
      <c r="AJ24" s="687"/>
      <c r="AK24" s="687"/>
      <c r="AL24" s="688" t="s">
        <v>229</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229</v>
      </c>
      <c r="BP24" s="686"/>
      <c r="BQ24" s="686"/>
      <c r="BR24" s="686"/>
      <c r="BS24" s="692" t="s">
        <v>229</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3030794</v>
      </c>
      <c r="CS24" s="673"/>
      <c r="CT24" s="673"/>
      <c r="CU24" s="673"/>
      <c r="CV24" s="673"/>
      <c r="CW24" s="673"/>
      <c r="CX24" s="673"/>
      <c r="CY24" s="674"/>
      <c r="CZ24" s="677">
        <v>36.9</v>
      </c>
      <c r="DA24" s="678"/>
      <c r="DB24" s="678"/>
      <c r="DC24" s="697"/>
      <c r="DD24" s="722">
        <v>2224178</v>
      </c>
      <c r="DE24" s="673"/>
      <c r="DF24" s="673"/>
      <c r="DG24" s="673"/>
      <c r="DH24" s="673"/>
      <c r="DI24" s="673"/>
      <c r="DJ24" s="673"/>
      <c r="DK24" s="674"/>
      <c r="DL24" s="722">
        <v>2209721</v>
      </c>
      <c r="DM24" s="673"/>
      <c r="DN24" s="673"/>
      <c r="DO24" s="673"/>
      <c r="DP24" s="673"/>
      <c r="DQ24" s="673"/>
      <c r="DR24" s="673"/>
      <c r="DS24" s="673"/>
      <c r="DT24" s="673"/>
      <c r="DU24" s="673"/>
      <c r="DV24" s="674"/>
      <c r="DW24" s="677">
        <v>44.3</v>
      </c>
      <c r="DX24" s="678"/>
      <c r="DY24" s="678"/>
      <c r="DZ24" s="678"/>
      <c r="EA24" s="678"/>
      <c r="EB24" s="678"/>
      <c r="EC24" s="679"/>
    </row>
    <row r="25" spans="2:133" ht="11.25" customHeight="1" x14ac:dyDescent="0.2">
      <c r="B25" s="680" t="s">
        <v>294</v>
      </c>
      <c r="C25" s="681"/>
      <c r="D25" s="681"/>
      <c r="E25" s="681"/>
      <c r="F25" s="681"/>
      <c r="G25" s="681"/>
      <c r="H25" s="681"/>
      <c r="I25" s="681"/>
      <c r="J25" s="681"/>
      <c r="K25" s="681"/>
      <c r="L25" s="681"/>
      <c r="M25" s="681"/>
      <c r="N25" s="681"/>
      <c r="O25" s="681"/>
      <c r="P25" s="681"/>
      <c r="Q25" s="682"/>
      <c r="R25" s="683" t="s">
        <v>235</v>
      </c>
      <c r="S25" s="684"/>
      <c r="T25" s="684"/>
      <c r="U25" s="684"/>
      <c r="V25" s="684"/>
      <c r="W25" s="684"/>
      <c r="X25" s="684"/>
      <c r="Y25" s="685"/>
      <c r="Z25" s="686" t="s">
        <v>128</v>
      </c>
      <c r="AA25" s="686"/>
      <c r="AB25" s="686"/>
      <c r="AC25" s="686"/>
      <c r="AD25" s="687" t="s">
        <v>229</v>
      </c>
      <c r="AE25" s="687"/>
      <c r="AF25" s="687"/>
      <c r="AG25" s="687"/>
      <c r="AH25" s="687"/>
      <c r="AI25" s="687"/>
      <c r="AJ25" s="687"/>
      <c r="AK25" s="687"/>
      <c r="AL25" s="688" t="s">
        <v>128</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128</v>
      </c>
      <c r="BP25" s="686"/>
      <c r="BQ25" s="686"/>
      <c r="BR25" s="686"/>
      <c r="BS25" s="692" t="s">
        <v>229</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1195992</v>
      </c>
      <c r="CS25" s="719"/>
      <c r="CT25" s="719"/>
      <c r="CU25" s="719"/>
      <c r="CV25" s="719"/>
      <c r="CW25" s="719"/>
      <c r="CX25" s="719"/>
      <c r="CY25" s="720"/>
      <c r="CZ25" s="688">
        <v>14.5</v>
      </c>
      <c r="DA25" s="717"/>
      <c r="DB25" s="717"/>
      <c r="DC25" s="721"/>
      <c r="DD25" s="692">
        <v>1149396</v>
      </c>
      <c r="DE25" s="719"/>
      <c r="DF25" s="719"/>
      <c r="DG25" s="719"/>
      <c r="DH25" s="719"/>
      <c r="DI25" s="719"/>
      <c r="DJ25" s="719"/>
      <c r="DK25" s="720"/>
      <c r="DL25" s="692">
        <v>1134994</v>
      </c>
      <c r="DM25" s="719"/>
      <c r="DN25" s="719"/>
      <c r="DO25" s="719"/>
      <c r="DP25" s="719"/>
      <c r="DQ25" s="719"/>
      <c r="DR25" s="719"/>
      <c r="DS25" s="719"/>
      <c r="DT25" s="719"/>
      <c r="DU25" s="719"/>
      <c r="DV25" s="720"/>
      <c r="DW25" s="688">
        <v>22.7</v>
      </c>
      <c r="DX25" s="717"/>
      <c r="DY25" s="717"/>
      <c r="DZ25" s="717"/>
      <c r="EA25" s="717"/>
      <c r="EB25" s="717"/>
      <c r="EC25" s="718"/>
    </row>
    <row r="26" spans="2:133" ht="11.25" customHeight="1" x14ac:dyDescent="0.2">
      <c r="B26" s="680" t="s">
        <v>297</v>
      </c>
      <c r="C26" s="681"/>
      <c r="D26" s="681"/>
      <c r="E26" s="681"/>
      <c r="F26" s="681"/>
      <c r="G26" s="681"/>
      <c r="H26" s="681"/>
      <c r="I26" s="681"/>
      <c r="J26" s="681"/>
      <c r="K26" s="681"/>
      <c r="L26" s="681"/>
      <c r="M26" s="681"/>
      <c r="N26" s="681"/>
      <c r="O26" s="681"/>
      <c r="P26" s="681"/>
      <c r="Q26" s="682"/>
      <c r="R26" s="683">
        <v>5036175</v>
      </c>
      <c r="S26" s="684"/>
      <c r="T26" s="684"/>
      <c r="U26" s="684"/>
      <c r="V26" s="684"/>
      <c r="W26" s="684"/>
      <c r="X26" s="684"/>
      <c r="Y26" s="685"/>
      <c r="Z26" s="686">
        <v>56.4</v>
      </c>
      <c r="AA26" s="686"/>
      <c r="AB26" s="686"/>
      <c r="AC26" s="686"/>
      <c r="AD26" s="687">
        <v>4723728</v>
      </c>
      <c r="AE26" s="687"/>
      <c r="AF26" s="687"/>
      <c r="AG26" s="687"/>
      <c r="AH26" s="687"/>
      <c r="AI26" s="687"/>
      <c r="AJ26" s="687"/>
      <c r="AK26" s="687"/>
      <c r="AL26" s="688">
        <v>99.8</v>
      </c>
      <c r="AM26" s="689"/>
      <c r="AN26" s="689"/>
      <c r="AO26" s="690"/>
      <c r="AP26" s="702" t="s">
        <v>298</v>
      </c>
      <c r="AQ26" s="732"/>
      <c r="AR26" s="732"/>
      <c r="AS26" s="732"/>
      <c r="AT26" s="732"/>
      <c r="AU26" s="732"/>
      <c r="AV26" s="732"/>
      <c r="AW26" s="732"/>
      <c r="AX26" s="732"/>
      <c r="AY26" s="732"/>
      <c r="AZ26" s="732"/>
      <c r="BA26" s="732"/>
      <c r="BB26" s="732"/>
      <c r="BC26" s="732"/>
      <c r="BD26" s="732"/>
      <c r="BE26" s="732"/>
      <c r="BF26" s="704"/>
      <c r="BG26" s="683" t="s">
        <v>229</v>
      </c>
      <c r="BH26" s="684"/>
      <c r="BI26" s="684"/>
      <c r="BJ26" s="684"/>
      <c r="BK26" s="684"/>
      <c r="BL26" s="684"/>
      <c r="BM26" s="684"/>
      <c r="BN26" s="685"/>
      <c r="BO26" s="686" t="s">
        <v>128</v>
      </c>
      <c r="BP26" s="686"/>
      <c r="BQ26" s="686"/>
      <c r="BR26" s="686"/>
      <c r="BS26" s="692" t="s">
        <v>128</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806089</v>
      </c>
      <c r="CS26" s="684"/>
      <c r="CT26" s="684"/>
      <c r="CU26" s="684"/>
      <c r="CV26" s="684"/>
      <c r="CW26" s="684"/>
      <c r="CX26" s="684"/>
      <c r="CY26" s="685"/>
      <c r="CZ26" s="688">
        <v>9.8000000000000007</v>
      </c>
      <c r="DA26" s="717"/>
      <c r="DB26" s="717"/>
      <c r="DC26" s="721"/>
      <c r="DD26" s="692">
        <v>765567</v>
      </c>
      <c r="DE26" s="684"/>
      <c r="DF26" s="684"/>
      <c r="DG26" s="684"/>
      <c r="DH26" s="684"/>
      <c r="DI26" s="684"/>
      <c r="DJ26" s="684"/>
      <c r="DK26" s="685"/>
      <c r="DL26" s="692" t="s">
        <v>235</v>
      </c>
      <c r="DM26" s="684"/>
      <c r="DN26" s="684"/>
      <c r="DO26" s="684"/>
      <c r="DP26" s="684"/>
      <c r="DQ26" s="684"/>
      <c r="DR26" s="684"/>
      <c r="DS26" s="684"/>
      <c r="DT26" s="684"/>
      <c r="DU26" s="684"/>
      <c r="DV26" s="685"/>
      <c r="DW26" s="688" t="s">
        <v>229</v>
      </c>
      <c r="DX26" s="717"/>
      <c r="DY26" s="717"/>
      <c r="DZ26" s="717"/>
      <c r="EA26" s="717"/>
      <c r="EB26" s="717"/>
      <c r="EC26" s="718"/>
    </row>
    <row r="27" spans="2:133" ht="11.25" customHeight="1" x14ac:dyDescent="0.2">
      <c r="B27" s="680" t="s">
        <v>300</v>
      </c>
      <c r="C27" s="681"/>
      <c r="D27" s="681"/>
      <c r="E27" s="681"/>
      <c r="F27" s="681"/>
      <c r="G27" s="681"/>
      <c r="H27" s="681"/>
      <c r="I27" s="681"/>
      <c r="J27" s="681"/>
      <c r="K27" s="681"/>
      <c r="L27" s="681"/>
      <c r="M27" s="681"/>
      <c r="N27" s="681"/>
      <c r="O27" s="681"/>
      <c r="P27" s="681"/>
      <c r="Q27" s="682"/>
      <c r="R27" s="683">
        <v>2404</v>
      </c>
      <c r="S27" s="684"/>
      <c r="T27" s="684"/>
      <c r="U27" s="684"/>
      <c r="V27" s="684"/>
      <c r="W27" s="684"/>
      <c r="X27" s="684"/>
      <c r="Y27" s="685"/>
      <c r="Z27" s="686">
        <v>0</v>
      </c>
      <c r="AA27" s="686"/>
      <c r="AB27" s="686"/>
      <c r="AC27" s="686"/>
      <c r="AD27" s="687">
        <v>2404</v>
      </c>
      <c r="AE27" s="687"/>
      <c r="AF27" s="687"/>
      <c r="AG27" s="687"/>
      <c r="AH27" s="687"/>
      <c r="AI27" s="687"/>
      <c r="AJ27" s="687"/>
      <c r="AK27" s="687"/>
      <c r="AL27" s="688">
        <v>0.1</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2580077</v>
      </c>
      <c r="BH27" s="684"/>
      <c r="BI27" s="684"/>
      <c r="BJ27" s="684"/>
      <c r="BK27" s="684"/>
      <c r="BL27" s="684"/>
      <c r="BM27" s="684"/>
      <c r="BN27" s="685"/>
      <c r="BO27" s="686">
        <v>100</v>
      </c>
      <c r="BP27" s="686"/>
      <c r="BQ27" s="686"/>
      <c r="BR27" s="686"/>
      <c r="BS27" s="692" t="s">
        <v>128</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1028162</v>
      </c>
      <c r="CS27" s="719"/>
      <c r="CT27" s="719"/>
      <c r="CU27" s="719"/>
      <c r="CV27" s="719"/>
      <c r="CW27" s="719"/>
      <c r="CX27" s="719"/>
      <c r="CY27" s="720"/>
      <c r="CZ27" s="688">
        <v>12.5</v>
      </c>
      <c r="DA27" s="717"/>
      <c r="DB27" s="717"/>
      <c r="DC27" s="721"/>
      <c r="DD27" s="692">
        <v>283869</v>
      </c>
      <c r="DE27" s="719"/>
      <c r="DF27" s="719"/>
      <c r="DG27" s="719"/>
      <c r="DH27" s="719"/>
      <c r="DI27" s="719"/>
      <c r="DJ27" s="719"/>
      <c r="DK27" s="720"/>
      <c r="DL27" s="692">
        <v>283814</v>
      </c>
      <c r="DM27" s="719"/>
      <c r="DN27" s="719"/>
      <c r="DO27" s="719"/>
      <c r="DP27" s="719"/>
      <c r="DQ27" s="719"/>
      <c r="DR27" s="719"/>
      <c r="DS27" s="719"/>
      <c r="DT27" s="719"/>
      <c r="DU27" s="719"/>
      <c r="DV27" s="720"/>
      <c r="DW27" s="688">
        <v>5.7</v>
      </c>
      <c r="DX27" s="717"/>
      <c r="DY27" s="717"/>
      <c r="DZ27" s="717"/>
      <c r="EA27" s="717"/>
      <c r="EB27" s="717"/>
      <c r="EC27" s="718"/>
    </row>
    <row r="28" spans="2:133" ht="11.25" customHeight="1" x14ac:dyDescent="0.2">
      <c r="B28" s="680" t="s">
        <v>303</v>
      </c>
      <c r="C28" s="681"/>
      <c r="D28" s="681"/>
      <c r="E28" s="681"/>
      <c r="F28" s="681"/>
      <c r="G28" s="681"/>
      <c r="H28" s="681"/>
      <c r="I28" s="681"/>
      <c r="J28" s="681"/>
      <c r="K28" s="681"/>
      <c r="L28" s="681"/>
      <c r="M28" s="681"/>
      <c r="N28" s="681"/>
      <c r="O28" s="681"/>
      <c r="P28" s="681"/>
      <c r="Q28" s="682"/>
      <c r="R28" s="683">
        <v>72336</v>
      </c>
      <c r="S28" s="684"/>
      <c r="T28" s="684"/>
      <c r="U28" s="684"/>
      <c r="V28" s="684"/>
      <c r="W28" s="684"/>
      <c r="X28" s="684"/>
      <c r="Y28" s="685"/>
      <c r="Z28" s="686">
        <v>0.8</v>
      </c>
      <c r="AA28" s="686"/>
      <c r="AB28" s="686"/>
      <c r="AC28" s="686"/>
      <c r="AD28" s="687" t="s">
        <v>128</v>
      </c>
      <c r="AE28" s="687"/>
      <c r="AF28" s="687"/>
      <c r="AG28" s="687"/>
      <c r="AH28" s="687"/>
      <c r="AI28" s="687"/>
      <c r="AJ28" s="687"/>
      <c r="AK28" s="687"/>
      <c r="AL28" s="688" t="s">
        <v>235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806640</v>
      </c>
      <c r="CS28" s="684"/>
      <c r="CT28" s="684"/>
      <c r="CU28" s="684"/>
      <c r="CV28" s="684"/>
      <c r="CW28" s="684"/>
      <c r="CX28" s="684"/>
      <c r="CY28" s="685"/>
      <c r="CZ28" s="688">
        <v>9.8000000000000007</v>
      </c>
      <c r="DA28" s="717"/>
      <c r="DB28" s="717"/>
      <c r="DC28" s="721"/>
      <c r="DD28" s="692">
        <v>790913</v>
      </c>
      <c r="DE28" s="684"/>
      <c r="DF28" s="684"/>
      <c r="DG28" s="684"/>
      <c r="DH28" s="684"/>
      <c r="DI28" s="684"/>
      <c r="DJ28" s="684"/>
      <c r="DK28" s="685"/>
      <c r="DL28" s="692">
        <v>790913</v>
      </c>
      <c r="DM28" s="684"/>
      <c r="DN28" s="684"/>
      <c r="DO28" s="684"/>
      <c r="DP28" s="684"/>
      <c r="DQ28" s="684"/>
      <c r="DR28" s="684"/>
      <c r="DS28" s="684"/>
      <c r="DT28" s="684"/>
      <c r="DU28" s="684"/>
      <c r="DV28" s="685"/>
      <c r="DW28" s="688">
        <v>15.8</v>
      </c>
      <c r="DX28" s="717"/>
      <c r="DY28" s="717"/>
      <c r="DZ28" s="717"/>
      <c r="EA28" s="717"/>
      <c r="EB28" s="717"/>
      <c r="EC28" s="718"/>
    </row>
    <row r="29" spans="2:133" ht="11.25" customHeight="1" x14ac:dyDescent="0.2">
      <c r="B29" s="680" t="s">
        <v>305</v>
      </c>
      <c r="C29" s="681"/>
      <c r="D29" s="681"/>
      <c r="E29" s="681"/>
      <c r="F29" s="681"/>
      <c r="G29" s="681"/>
      <c r="H29" s="681"/>
      <c r="I29" s="681"/>
      <c r="J29" s="681"/>
      <c r="K29" s="681"/>
      <c r="L29" s="681"/>
      <c r="M29" s="681"/>
      <c r="N29" s="681"/>
      <c r="O29" s="681"/>
      <c r="P29" s="681"/>
      <c r="Q29" s="682"/>
      <c r="R29" s="683">
        <v>58520</v>
      </c>
      <c r="S29" s="684"/>
      <c r="T29" s="684"/>
      <c r="U29" s="684"/>
      <c r="V29" s="684"/>
      <c r="W29" s="684"/>
      <c r="X29" s="684"/>
      <c r="Y29" s="685"/>
      <c r="Z29" s="686">
        <v>0.7</v>
      </c>
      <c r="AA29" s="686"/>
      <c r="AB29" s="686"/>
      <c r="AC29" s="686"/>
      <c r="AD29" s="687">
        <v>7144</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307</v>
      </c>
      <c r="CG29" s="699"/>
      <c r="CH29" s="699"/>
      <c r="CI29" s="699"/>
      <c r="CJ29" s="699"/>
      <c r="CK29" s="699"/>
      <c r="CL29" s="699"/>
      <c r="CM29" s="699"/>
      <c r="CN29" s="699"/>
      <c r="CO29" s="699"/>
      <c r="CP29" s="699"/>
      <c r="CQ29" s="700"/>
      <c r="CR29" s="683">
        <v>806640</v>
      </c>
      <c r="CS29" s="719"/>
      <c r="CT29" s="719"/>
      <c r="CU29" s="719"/>
      <c r="CV29" s="719"/>
      <c r="CW29" s="719"/>
      <c r="CX29" s="719"/>
      <c r="CY29" s="720"/>
      <c r="CZ29" s="688">
        <v>9.8000000000000007</v>
      </c>
      <c r="DA29" s="717"/>
      <c r="DB29" s="717"/>
      <c r="DC29" s="721"/>
      <c r="DD29" s="692">
        <v>790913</v>
      </c>
      <c r="DE29" s="719"/>
      <c r="DF29" s="719"/>
      <c r="DG29" s="719"/>
      <c r="DH29" s="719"/>
      <c r="DI29" s="719"/>
      <c r="DJ29" s="719"/>
      <c r="DK29" s="720"/>
      <c r="DL29" s="692">
        <v>790913</v>
      </c>
      <c r="DM29" s="719"/>
      <c r="DN29" s="719"/>
      <c r="DO29" s="719"/>
      <c r="DP29" s="719"/>
      <c r="DQ29" s="719"/>
      <c r="DR29" s="719"/>
      <c r="DS29" s="719"/>
      <c r="DT29" s="719"/>
      <c r="DU29" s="719"/>
      <c r="DV29" s="720"/>
      <c r="DW29" s="688">
        <v>15.8</v>
      </c>
      <c r="DX29" s="717"/>
      <c r="DY29" s="717"/>
      <c r="DZ29" s="717"/>
      <c r="EA29" s="717"/>
      <c r="EB29" s="717"/>
      <c r="EC29" s="718"/>
    </row>
    <row r="30" spans="2:133" ht="11.25" customHeight="1" x14ac:dyDescent="0.2">
      <c r="B30" s="680" t="s">
        <v>308</v>
      </c>
      <c r="C30" s="681"/>
      <c r="D30" s="681"/>
      <c r="E30" s="681"/>
      <c r="F30" s="681"/>
      <c r="G30" s="681"/>
      <c r="H30" s="681"/>
      <c r="I30" s="681"/>
      <c r="J30" s="681"/>
      <c r="K30" s="681"/>
      <c r="L30" s="681"/>
      <c r="M30" s="681"/>
      <c r="N30" s="681"/>
      <c r="O30" s="681"/>
      <c r="P30" s="681"/>
      <c r="Q30" s="682"/>
      <c r="R30" s="683">
        <v>9925</v>
      </c>
      <c r="S30" s="684"/>
      <c r="T30" s="684"/>
      <c r="U30" s="684"/>
      <c r="V30" s="684"/>
      <c r="W30" s="684"/>
      <c r="X30" s="684"/>
      <c r="Y30" s="685"/>
      <c r="Z30" s="686">
        <v>0.1</v>
      </c>
      <c r="AA30" s="686"/>
      <c r="AB30" s="686"/>
      <c r="AC30" s="686"/>
      <c r="AD30" s="687" t="s">
        <v>128</v>
      </c>
      <c r="AE30" s="687"/>
      <c r="AF30" s="687"/>
      <c r="AG30" s="687"/>
      <c r="AH30" s="687"/>
      <c r="AI30" s="687"/>
      <c r="AJ30" s="687"/>
      <c r="AK30" s="687"/>
      <c r="AL30" s="688" t="s">
        <v>128</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5"/>
      <c r="CE30" s="726"/>
      <c r="CF30" s="698" t="s">
        <v>311</v>
      </c>
      <c r="CG30" s="699"/>
      <c r="CH30" s="699"/>
      <c r="CI30" s="699"/>
      <c r="CJ30" s="699"/>
      <c r="CK30" s="699"/>
      <c r="CL30" s="699"/>
      <c r="CM30" s="699"/>
      <c r="CN30" s="699"/>
      <c r="CO30" s="699"/>
      <c r="CP30" s="699"/>
      <c r="CQ30" s="700"/>
      <c r="CR30" s="683">
        <v>762235</v>
      </c>
      <c r="CS30" s="684"/>
      <c r="CT30" s="684"/>
      <c r="CU30" s="684"/>
      <c r="CV30" s="684"/>
      <c r="CW30" s="684"/>
      <c r="CX30" s="684"/>
      <c r="CY30" s="685"/>
      <c r="CZ30" s="688">
        <v>9.3000000000000007</v>
      </c>
      <c r="DA30" s="717"/>
      <c r="DB30" s="717"/>
      <c r="DC30" s="721"/>
      <c r="DD30" s="692">
        <v>748446</v>
      </c>
      <c r="DE30" s="684"/>
      <c r="DF30" s="684"/>
      <c r="DG30" s="684"/>
      <c r="DH30" s="684"/>
      <c r="DI30" s="684"/>
      <c r="DJ30" s="684"/>
      <c r="DK30" s="685"/>
      <c r="DL30" s="692">
        <v>748446</v>
      </c>
      <c r="DM30" s="684"/>
      <c r="DN30" s="684"/>
      <c r="DO30" s="684"/>
      <c r="DP30" s="684"/>
      <c r="DQ30" s="684"/>
      <c r="DR30" s="684"/>
      <c r="DS30" s="684"/>
      <c r="DT30" s="684"/>
      <c r="DU30" s="684"/>
      <c r="DV30" s="685"/>
      <c r="DW30" s="688">
        <v>15</v>
      </c>
      <c r="DX30" s="717"/>
      <c r="DY30" s="717"/>
      <c r="DZ30" s="717"/>
      <c r="EA30" s="717"/>
      <c r="EB30" s="717"/>
      <c r="EC30" s="718"/>
    </row>
    <row r="31" spans="2:133" ht="11.25" customHeight="1" x14ac:dyDescent="0.2">
      <c r="B31" s="680" t="s">
        <v>312</v>
      </c>
      <c r="C31" s="681"/>
      <c r="D31" s="681"/>
      <c r="E31" s="681"/>
      <c r="F31" s="681"/>
      <c r="G31" s="681"/>
      <c r="H31" s="681"/>
      <c r="I31" s="681"/>
      <c r="J31" s="681"/>
      <c r="K31" s="681"/>
      <c r="L31" s="681"/>
      <c r="M31" s="681"/>
      <c r="N31" s="681"/>
      <c r="O31" s="681"/>
      <c r="P31" s="681"/>
      <c r="Q31" s="682"/>
      <c r="R31" s="683">
        <v>658102</v>
      </c>
      <c r="S31" s="684"/>
      <c r="T31" s="684"/>
      <c r="U31" s="684"/>
      <c r="V31" s="684"/>
      <c r="W31" s="684"/>
      <c r="X31" s="684"/>
      <c r="Y31" s="685"/>
      <c r="Z31" s="686">
        <v>7.4</v>
      </c>
      <c r="AA31" s="686"/>
      <c r="AB31" s="686"/>
      <c r="AC31" s="686"/>
      <c r="AD31" s="687" t="s">
        <v>128</v>
      </c>
      <c r="AE31" s="687"/>
      <c r="AF31" s="687"/>
      <c r="AG31" s="687"/>
      <c r="AH31" s="687"/>
      <c r="AI31" s="687"/>
      <c r="AJ31" s="687"/>
      <c r="AK31" s="687"/>
      <c r="AL31" s="688" t="s">
        <v>235</v>
      </c>
      <c r="AM31" s="689"/>
      <c r="AN31" s="689"/>
      <c r="AO31" s="690"/>
      <c r="AP31" s="740" t="s">
        <v>313</v>
      </c>
      <c r="AQ31" s="741"/>
      <c r="AR31" s="741"/>
      <c r="AS31" s="741"/>
      <c r="AT31" s="746" t="s">
        <v>314</v>
      </c>
      <c r="AU31" s="231"/>
      <c r="AV31" s="231"/>
      <c r="AW31" s="231"/>
      <c r="AX31" s="669" t="s">
        <v>188</v>
      </c>
      <c r="AY31" s="670"/>
      <c r="AZ31" s="670"/>
      <c r="BA31" s="670"/>
      <c r="BB31" s="670"/>
      <c r="BC31" s="670"/>
      <c r="BD31" s="670"/>
      <c r="BE31" s="670"/>
      <c r="BF31" s="671"/>
      <c r="BG31" s="751">
        <v>99.7</v>
      </c>
      <c r="BH31" s="738"/>
      <c r="BI31" s="738"/>
      <c r="BJ31" s="738"/>
      <c r="BK31" s="738"/>
      <c r="BL31" s="738"/>
      <c r="BM31" s="678">
        <v>98.7</v>
      </c>
      <c r="BN31" s="738"/>
      <c r="BO31" s="738"/>
      <c r="BP31" s="738"/>
      <c r="BQ31" s="739"/>
      <c r="BR31" s="751">
        <v>99.6</v>
      </c>
      <c r="BS31" s="738"/>
      <c r="BT31" s="738"/>
      <c r="BU31" s="738"/>
      <c r="BV31" s="738"/>
      <c r="BW31" s="738"/>
      <c r="BX31" s="678">
        <v>98</v>
      </c>
      <c r="BY31" s="738"/>
      <c r="BZ31" s="738"/>
      <c r="CA31" s="738"/>
      <c r="CB31" s="739"/>
      <c r="CD31" s="725"/>
      <c r="CE31" s="726"/>
      <c r="CF31" s="698" t="s">
        <v>315</v>
      </c>
      <c r="CG31" s="699"/>
      <c r="CH31" s="699"/>
      <c r="CI31" s="699"/>
      <c r="CJ31" s="699"/>
      <c r="CK31" s="699"/>
      <c r="CL31" s="699"/>
      <c r="CM31" s="699"/>
      <c r="CN31" s="699"/>
      <c r="CO31" s="699"/>
      <c r="CP31" s="699"/>
      <c r="CQ31" s="700"/>
      <c r="CR31" s="683">
        <v>44405</v>
      </c>
      <c r="CS31" s="719"/>
      <c r="CT31" s="719"/>
      <c r="CU31" s="719"/>
      <c r="CV31" s="719"/>
      <c r="CW31" s="719"/>
      <c r="CX31" s="719"/>
      <c r="CY31" s="720"/>
      <c r="CZ31" s="688">
        <v>0.5</v>
      </c>
      <c r="DA31" s="717"/>
      <c r="DB31" s="717"/>
      <c r="DC31" s="721"/>
      <c r="DD31" s="692">
        <v>42467</v>
      </c>
      <c r="DE31" s="719"/>
      <c r="DF31" s="719"/>
      <c r="DG31" s="719"/>
      <c r="DH31" s="719"/>
      <c r="DI31" s="719"/>
      <c r="DJ31" s="719"/>
      <c r="DK31" s="720"/>
      <c r="DL31" s="692">
        <v>42467</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2">
      <c r="B32" s="729" t="s">
        <v>316</v>
      </c>
      <c r="C32" s="730"/>
      <c r="D32" s="730"/>
      <c r="E32" s="730"/>
      <c r="F32" s="730"/>
      <c r="G32" s="730"/>
      <c r="H32" s="730"/>
      <c r="I32" s="730"/>
      <c r="J32" s="730"/>
      <c r="K32" s="730"/>
      <c r="L32" s="730"/>
      <c r="M32" s="730"/>
      <c r="N32" s="730"/>
      <c r="O32" s="730"/>
      <c r="P32" s="730"/>
      <c r="Q32" s="731"/>
      <c r="R32" s="683" t="s">
        <v>128</v>
      </c>
      <c r="S32" s="684"/>
      <c r="T32" s="684"/>
      <c r="U32" s="684"/>
      <c r="V32" s="684"/>
      <c r="W32" s="684"/>
      <c r="X32" s="684"/>
      <c r="Y32" s="685"/>
      <c r="Z32" s="686" t="s">
        <v>128</v>
      </c>
      <c r="AA32" s="686"/>
      <c r="AB32" s="686"/>
      <c r="AC32" s="686"/>
      <c r="AD32" s="687" t="s">
        <v>229</v>
      </c>
      <c r="AE32" s="687"/>
      <c r="AF32" s="687"/>
      <c r="AG32" s="687"/>
      <c r="AH32" s="687"/>
      <c r="AI32" s="687"/>
      <c r="AJ32" s="687"/>
      <c r="AK32" s="687"/>
      <c r="AL32" s="688" t="s">
        <v>128</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99.6</v>
      </c>
      <c r="BH32" s="719"/>
      <c r="BI32" s="719"/>
      <c r="BJ32" s="719"/>
      <c r="BK32" s="719"/>
      <c r="BL32" s="719"/>
      <c r="BM32" s="689">
        <v>98.4</v>
      </c>
      <c r="BN32" s="749"/>
      <c r="BO32" s="749"/>
      <c r="BP32" s="749"/>
      <c r="BQ32" s="750"/>
      <c r="BR32" s="752">
        <v>99.5</v>
      </c>
      <c r="BS32" s="719"/>
      <c r="BT32" s="719"/>
      <c r="BU32" s="719"/>
      <c r="BV32" s="719"/>
      <c r="BW32" s="719"/>
      <c r="BX32" s="689">
        <v>97.9</v>
      </c>
      <c r="BY32" s="749"/>
      <c r="BZ32" s="749"/>
      <c r="CA32" s="749"/>
      <c r="CB32" s="750"/>
      <c r="CD32" s="727"/>
      <c r="CE32" s="728"/>
      <c r="CF32" s="698" t="s">
        <v>319</v>
      </c>
      <c r="CG32" s="699"/>
      <c r="CH32" s="699"/>
      <c r="CI32" s="699"/>
      <c r="CJ32" s="699"/>
      <c r="CK32" s="699"/>
      <c r="CL32" s="699"/>
      <c r="CM32" s="699"/>
      <c r="CN32" s="699"/>
      <c r="CO32" s="699"/>
      <c r="CP32" s="699"/>
      <c r="CQ32" s="700"/>
      <c r="CR32" s="683" t="s">
        <v>229</v>
      </c>
      <c r="CS32" s="684"/>
      <c r="CT32" s="684"/>
      <c r="CU32" s="684"/>
      <c r="CV32" s="684"/>
      <c r="CW32" s="684"/>
      <c r="CX32" s="684"/>
      <c r="CY32" s="685"/>
      <c r="CZ32" s="688" t="s">
        <v>128</v>
      </c>
      <c r="DA32" s="717"/>
      <c r="DB32" s="717"/>
      <c r="DC32" s="721"/>
      <c r="DD32" s="692" t="s">
        <v>128</v>
      </c>
      <c r="DE32" s="684"/>
      <c r="DF32" s="684"/>
      <c r="DG32" s="684"/>
      <c r="DH32" s="684"/>
      <c r="DI32" s="684"/>
      <c r="DJ32" s="684"/>
      <c r="DK32" s="685"/>
      <c r="DL32" s="692" t="s">
        <v>128</v>
      </c>
      <c r="DM32" s="684"/>
      <c r="DN32" s="684"/>
      <c r="DO32" s="684"/>
      <c r="DP32" s="684"/>
      <c r="DQ32" s="684"/>
      <c r="DR32" s="684"/>
      <c r="DS32" s="684"/>
      <c r="DT32" s="684"/>
      <c r="DU32" s="684"/>
      <c r="DV32" s="685"/>
      <c r="DW32" s="688" t="s">
        <v>128</v>
      </c>
      <c r="DX32" s="717"/>
      <c r="DY32" s="717"/>
      <c r="DZ32" s="717"/>
      <c r="EA32" s="717"/>
      <c r="EB32" s="717"/>
      <c r="EC32" s="718"/>
    </row>
    <row r="33" spans="2:133" ht="11.25" customHeight="1" x14ac:dyDescent="0.2">
      <c r="B33" s="680" t="s">
        <v>320</v>
      </c>
      <c r="C33" s="681"/>
      <c r="D33" s="681"/>
      <c r="E33" s="681"/>
      <c r="F33" s="681"/>
      <c r="G33" s="681"/>
      <c r="H33" s="681"/>
      <c r="I33" s="681"/>
      <c r="J33" s="681"/>
      <c r="K33" s="681"/>
      <c r="L33" s="681"/>
      <c r="M33" s="681"/>
      <c r="N33" s="681"/>
      <c r="O33" s="681"/>
      <c r="P33" s="681"/>
      <c r="Q33" s="682"/>
      <c r="R33" s="683">
        <v>692797</v>
      </c>
      <c r="S33" s="684"/>
      <c r="T33" s="684"/>
      <c r="U33" s="684"/>
      <c r="V33" s="684"/>
      <c r="W33" s="684"/>
      <c r="X33" s="684"/>
      <c r="Y33" s="685"/>
      <c r="Z33" s="686">
        <v>7.8</v>
      </c>
      <c r="AA33" s="686"/>
      <c r="AB33" s="686"/>
      <c r="AC33" s="686"/>
      <c r="AD33" s="687" t="s">
        <v>128</v>
      </c>
      <c r="AE33" s="687"/>
      <c r="AF33" s="687"/>
      <c r="AG33" s="687"/>
      <c r="AH33" s="687"/>
      <c r="AI33" s="687"/>
      <c r="AJ33" s="687"/>
      <c r="AK33" s="687"/>
      <c r="AL33" s="688" t="s">
        <v>229</v>
      </c>
      <c r="AM33" s="689"/>
      <c r="AN33" s="689"/>
      <c r="AO33" s="690"/>
      <c r="AP33" s="744"/>
      <c r="AQ33" s="745"/>
      <c r="AR33" s="745"/>
      <c r="AS33" s="745"/>
      <c r="AT33" s="748"/>
      <c r="AU33" s="232"/>
      <c r="AV33" s="232"/>
      <c r="AW33" s="232"/>
      <c r="AX33" s="733" t="s">
        <v>321</v>
      </c>
      <c r="AY33" s="734"/>
      <c r="AZ33" s="734"/>
      <c r="BA33" s="734"/>
      <c r="BB33" s="734"/>
      <c r="BC33" s="734"/>
      <c r="BD33" s="734"/>
      <c r="BE33" s="734"/>
      <c r="BF33" s="735"/>
      <c r="BG33" s="753">
        <v>99.8</v>
      </c>
      <c r="BH33" s="754"/>
      <c r="BI33" s="754"/>
      <c r="BJ33" s="754"/>
      <c r="BK33" s="754"/>
      <c r="BL33" s="754"/>
      <c r="BM33" s="755">
        <v>98.9</v>
      </c>
      <c r="BN33" s="754"/>
      <c r="BO33" s="754"/>
      <c r="BP33" s="754"/>
      <c r="BQ33" s="756"/>
      <c r="BR33" s="753">
        <v>99.7</v>
      </c>
      <c r="BS33" s="754"/>
      <c r="BT33" s="754"/>
      <c r="BU33" s="754"/>
      <c r="BV33" s="754"/>
      <c r="BW33" s="754"/>
      <c r="BX33" s="755">
        <v>97.9</v>
      </c>
      <c r="BY33" s="754"/>
      <c r="BZ33" s="754"/>
      <c r="CA33" s="754"/>
      <c r="CB33" s="756"/>
      <c r="CD33" s="698" t="s">
        <v>322</v>
      </c>
      <c r="CE33" s="699"/>
      <c r="CF33" s="699"/>
      <c r="CG33" s="699"/>
      <c r="CH33" s="699"/>
      <c r="CI33" s="699"/>
      <c r="CJ33" s="699"/>
      <c r="CK33" s="699"/>
      <c r="CL33" s="699"/>
      <c r="CM33" s="699"/>
      <c r="CN33" s="699"/>
      <c r="CO33" s="699"/>
      <c r="CP33" s="699"/>
      <c r="CQ33" s="700"/>
      <c r="CR33" s="683">
        <v>4197418</v>
      </c>
      <c r="CS33" s="719"/>
      <c r="CT33" s="719"/>
      <c r="CU33" s="719"/>
      <c r="CV33" s="719"/>
      <c r="CW33" s="719"/>
      <c r="CX33" s="719"/>
      <c r="CY33" s="720"/>
      <c r="CZ33" s="688">
        <v>51.1</v>
      </c>
      <c r="DA33" s="717"/>
      <c r="DB33" s="717"/>
      <c r="DC33" s="721"/>
      <c r="DD33" s="692">
        <v>3500107</v>
      </c>
      <c r="DE33" s="719"/>
      <c r="DF33" s="719"/>
      <c r="DG33" s="719"/>
      <c r="DH33" s="719"/>
      <c r="DI33" s="719"/>
      <c r="DJ33" s="719"/>
      <c r="DK33" s="720"/>
      <c r="DL33" s="692">
        <v>2348480</v>
      </c>
      <c r="DM33" s="719"/>
      <c r="DN33" s="719"/>
      <c r="DO33" s="719"/>
      <c r="DP33" s="719"/>
      <c r="DQ33" s="719"/>
      <c r="DR33" s="719"/>
      <c r="DS33" s="719"/>
      <c r="DT33" s="719"/>
      <c r="DU33" s="719"/>
      <c r="DV33" s="720"/>
      <c r="DW33" s="688">
        <v>47.1</v>
      </c>
      <c r="DX33" s="717"/>
      <c r="DY33" s="717"/>
      <c r="DZ33" s="717"/>
      <c r="EA33" s="717"/>
      <c r="EB33" s="717"/>
      <c r="EC33" s="718"/>
    </row>
    <row r="34" spans="2:133" ht="11.25" customHeight="1" x14ac:dyDescent="0.2">
      <c r="B34" s="680" t="s">
        <v>323</v>
      </c>
      <c r="C34" s="681"/>
      <c r="D34" s="681"/>
      <c r="E34" s="681"/>
      <c r="F34" s="681"/>
      <c r="G34" s="681"/>
      <c r="H34" s="681"/>
      <c r="I34" s="681"/>
      <c r="J34" s="681"/>
      <c r="K34" s="681"/>
      <c r="L34" s="681"/>
      <c r="M34" s="681"/>
      <c r="N34" s="681"/>
      <c r="O34" s="681"/>
      <c r="P34" s="681"/>
      <c r="Q34" s="682"/>
      <c r="R34" s="683">
        <v>18810</v>
      </c>
      <c r="S34" s="684"/>
      <c r="T34" s="684"/>
      <c r="U34" s="684"/>
      <c r="V34" s="684"/>
      <c r="W34" s="684"/>
      <c r="X34" s="684"/>
      <c r="Y34" s="685"/>
      <c r="Z34" s="686">
        <v>0.2</v>
      </c>
      <c r="AA34" s="686"/>
      <c r="AB34" s="686"/>
      <c r="AC34" s="686"/>
      <c r="AD34" s="687" t="s">
        <v>128</v>
      </c>
      <c r="AE34" s="687"/>
      <c r="AF34" s="687"/>
      <c r="AG34" s="687"/>
      <c r="AH34" s="687"/>
      <c r="AI34" s="687"/>
      <c r="AJ34" s="687"/>
      <c r="AK34" s="687"/>
      <c r="AL34" s="688" t="s">
        <v>128</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1308024</v>
      </c>
      <c r="CS34" s="684"/>
      <c r="CT34" s="684"/>
      <c r="CU34" s="684"/>
      <c r="CV34" s="684"/>
      <c r="CW34" s="684"/>
      <c r="CX34" s="684"/>
      <c r="CY34" s="685"/>
      <c r="CZ34" s="688">
        <v>15.9</v>
      </c>
      <c r="DA34" s="717"/>
      <c r="DB34" s="717"/>
      <c r="DC34" s="721"/>
      <c r="DD34" s="692">
        <v>961721</v>
      </c>
      <c r="DE34" s="684"/>
      <c r="DF34" s="684"/>
      <c r="DG34" s="684"/>
      <c r="DH34" s="684"/>
      <c r="DI34" s="684"/>
      <c r="DJ34" s="684"/>
      <c r="DK34" s="685"/>
      <c r="DL34" s="692">
        <v>360823</v>
      </c>
      <c r="DM34" s="684"/>
      <c r="DN34" s="684"/>
      <c r="DO34" s="684"/>
      <c r="DP34" s="684"/>
      <c r="DQ34" s="684"/>
      <c r="DR34" s="684"/>
      <c r="DS34" s="684"/>
      <c r="DT34" s="684"/>
      <c r="DU34" s="684"/>
      <c r="DV34" s="685"/>
      <c r="DW34" s="688">
        <v>7.2</v>
      </c>
      <c r="DX34" s="717"/>
      <c r="DY34" s="717"/>
      <c r="DZ34" s="717"/>
      <c r="EA34" s="717"/>
      <c r="EB34" s="717"/>
      <c r="EC34" s="718"/>
    </row>
    <row r="35" spans="2:133" ht="11.25" customHeight="1" x14ac:dyDescent="0.2">
      <c r="B35" s="680" t="s">
        <v>325</v>
      </c>
      <c r="C35" s="681"/>
      <c r="D35" s="681"/>
      <c r="E35" s="681"/>
      <c r="F35" s="681"/>
      <c r="G35" s="681"/>
      <c r="H35" s="681"/>
      <c r="I35" s="681"/>
      <c r="J35" s="681"/>
      <c r="K35" s="681"/>
      <c r="L35" s="681"/>
      <c r="M35" s="681"/>
      <c r="N35" s="681"/>
      <c r="O35" s="681"/>
      <c r="P35" s="681"/>
      <c r="Q35" s="682"/>
      <c r="R35" s="683">
        <v>114044</v>
      </c>
      <c r="S35" s="684"/>
      <c r="T35" s="684"/>
      <c r="U35" s="684"/>
      <c r="V35" s="684"/>
      <c r="W35" s="684"/>
      <c r="X35" s="684"/>
      <c r="Y35" s="685"/>
      <c r="Z35" s="686">
        <v>1.3</v>
      </c>
      <c r="AA35" s="686"/>
      <c r="AB35" s="686"/>
      <c r="AC35" s="686"/>
      <c r="AD35" s="687" t="s">
        <v>229</v>
      </c>
      <c r="AE35" s="687"/>
      <c r="AF35" s="687"/>
      <c r="AG35" s="687"/>
      <c r="AH35" s="687"/>
      <c r="AI35" s="687"/>
      <c r="AJ35" s="687"/>
      <c r="AK35" s="687"/>
      <c r="AL35" s="688" t="s">
        <v>128</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78976</v>
      </c>
      <c r="CS35" s="719"/>
      <c r="CT35" s="719"/>
      <c r="CU35" s="719"/>
      <c r="CV35" s="719"/>
      <c r="CW35" s="719"/>
      <c r="CX35" s="719"/>
      <c r="CY35" s="720"/>
      <c r="CZ35" s="688">
        <v>1</v>
      </c>
      <c r="DA35" s="717"/>
      <c r="DB35" s="717"/>
      <c r="DC35" s="721"/>
      <c r="DD35" s="692">
        <v>74673</v>
      </c>
      <c r="DE35" s="719"/>
      <c r="DF35" s="719"/>
      <c r="DG35" s="719"/>
      <c r="DH35" s="719"/>
      <c r="DI35" s="719"/>
      <c r="DJ35" s="719"/>
      <c r="DK35" s="720"/>
      <c r="DL35" s="692">
        <v>67177</v>
      </c>
      <c r="DM35" s="719"/>
      <c r="DN35" s="719"/>
      <c r="DO35" s="719"/>
      <c r="DP35" s="719"/>
      <c r="DQ35" s="719"/>
      <c r="DR35" s="719"/>
      <c r="DS35" s="719"/>
      <c r="DT35" s="719"/>
      <c r="DU35" s="719"/>
      <c r="DV35" s="720"/>
      <c r="DW35" s="688">
        <v>1.3</v>
      </c>
      <c r="DX35" s="717"/>
      <c r="DY35" s="717"/>
      <c r="DZ35" s="717"/>
      <c r="EA35" s="717"/>
      <c r="EB35" s="717"/>
      <c r="EC35" s="718"/>
    </row>
    <row r="36" spans="2:133" ht="11.25" customHeight="1" x14ac:dyDescent="0.2">
      <c r="B36" s="680" t="s">
        <v>329</v>
      </c>
      <c r="C36" s="681"/>
      <c r="D36" s="681"/>
      <c r="E36" s="681"/>
      <c r="F36" s="681"/>
      <c r="G36" s="681"/>
      <c r="H36" s="681"/>
      <c r="I36" s="681"/>
      <c r="J36" s="681"/>
      <c r="K36" s="681"/>
      <c r="L36" s="681"/>
      <c r="M36" s="681"/>
      <c r="N36" s="681"/>
      <c r="O36" s="681"/>
      <c r="P36" s="681"/>
      <c r="Q36" s="682"/>
      <c r="R36" s="683">
        <v>525999</v>
      </c>
      <c r="S36" s="684"/>
      <c r="T36" s="684"/>
      <c r="U36" s="684"/>
      <c r="V36" s="684"/>
      <c r="W36" s="684"/>
      <c r="X36" s="684"/>
      <c r="Y36" s="685"/>
      <c r="Z36" s="686">
        <v>5.9</v>
      </c>
      <c r="AA36" s="686"/>
      <c r="AB36" s="686"/>
      <c r="AC36" s="686"/>
      <c r="AD36" s="687" t="s">
        <v>128</v>
      </c>
      <c r="AE36" s="687"/>
      <c r="AF36" s="687"/>
      <c r="AG36" s="687"/>
      <c r="AH36" s="687"/>
      <c r="AI36" s="687"/>
      <c r="AJ36" s="687"/>
      <c r="AK36" s="687"/>
      <c r="AL36" s="688" t="s">
        <v>128</v>
      </c>
      <c r="AM36" s="689"/>
      <c r="AN36" s="689"/>
      <c r="AO36" s="690"/>
      <c r="AP36" s="235"/>
      <c r="AQ36" s="757" t="s">
        <v>330</v>
      </c>
      <c r="AR36" s="758"/>
      <c r="AS36" s="758"/>
      <c r="AT36" s="758"/>
      <c r="AU36" s="758"/>
      <c r="AV36" s="758"/>
      <c r="AW36" s="758"/>
      <c r="AX36" s="758"/>
      <c r="AY36" s="759"/>
      <c r="AZ36" s="672">
        <v>1446794</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37224</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1664285</v>
      </c>
      <c r="CS36" s="684"/>
      <c r="CT36" s="684"/>
      <c r="CU36" s="684"/>
      <c r="CV36" s="684"/>
      <c r="CW36" s="684"/>
      <c r="CX36" s="684"/>
      <c r="CY36" s="685"/>
      <c r="CZ36" s="688">
        <v>20.2</v>
      </c>
      <c r="DA36" s="717"/>
      <c r="DB36" s="717"/>
      <c r="DC36" s="721"/>
      <c r="DD36" s="692">
        <v>1494045</v>
      </c>
      <c r="DE36" s="684"/>
      <c r="DF36" s="684"/>
      <c r="DG36" s="684"/>
      <c r="DH36" s="684"/>
      <c r="DI36" s="684"/>
      <c r="DJ36" s="684"/>
      <c r="DK36" s="685"/>
      <c r="DL36" s="692">
        <v>1149495</v>
      </c>
      <c r="DM36" s="684"/>
      <c r="DN36" s="684"/>
      <c r="DO36" s="684"/>
      <c r="DP36" s="684"/>
      <c r="DQ36" s="684"/>
      <c r="DR36" s="684"/>
      <c r="DS36" s="684"/>
      <c r="DT36" s="684"/>
      <c r="DU36" s="684"/>
      <c r="DV36" s="685"/>
      <c r="DW36" s="688">
        <v>23</v>
      </c>
      <c r="DX36" s="717"/>
      <c r="DY36" s="717"/>
      <c r="DZ36" s="717"/>
      <c r="EA36" s="717"/>
      <c r="EB36" s="717"/>
      <c r="EC36" s="718"/>
    </row>
    <row r="37" spans="2:133" ht="11.25" customHeight="1" x14ac:dyDescent="0.2">
      <c r="B37" s="680" t="s">
        <v>333</v>
      </c>
      <c r="C37" s="681"/>
      <c r="D37" s="681"/>
      <c r="E37" s="681"/>
      <c r="F37" s="681"/>
      <c r="G37" s="681"/>
      <c r="H37" s="681"/>
      <c r="I37" s="681"/>
      <c r="J37" s="681"/>
      <c r="K37" s="681"/>
      <c r="L37" s="681"/>
      <c r="M37" s="681"/>
      <c r="N37" s="681"/>
      <c r="O37" s="681"/>
      <c r="P37" s="681"/>
      <c r="Q37" s="682"/>
      <c r="R37" s="683">
        <v>852553</v>
      </c>
      <c r="S37" s="684"/>
      <c r="T37" s="684"/>
      <c r="U37" s="684"/>
      <c r="V37" s="684"/>
      <c r="W37" s="684"/>
      <c r="X37" s="684"/>
      <c r="Y37" s="685"/>
      <c r="Z37" s="686">
        <v>9.6</v>
      </c>
      <c r="AA37" s="686"/>
      <c r="AB37" s="686"/>
      <c r="AC37" s="686"/>
      <c r="AD37" s="687" t="s">
        <v>128</v>
      </c>
      <c r="AE37" s="687"/>
      <c r="AF37" s="687"/>
      <c r="AG37" s="687"/>
      <c r="AH37" s="687"/>
      <c r="AI37" s="687"/>
      <c r="AJ37" s="687"/>
      <c r="AK37" s="687"/>
      <c r="AL37" s="688" t="s">
        <v>229</v>
      </c>
      <c r="AM37" s="689"/>
      <c r="AN37" s="689"/>
      <c r="AO37" s="690"/>
      <c r="AQ37" s="761" t="s">
        <v>334</v>
      </c>
      <c r="AR37" s="762"/>
      <c r="AS37" s="762"/>
      <c r="AT37" s="762"/>
      <c r="AU37" s="762"/>
      <c r="AV37" s="762"/>
      <c r="AW37" s="762"/>
      <c r="AX37" s="762"/>
      <c r="AY37" s="763"/>
      <c r="AZ37" s="683">
        <v>500000</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30244</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674641</v>
      </c>
      <c r="CS37" s="719"/>
      <c r="CT37" s="719"/>
      <c r="CU37" s="719"/>
      <c r="CV37" s="719"/>
      <c r="CW37" s="719"/>
      <c r="CX37" s="719"/>
      <c r="CY37" s="720"/>
      <c r="CZ37" s="688">
        <v>8.1999999999999993</v>
      </c>
      <c r="DA37" s="717"/>
      <c r="DB37" s="717"/>
      <c r="DC37" s="721"/>
      <c r="DD37" s="692">
        <v>674595</v>
      </c>
      <c r="DE37" s="719"/>
      <c r="DF37" s="719"/>
      <c r="DG37" s="719"/>
      <c r="DH37" s="719"/>
      <c r="DI37" s="719"/>
      <c r="DJ37" s="719"/>
      <c r="DK37" s="720"/>
      <c r="DL37" s="692">
        <v>576848</v>
      </c>
      <c r="DM37" s="719"/>
      <c r="DN37" s="719"/>
      <c r="DO37" s="719"/>
      <c r="DP37" s="719"/>
      <c r="DQ37" s="719"/>
      <c r="DR37" s="719"/>
      <c r="DS37" s="719"/>
      <c r="DT37" s="719"/>
      <c r="DU37" s="719"/>
      <c r="DV37" s="720"/>
      <c r="DW37" s="688">
        <v>11.6</v>
      </c>
      <c r="DX37" s="717"/>
      <c r="DY37" s="717"/>
      <c r="DZ37" s="717"/>
      <c r="EA37" s="717"/>
      <c r="EB37" s="717"/>
      <c r="EC37" s="718"/>
    </row>
    <row r="38" spans="2:133" ht="11.25" customHeight="1" x14ac:dyDescent="0.2">
      <c r="B38" s="680" t="s">
        <v>337</v>
      </c>
      <c r="C38" s="681"/>
      <c r="D38" s="681"/>
      <c r="E38" s="681"/>
      <c r="F38" s="681"/>
      <c r="G38" s="681"/>
      <c r="H38" s="681"/>
      <c r="I38" s="681"/>
      <c r="J38" s="681"/>
      <c r="K38" s="681"/>
      <c r="L38" s="681"/>
      <c r="M38" s="681"/>
      <c r="N38" s="681"/>
      <c r="O38" s="681"/>
      <c r="P38" s="681"/>
      <c r="Q38" s="682"/>
      <c r="R38" s="683">
        <v>231203</v>
      </c>
      <c r="S38" s="684"/>
      <c r="T38" s="684"/>
      <c r="U38" s="684"/>
      <c r="V38" s="684"/>
      <c r="W38" s="684"/>
      <c r="X38" s="684"/>
      <c r="Y38" s="685"/>
      <c r="Z38" s="686">
        <v>2.6</v>
      </c>
      <c r="AA38" s="686"/>
      <c r="AB38" s="686"/>
      <c r="AC38" s="686"/>
      <c r="AD38" s="687">
        <v>631</v>
      </c>
      <c r="AE38" s="687"/>
      <c r="AF38" s="687"/>
      <c r="AG38" s="687"/>
      <c r="AH38" s="687"/>
      <c r="AI38" s="687"/>
      <c r="AJ38" s="687"/>
      <c r="AK38" s="687"/>
      <c r="AL38" s="688">
        <v>0</v>
      </c>
      <c r="AM38" s="689"/>
      <c r="AN38" s="689"/>
      <c r="AO38" s="690"/>
      <c r="AQ38" s="761" t="s">
        <v>338</v>
      </c>
      <c r="AR38" s="762"/>
      <c r="AS38" s="762"/>
      <c r="AT38" s="762"/>
      <c r="AU38" s="762"/>
      <c r="AV38" s="762"/>
      <c r="AW38" s="762"/>
      <c r="AX38" s="762"/>
      <c r="AY38" s="763"/>
      <c r="AZ38" s="683">
        <v>170527</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2539</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926556</v>
      </c>
      <c r="CS38" s="684"/>
      <c r="CT38" s="684"/>
      <c r="CU38" s="684"/>
      <c r="CV38" s="684"/>
      <c r="CW38" s="684"/>
      <c r="CX38" s="684"/>
      <c r="CY38" s="685"/>
      <c r="CZ38" s="688">
        <v>11.3</v>
      </c>
      <c r="DA38" s="717"/>
      <c r="DB38" s="717"/>
      <c r="DC38" s="721"/>
      <c r="DD38" s="692">
        <v>820798</v>
      </c>
      <c r="DE38" s="684"/>
      <c r="DF38" s="684"/>
      <c r="DG38" s="684"/>
      <c r="DH38" s="684"/>
      <c r="DI38" s="684"/>
      <c r="DJ38" s="684"/>
      <c r="DK38" s="685"/>
      <c r="DL38" s="692">
        <v>770985</v>
      </c>
      <c r="DM38" s="684"/>
      <c r="DN38" s="684"/>
      <c r="DO38" s="684"/>
      <c r="DP38" s="684"/>
      <c r="DQ38" s="684"/>
      <c r="DR38" s="684"/>
      <c r="DS38" s="684"/>
      <c r="DT38" s="684"/>
      <c r="DU38" s="684"/>
      <c r="DV38" s="685"/>
      <c r="DW38" s="688">
        <v>15.4</v>
      </c>
      <c r="DX38" s="717"/>
      <c r="DY38" s="717"/>
      <c r="DZ38" s="717"/>
      <c r="EA38" s="717"/>
      <c r="EB38" s="717"/>
      <c r="EC38" s="718"/>
    </row>
    <row r="39" spans="2:133" ht="11.25" customHeight="1" x14ac:dyDescent="0.2">
      <c r="B39" s="680" t="s">
        <v>341</v>
      </c>
      <c r="C39" s="681"/>
      <c r="D39" s="681"/>
      <c r="E39" s="681"/>
      <c r="F39" s="681"/>
      <c r="G39" s="681"/>
      <c r="H39" s="681"/>
      <c r="I39" s="681"/>
      <c r="J39" s="681"/>
      <c r="K39" s="681"/>
      <c r="L39" s="681"/>
      <c r="M39" s="681"/>
      <c r="N39" s="681"/>
      <c r="O39" s="681"/>
      <c r="P39" s="681"/>
      <c r="Q39" s="682"/>
      <c r="R39" s="683">
        <v>649284</v>
      </c>
      <c r="S39" s="684"/>
      <c r="T39" s="684"/>
      <c r="U39" s="684"/>
      <c r="V39" s="684"/>
      <c r="W39" s="684"/>
      <c r="X39" s="684"/>
      <c r="Y39" s="685"/>
      <c r="Z39" s="686">
        <v>7.3</v>
      </c>
      <c r="AA39" s="686"/>
      <c r="AB39" s="686"/>
      <c r="AC39" s="686"/>
      <c r="AD39" s="687" t="s">
        <v>128</v>
      </c>
      <c r="AE39" s="687"/>
      <c r="AF39" s="687"/>
      <c r="AG39" s="687"/>
      <c r="AH39" s="687"/>
      <c r="AI39" s="687"/>
      <c r="AJ39" s="687"/>
      <c r="AK39" s="687"/>
      <c r="AL39" s="688" t="s">
        <v>235</v>
      </c>
      <c r="AM39" s="689"/>
      <c r="AN39" s="689"/>
      <c r="AO39" s="690"/>
      <c r="AQ39" s="761" t="s">
        <v>342</v>
      </c>
      <c r="AR39" s="762"/>
      <c r="AS39" s="762"/>
      <c r="AT39" s="762"/>
      <c r="AU39" s="762"/>
      <c r="AV39" s="762"/>
      <c r="AW39" s="762"/>
      <c r="AX39" s="762"/>
      <c r="AY39" s="763"/>
      <c r="AZ39" s="683">
        <v>20238</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4322</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219577</v>
      </c>
      <c r="CS39" s="719"/>
      <c r="CT39" s="719"/>
      <c r="CU39" s="719"/>
      <c r="CV39" s="719"/>
      <c r="CW39" s="719"/>
      <c r="CX39" s="719"/>
      <c r="CY39" s="720"/>
      <c r="CZ39" s="688">
        <v>2.7</v>
      </c>
      <c r="DA39" s="717"/>
      <c r="DB39" s="717"/>
      <c r="DC39" s="721"/>
      <c r="DD39" s="692">
        <v>148870</v>
      </c>
      <c r="DE39" s="719"/>
      <c r="DF39" s="719"/>
      <c r="DG39" s="719"/>
      <c r="DH39" s="719"/>
      <c r="DI39" s="719"/>
      <c r="DJ39" s="719"/>
      <c r="DK39" s="720"/>
      <c r="DL39" s="692" t="s">
        <v>235</v>
      </c>
      <c r="DM39" s="719"/>
      <c r="DN39" s="719"/>
      <c r="DO39" s="719"/>
      <c r="DP39" s="719"/>
      <c r="DQ39" s="719"/>
      <c r="DR39" s="719"/>
      <c r="DS39" s="719"/>
      <c r="DT39" s="719"/>
      <c r="DU39" s="719"/>
      <c r="DV39" s="720"/>
      <c r="DW39" s="688" t="s">
        <v>128</v>
      </c>
      <c r="DX39" s="717"/>
      <c r="DY39" s="717"/>
      <c r="DZ39" s="717"/>
      <c r="EA39" s="717"/>
      <c r="EB39" s="717"/>
      <c r="EC39" s="718"/>
    </row>
    <row r="40" spans="2:133" ht="11.25" customHeight="1" x14ac:dyDescent="0.2">
      <c r="B40" s="680" t="s">
        <v>345</v>
      </c>
      <c r="C40" s="681"/>
      <c r="D40" s="681"/>
      <c r="E40" s="681"/>
      <c r="F40" s="681"/>
      <c r="G40" s="681"/>
      <c r="H40" s="681"/>
      <c r="I40" s="681"/>
      <c r="J40" s="681"/>
      <c r="K40" s="681"/>
      <c r="L40" s="681"/>
      <c r="M40" s="681"/>
      <c r="N40" s="681"/>
      <c r="O40" s="681"/>
      <c r="P40" s="681"/>
      <c r="Q40" s="682"/>
      <c r="R40" s="683" t="s">
        <v>235</v>
      </c>
      <c r="S40" s="684"/>
      <c r="T40" s="684"/>
      <c r="U40" s="684"/>
      <c r="V40" s="684"/>
      <c r="W40" s="684"/>
      <c r="X40" s="684"/>
      <c r="Y40" s="685"/>
      <c r="Z40" s="686" t="s">
        <v>128</v>
      </c>
      <c r="AA40" s="686"/>
      <c r="AB40" s="686"/>
      <c r="AC40" s="686"/>
      <c r="AD40" s="687" t="s">
        <v>229</v>
      </c>
      <c r="AE40" s="687"/>
      <c r="AF40" s="687"/>
      <c r="AG40" s="687"/>
      <c r="AH40" s="687"/>
      <c r="AI40" s="687"/>
      <c r="AJ40" s="687"/>
      <c r="AK40" s="687"/>
      <c r="AL40" s="688" t="s">
        <v>128</v>
      </c>
      <c r="AM40" s="689"/>
      <c r="AN40" s="689"/>
      <c r="AO40" s="690"/>
      <c r="AQ40" s="761" t="s">
        <v>346</v>
      </c>
      <c r="AR40" s="762"/>
      <c r="AS40" s="762"/>
      <c r="AT40" s="762"/>
      <c r="AU40" s="762"/>
      <c r="AV40" s="762"/>
      <c r="AW40" s="762"/>
      <c r="AX40" s="762"/>
      <c r="AY40" s="763"/>
      <c r="AZ40" s="683">
        <v>542</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104</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t="s">
        <v>128</v>
      </c>
      <c r="CS40" s="684"/>
      <c r="CT40" s="684"/>
      <c r="CU40" s="684"/>
      <c r="CV40" s="684"/>
      <c r="CW40" s="684"/>
      <c r="CX40" s="684"/>
      <c r="CY40" s="685"/>
      <c r="CZ40" s="688" t="s">
        <v>128</v>
      </c>
      <c r="DA40" s="717"/>
      <c r="DB40" s="717"/>
      <c r="DC40" s="721"/>
      <c r="DD40" s="692" t="s">
        <v>128</v>
      </c>
      <c r="DE40" s="684"/>
      <c r="DF40" s="684"/>
      <c r="DG40" s="684"/>
      <c r="DH40" s="684"/>
      <c r="DI40" s="684"/>
      <c r="DJ40" s="684"/>
      <c r="DK40" s="685"/>
      <c r="DL40" s="692" t="s">
        <v>128</v>
      </c>
      <c r="DM40" s="684"/>
      <c r="DN40" s="684"/>
      <c r="DO40" s="684"/>
      <c r="DP40" s="684"/>
      <c r="DQ40" s="684"/>
      <c r="DR40" s="684"/>
      <c r="DS40" s="684"/>
      <c r="DT40" s="684"/>
      <c r="DU40" s="684"/>
      <c r="DV40" s="685"/>
      <c r="DW40" s="688" t="s">
        <v>128</v>
      </c>
      <c r="DX40" s="717"/>
      <c r="DY40" s="717"/>
      <c r="DZ40" s="717"/>
      <c r="EA40" s="717"/>
      <c r="EB40" s="717"/>
      <c r="EC40" s="718"/>
    </row>
    <row r="41" spans="2:133" ht="11.25" customHeight="1" x14ac:dyDescent="0.2">
      <c r="B41" s="680" t="s">
        <v>350</v>
      </c>
      <c r="C41" s="681"/>
      <c r="D41" s="681"/>
      <c r="E41" s="681"/>
      <c r="F41" s="681"/>
      <c r="G41" s="681"/>
      <c r="H41" s="681"/>
      <c r="I41" s="681"/>
      <c r="J41" s="681"/>
      <c r="K41" s="681"/>
      <c r="L41" s="681"/>
      <c r="M41" s="681"/>
      <c r="N41" s="681"/>
      <c r="O41" s="681"/>
      <c r="P41" s="681"/>
      <c r="Q41" s="682"/>
      <c r="R41" s="683">
        <v>256884</v>
      </c>
      <c r="S41" s="684"/>
      <c r="T41" s="684"/>
      <c r="U41" s="684"/>
      <c r="V41" s="684"/>
      <c r="W41" s="684"/>
      <c r="X41" s="684"/>
      <c r="Y41" s="685"/>
      <c r="Z41" s="686">
        <v>2.9</v>
      </c>
      <c r="AA41" s="686"/>
      <c r="AB41" s="686"/>
      <c r="AC41" s="686"/>
      <c r="AD41" s="687" t="s">
        <v>229</v>
      </c>
      <c r="AE41" s="687"/>
      <c r="AF41" s="687"/>
      <c r="AG41" s="687"/>
      <c r="AH41" s="687"/>
      <c r="AI41" s="687"/>
      <c r="AJ41" s="687"/>
      <c r="AK41" s="687"/>
      <c r="AL41" s="688" t="s">
        <v>229</v>
      </c>
      <c r="AM41" s="689"/>
      <c r="AN41" s="689"/>
      <c r="AO41" s="690"/>
      <c r="AQ41" s="761" t="s">
        <v>351</v>
      </c>
      <c r="AR41" s="762"/>
      <c r="AS41" s="762"/>
      <c r="AT41" s="762"/>
      <c r="AU41" s="762"/>
      <c r="AV41" s="762"/>
      <c r="AW41" s="762"/>
      <c r="AX41" s="762"/>
      <c r="AY41" s="763"/>
      <c r="AZ41" s="683">
        <v>135682</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t="s">
        <v>128</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235</v>
      </c>
      <c r="CS41" s="719"/>
      <c r="CT41" s="719"/>
      <c r="CU41" s="719"/>
      <c r="CV41" s="719"/>
      <c r="CW41" s="719"/>
      <c r="CX41" s="719"/>
      <c r="CY41" s="720"/>
      <c r="CZ41" s="688" t="s">
        <v>128</v>
      </c>
      <c r="DA41" s="717"/>
      <c r="DB41" s="717"/>
      <c r="DC41" s="721"/>
      <c r="DD41" s="692" t="s">
        <v>235</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354</v>
      </c>
      <c r="C42" s="734"/>
      <c r="D42" s="734"/>
      <c r="E42" s="734"/>
      <c r="F42" s="734"/>
      <c r="G42" s="734"/>
      <c r="H42" s="734"/>
      <c r="I42" s="734"/>
      <c r="J42" s="734"/>
      <c r="K42" s="734"/>
      <c r="L42" s="734"/>
      <c r="M42" s="734"/>
      <c r="N42" s="734"/>
      <c r="O42" s="734"/>
      <c r="P42" s="734"/>
      <c r="Q42" s="735"/>
      <c r="R42" s="768">
        <v>8922152</v>
      </c>
      <c r="S42" s="769"/>
      <c r="T42" s="769"/>
      <c r="U42" s="769"/>
      <c r="V42" s="769"/>
      <c r="W42" s="769"/>
      <c r="X42" s="769"/>
      <c r="Y42" s="777"/>
      <c r="Z42" s="778">
        <v>100</v>
      </c>
      <c r="AA42" s="778"/>
      <c r="AB42" s="778"/>
      <c r="AC42" s="778"/>
      <c r="AD42" s="779">
        <v>4733907</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619805</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315</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993944</v>
      </c>
      <c r="CS42" s="684"/>
      <c r="CT42" s="684"/>
      <c r="CU42" s="684"/>
      <c r="CV42" s="684"/>
      <c r="CW42" s="684"/>
      <c r="CX42" s="684"/>
      <c r="CY42" s="685"/>
      <c r="CZ42" s="688">
        <v>12.1</v>
      </c>
      <c r="DA42" s="689"/>
      <c r="DB42" s="689"/>
      <c r="DC42" s="701"/>
      <c r="DD42" s="692">
        <v>237032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13425</v>
      </c>
      <c r="CS43" s="719"/>
      <c r="CT43" s="719"/>
      <c r="CU43" s="719"/>
      <c r="CV43" s="719"/>
      <c r="CW43" s="719"/>
      <c r="CX43" s="719"/>
      <c r="CY43" s="720"/>
      <c r="CZ43" s="688">
        <v>0.2</v>
      </c>
      <c r="DA43" s="717"/>
      <c r="DB43" s="717"/>
      <c r="DC43" s="721"/>
      <c r="DD43" s="692">
        <v>13425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306</v>
      </c>
      <c r="CE44" s="796"/>
      <c r="CF44" s="680" t="s">
        <v>359</v>
      </c>
      <c r="CG44" s="681"/>
      <c r="CH44" s="681"/>
      <c r="CI44" s="681"/>
      <c r="CJ44" s="681"/>
      <c r="CK44" s="681"/>
      <c r="CL44" s="681"/>
      <c r="CM44" s="681"/>
      <c r="CN44" s="681"/>
      <c r="CO44" s="681"/>
      <c r="CP44" s="681"/>
      <c r="CQ44" s="682"/>
      <c r="CR44" s="683">
        <v>955132</v>
      </c>
      <c r="CS44" s="684"/>
      <c r="CT44" s="684"/>
      <c r="CU44" s="684"/>
      <c r="CV44" s="684"/>
      <c r="CW44" s="684"/>
      <c r="CX44" s="684"/>
      <c r="CY44" s="685"/>
      <c r="CZ44" s="688">
        <v>11.6</v>
      </c>
      <c r="DA44" s="689"/>
      <c r="DB44" s="689"/>
      <c r="DC44" s="701"/>
      <c r="DD44" s="692">
        <v>206165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360</v>
      </c>
      <c r="CG45" s="681"/>
      <c r="CH45" s="681"/>
      <c r="CI45" s="681"/>
      <c r="CJ45" s="681"/>
      <c r="CK45" s="681"/>
      <c r="CL45" s="681"/>
      <c r="CM45" s="681"/>
      <c r="CN45" s="681"/>
      <c r="CO45" s="681"/>
      <c r="CP45" s="681"/>
      <c r="CQ45" s="682"/>
      <c r="CR45" s="683">
        <v>414780</v>
      </c>
      <c r="CS45" s="719"/>
      <c r="CT45" s="719"/>
      <c r="CU45" s="719"/>
      <c r="CV45" s="719"/>
      <c r="CW45" s="719"/>
      <c r="CX45" s="719"/>
      <c r="CY45" s="720"/>
      <c r="CZ45" s="688">
        <v>5</v>
      </c>
      <c r="DA45" s="717"/>
      <c r="DB45" s="717"/>
      <c r="DC45" s="721"/>
      <c r="DD45" s="692">
        <v>12095</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491179</v>
      </c>
      <c r="CS46" s="684"/>
      <c r="CT46" s="684"/>
      <c r="CU46" s="684"/>
      <c r="CV46" s="684"/>
      <c r="CW46" s="684"/>
      <c r="CX46" s="684"/>
      <c r="CY46" s="685"/>
      <c r="CZ46" s="688">
        <v>6</v>
      </c>
      <c r="DA46" s="689"/>
      <c r="DB46" s="689"/>
      <c r="DC46" s="701"/>
      <c r="DD46" s="692">
        <v>185097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38812</v>
      </c>
      <c r="CS47" s="719"/>
      <c r="CT47" s="719"/>
      <c r="CU47" s="719"/>
      <c r="CV47" s="719"/>
      <c r="CW47" s="719"/>
      <c r="CX47" s="719"/>
      <c r="CY47" s="720"/>
      <c r="CZ47" s="688">
        <v>0.5</v>
      </c>
      <c r="DA47" s="717"/>
      <c r="DB47" s="717"/>
      <c r="DC47" s="721"/>
      <c r="DD47" s="692">
        <v>30867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365</v>
      </c>
      <c r="CD48" s="799"/>
      <c r="CE48" s="800"/>
      <c r="CF48" s="680" t="s">
        <v>366</v>
      </c>
      <c r="CG48" s="681"/>
      <c r="CH48" s="681"/>
      <c r="CI48" s="681"/>
      <c r="CJ48" s="681"/>
      <c r="CK48" s="681"/>
      <c r="CL48" s="681"/>
      <c r="CM48" s="681"/>
      <c r="CN48" s="681"/>
      <c r="CO48" s="681"/>
      <c r="CP48" s="681"/>
      <c r="CQ48" s="682"/>
      <c r="CR48" s="683" t="s">
        <v>128</v>
      </c>
      <c r="CS48" s="684"/>
      <c r="CT48" s="684"/>
      <c r="CU48" s="684"/>
      <c r="CV48" s="684"/>
      <c r="CW48" s="684"/>
      <c r="CX48" s="684"/>
      <c r="CY48" s="685"/>
      <c r="CZ48" s="688" t="s">
        <v>128</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367</v>
      </c>
      <c r="CE49" s="734"/>
      <c r="CF49" s="734"/>
      <c r="CG49" s="734"/>
      <c r="CH49" s="734"/>
      <c r="CI49" s="734"/>
      <c r="CJ49" s="734"/>
      <c r="CK49" s="734"/>
      <c r="CL49" s="734"/>
      <c r="CM49" s="734"/>
      <c r="CN49" s="734"/>
      <c r="CO49" s="734"/>
      <c r="CP49" s="734"/>
      <c r="CQ49" s="735"/>
      <c r="CR49" s="768">
        <v>8222156</v>
      </c>
      <c r="CS49" s="754"/>
      <c r="CT49" s="754"/>
      <c r="CU49" s="754"/>
      <c r="CV49" s="754"/>
      <c r="CW49" s="754"/>
      <c r="CX49" s="754"/>
      <c r="CY49" s="785"/>
      <c r="CZ49" s="780">
        <v>100</v>
      </c>
      <c r="DA49" s="786"/>
      <c r="DB49" s="786"/>
      <c r="DC49" s="787"/>
      <c r="DD49" s="788">
        <v>5961317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Dnx6MfbxOhEHd/3SJuFRedNxme5SaPvwPlFNzxuSNUP/35avERuCWLa/BfhTlhF9REAz6NhNpxRT1qHfm3Te2Q==" saltValue="KX2WwV/qaXEFlWE44R60M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390</v>
      </c>
      <c r="C7" s="816"/>
      <c r="D7" s="816"/>
      <c r="E7" s="816"/>
      <c r="F7" s="816"/>
      <c r="G7" s="816"/>
      <c r="H7" s="816"/>
      <c r="I7" s="816"/>
      <c r="J7" s="816"/>
      <c r="K7" s="816"/>
      <c r="L7" s="816"/>
      <c r="M7" s="816"/>
      <c r="N7" s="816"/>
      <c r="O7" s="816"/>
      <c r="P7" s="817"/>
      <c r="Q7" s="818">
        <v>8922</v>
      </c>
      <c r="R7" s="819"/>
      <c r="S7" s="819"/>
      <c r="T7" s="819"/>
      <c r="U7" s="819"/>
      <c r="V7" s="819">
        <v>8222</v>
      </c>
      <c r="W7" s="819"/>
      <c r="X7" s="819"/>
      <c r="Y7" s="819"/>
      <c r="Z7" s="819"/>
      <c r="AA7" s="819">
        <v>700</v>
      </c>
      <c r="AB7" s="819"/>
      <c r="AC7" s="819"/>
      <c r="AD7" s="819"/>
      <c r="AE7" s="820"/>
      <c r="AF7" s="821">
        <v>696</v>
      </c>
      <c r="AG7" s="822"/>
      <c r="AH7" s="822"/>
      <c r="AI7" s="822"/>
      <c r="AJ7" s="823"/>
      <c r="AK7" s="858">
        <v>526</v>
      </c>
      <c r="AL7" s="859"/>
      <c r="AM7" s="859"/>
      <c r="AN7" s="859"/>
      <c r="AO7" s="859"/>
      <c r="AP7" s="859">
        <v>8740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604</v>
      </c>
      <c r="BS7" s="862" t="s">
        <v>602</v>
      </c>
      <c r="BT7" s="863"/>
      <c r="BU7" s="863"/>
      <c r="BV7" s="863"/>
      <c r="BW7" s="863"/>
      <c r="BX7" s="863"/>
      <c r="BY7" s="863"/>
      <c r="BZ7" s="863"/>
      <c r="CA7" s="863"/>
      <c r="CB7" s="863"/>
      <c r="CC7" s="863"/>
      <c r="CD7" s="863"/>
      <c r="CE7" s="863"/>
      <c r="CF7" s="863"/>
      <c r="CG7" s="864"/>
      <c r="CH7" s="855">
        <v>0</v>
      </c>
      <c r="CI7" s="856"/>
      <c r="CJ7" s="856"/>
      <c r="CK7" s="856"/>
      <c r="CL7" s="857"/>
      <c r="CM7" s="855">
        <v>10</v>
      </c>
      <c r="CN7" s="856"/>
      <c r="CO7" s="856"/>
      <c r="CP7" s="856"/>
      <c r="CQ7" s="857"/>
      <c r="CR7" s="855">
        <v>4</v>
      </c>
      <c r="CS7" s="856"/>
      <c r="CT7" s="856"/>
      <c r="CU7" s="856"/>
      <c r="CV7" s="857"/>
      <c r="CW7" s="855" t="s">
        <v>608</v>
      </c>
      <c r="CX7" s="856"/>
      <c r="CY7" s="856"/>
      <c r="CZ7" s="856"/>
      <c r="DA7" s="857"/>
      <c r="DB7" s="855" t="s">
        <v>610</v>
      </c>
      <c r="DC7" s="856"/>
      <c r="DD7" s="856"/>
      <c r="DE7" s="856"/>
      <c r="DF7" s="857"/>
      <c r="DG7" s="855" t="s">
        <v>608</v>
      </c>
      <c r="DH7" s="856"/>
      <c r="DI7" s="856"/>
      <c r="DJ7" s="856"/>
      <c r="DK7" s="857"/>
      <c r="DL7" s="855" t="s">
        <v>611</v>
      </c>
      <c r="DM7" s="856"/>
      <c r="DN7" s="856"/>
      <c r="DO7" s="856"/>
      <c r="DP7" s="857"/>
      <c r="DQ7" s="855" t="s">
        <v>608</v>
      </c>
      <c r="DR7" s="856"/>
      <c r="DS7" s="856"/>
      <c r="DT7" s="856"/>
      <c r="DU7" s="857"/>
      <c r="DV7" s="836"/>
      <c r="DW7" s="837"/>
      <c r="DX7" s="837"/>
      <c r="DY7" s="837"/>
      <c r="DZ7" s="838"/>
      <c r="EA7" s="255"/>
    </row>
    <row r="8" spans="1:131" s="256" customFormat="1" ht="26.25" customHeight="1" x14ac:dyDescent="0.2">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603</v>
      </c>
      <c r="BT8" s="853"/>
      <c r="BU8" s="853"/>
      <c r="BV8" s="853"/>
      <c r="BW8" s="853"/>
      <c r="BX8" s="853"/>
      <c r="BY8" s="853"/>
      <c r="BZ8" s="853"/>
      <c r="CA8" s="853"/>
      <c r="CB8" s="853"/>
      <c r="CC8" s="853"/>
      <c r="CD8" s="853"/>
      <c r="CE8" s="853"/>
      <c r="CF8" s="853"/>
      <c r="CG8" s="854"/>
      <c r="CH8" s="865">
        <v>-14</v>
      </c>
      <c r="CI8" s="866"/>
      <c r="CJ8" s="866"/>
      <c r="CK8" s="866"/>
      <c r="CL8" s="867"/>
      <c r="CM8" s="865">
        <v>12</v>
      </c>
      <c r="CN8" s="866"/>
      <c r="CO8" s="866"/>
      <c r="CP8" s="866"/>
      <c r="CQ8" s="867"/>
      <c r="CR8" s="865">
        <v>10</v>
      </c>
      <c r="CS8" s="866"/>
      <c r="CT8" s="866"/>
      <c r="CU8" s="866"/>
      <c r="CV8" s="867"/>
      <c r="CW8" s="865" t="s">
        <v>614</v>
      </c>
      <c r="CX8" s="866"/>
      <c r="CY8" s="866"/>
      <c r="CZ8" s="866"/>
      <c r="DA8" s="867"/>
      <c r="DB8" s="865" t="s">
        <v>613</v>
      </c>
      <c r="DC8" s="866"/>
      <c r="DD8" s="866"/>
      <c r="DE8" s="866"/>
      <c r="DF8" s="867"/>
      <c r="DG8" s="865" t="s">
        <v>608</v>
      </c>
      <c r="DH8" s="866"/>
      <c r="DI8" s="866"/>
      <c r="DJ8" s="866"/>
      <c r="DK8" s="867"/>
      <c r="DL8" s="865" t="s">
        <v>611</v>
      </c>
      <c r="DM8" s="866"/>
      <c r="DN8" s="866"/>
      <c r="DO8" s="866"/>
      <c r="DP8" s="867"/>
      <c r="DQ8" s="865" t="s">
        <v>608</v>
      </c>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392</v>
      </c>
      <c r="B23" s="874" t="s">
        <v>393</v>
      </c>
      <c r="C23" s="875"/>
      <c r="D23" s="875"/>
      <c r="E23" s="875"/>
      <c r="F23" s="875"/>
      <c r="G23" s="875"/>
      <c r="H23" s="875"/>
      <c r="I23" s="875"/>
      <c r="J23" s="875"/>
      <c r="K23" s="875"/>
      <c r="L23" s="875"/>
      <c r="M23" s="875"/>
      <c r="N23" s="875"/>
      <c r="O23" s="875"/>
      <c r="P23" s="876"/>
      <c r="Q23" s="877">
        <v>8922</v>
      </c>
      <c r="R23" s="878"/>
      <c r="S23" s="878"/>
      <c r="T23" s="878"/>
      <c r="U23" s="878"/>
      <c r="V23" s="878">
        <v>8222</v>
      </c>
      <c r="W23" s="878"/>
      <c r="X23" s="878"/>
      <c r="Y23" s="878"/>
      <c r="Z23" s="878"/>
      <c r="AA23" s="878">
        <v>700</v>
      </c>
      <c r="AB23" s="878"/>
      <c r="AC23" s="878"/>
      <c r="AD23" s="878"/>
      <c r="AE23" s="879"/>
      <c r="AF23" s="880">
        <v>696</v>
      </c>
      <c r="AG23" s="878"/>
      <c r="AH23" s="878"/>
      <c r="AI23" s="878"/>
      <c r="AJ23" s="881"/>
      <c r="AK23" s="882"/>
      <c r="AL23" s="883"/>
      <c r="AM23" s="883"/>
      <c r="AN23" s="883"/>
      <c r="AO23" s="883"/>
      <c r="AP23" s="878">
        <v>8740</v>
      </c>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373</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404</v>
      </c>
      <c r="C28" s="816"/>
      <c r="D28" s="816"/>
      <c r="E28" s="816"/>
      <c r="F28" s="816"/>
      <c r="G28" s="816"/>
      <c r="H28" s="816"/>
      <c r="I28" s="816"/>
      <c r="J28" s="816"/>
      <c r="K28" s="816"/>
      <c r="L28" s="816"/>
      <c r="M28" s="816"/>
      <c r="N28" s="816"/>
      <c r="O28" s="816"/>
      <c r="P28" s="817"/>
      <c r="Q28" s="906">
        <v>2018</v>
      </c>
      <c r="R28" s="907"/>
      <c r="S28" s="907"/>
      <c r="T28" s="907"/>
      <c r="U28" s="907"/>
      <c r="V28" s="907">
        <v>1981</v>
      </c>
      <c r="W28" s="907"/>
      <c r="X28" s="907"/>
      <c r="Y28" s="907"/>
      <c r="Z28" s="907"/>
      <c r="AA28" s="907">
        <v>37</v>
      </c>
      <c r="AB28" s="907"/>
      <c r="AC28" s="907"/>
      <c r="AD28" s="907"/>
      <c r="AE28" s="908"/>
      <c r="AF28" s="909">
        <v>37</v>
      </c>
      <c r="AG28" s="907"/>
      <c r="AH28" s="907"/>
      <c r="AI28" s="907"/>
      <c r="AJ28" s="910"/>
      <c r="AK28" s="911">
        <v>99</v>
      </c>
      <c r="AL28" s="902"/>
      <c r="AM28" s="902"/>
      <c r="AN28" s="902"/>
      <c r="AO28" s="902"/>
      <c r="AP28" s="902" t="s">
        <v>525</v>
      </c>
      <c r="AQ28" s="902"/>
      <c r="AR28" s="902"/>
      <c r="AS28" s="902"/>
      <c r="AT28" s="902"/>
      <c r="AU28" s="902" t="s">
        <v>525</v>
      </c>
      <c r="AV28" s="902"/>
      <c r="AW28" s="902"/>
      <c r="AX28" s="902"/>
      <c r="AY28" s="902"/>
      <c r="AZ28" s="903" t="s">
        <v>608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405</v>
      </c>
      <c r="C29" s="840"/>
      <c r="D29" s="840"/>
      <c r="E29" s="840"/>
      <c r="F29" s="840"/>
      <c r="G29" s="840"/>
      <c r="H29" s="840"/>
      <c r="I29" s="840"/>
      <c r="J29" s="840"/>
      <c r="K29" s="840"/>
      <c r="L29" s="840"/>
      <c r="M29" s="840"/>
      <c r="N29" s="840"/>
      <c r="O29" s="840"/>
      <c r="P29" s="841"/>
      <c r="Q29" s="842">
        <v>2408</v>
      </c>
      <c r="R29" s="843"/>
      <c r="S29" s="843"/>
      <c r="T29" s="843"/>
      <c r="U29" s="843"/>
      <c r="V29" s="843">
        <v>2196</v>
      </c>
      <c r="W29" s="843"/>
      <c r="X29" s="843"/>
      <c r="Y29" s="843"/>
      <c r="Z29" s="843"/>
      <c r="AA29" s="843">
        <v>212</v>
      </c>
      <c r="AB29" s="843"/>
      <c r="AC29" s="843"/>
      <c r="AD29" s="843"/>
      <c r="AE29" s="844"/>
      <c r="AF29" s="845">
        <v>212</v>
      </c>
      <c r="AG29" s="846"/>
      <c r="AH29" s="846"/>
      <c r="AI29" s="846"/>
      <c r="AJ29" s="847"/>
      <c r="AK29" s="914">
        <v>317</v>
      </c>
      <c r="AL29" s="915"/>
      <c r="AM29" s="915"/>
      <c r="AN29" s="915"/>
      <c r="AO29" s="915"/>
      <c r="AP29" s="915" t="s">
        <v>608</v>
      </c>
      <c r="AQ29" s="915"/>
      <c r="AR29" s="915"/>
      <c r="AS29" s="915"/>
      <c r="AT29" s="915"/>
      <c r="AU29" s="915" t="s">
        <v>610</v>
      </c>
      <c r="AV29" s="915"/>
      <c r="AW29" s="915"/>
      <c r="AX29" s="915"/>
      <c r="AY29" s="915"/>
      <c r="AZ29" s="916" t="s">
        <v>608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406</v>
      </c>
      <c r="C30" s="840"/>
      <c r="D30" s="840"/>
      <c r="E30" s="840"/>
      <c r="F30" s="840"/>
      <c r="G30" s="840"/>
      <c r="H30" s="840"/>
      <c r="I30" s="840"/>
      <c r="J30" s="840"/>
      <c r="K30" s="840"/>
      <c r="L30" s="840"/>
      <c r="M30" s="840"/>
      <c r="N30" s="840"/>
      <c r="O30" s="840"/>
      <c r="P30" s="841"/>
      <c r="Q30" s="842">
        <v>218</v>
      </c>
      <c r="R30" s="843"/>
      <c r="S30" s="843"/>
      <c r="T30" s="843"/>
      <c r="U30" s="843"/>
      <c r="V30" s="843">
        <v>218</v>
      </c>
      <c r="W30" s="843"/>
      <c r="X30" s="843"/>
      <c r="Y30" s="843"/>
      <c r="Z30" s="843"/>
      <c r="AA30" s="843">
        <v>0</v>
      </c>
      <c r="AB30" s="843"/>
      <c r="AC30" s="843"/>
      <c r="AD30" s="843"/>
      <c r="AE30" s="844"/>
      <c r="AF30" s="845">
        <v>0</v>
      </c>
      <c r="AG30" s="846"/>
      <c r="AH30" s="846"/>
      <c r="AI30" s="846"/>
      <c r="AJ30" s="847"/>
      <c r="AK30" s="914">
        <v>47</v>
      </c>
      <c r="AL30" s="915"/>
      <c r="AM30" s="915"/>
      <c r="AN30" s="915"/>
      <c r="AO30" s="915"/>
      <c r="AP30" s="915" t="s">
        <v>608</v>
      </c>
      <c r="AQ30" s="915"/>
      <c r="AR30" s="915"/>
      <c r="AS30" s="915"/>
      <c r="AT30" s="915"/>
      <c r="AU30" s="915" t="s">
        <v>611</v>
      </c>
      <c r="AV30" s="915"/>
      <c r="AW30" s="915"/>
      <c r="AX30" s="915"/>
      <c r="AY30" s="915"/>
      <c r="AZ30" s="916" t="s">
        <v>608</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407</v>
      </c>
      <c r="C31" s="840"/>
      <c r="D31" s="840"/>
      <c r="E31" s="840"/>
      <c r="F31" s="840"/>
      <c r="G31" s="840"/>
      <c r="H31" s="840"/>
      <c r="I31" s="840"/>
      <c r="J31" s="840"/>
      <c r="K31" s="840"/>
      <c r="L31" s="840"/>
      <c r="M31" s="840"/>
      <c r="N31" s="840"/>
      <c r="O31" s="840"/>
      <c r="P31" s="841"/>
      <c r="Q31" s="842">
        <v>314</v>
      </c>
      <c r="R31" s="843"/>
      <c r="S31" s="843"/>
      <c r="T31" s="843"/>
      <c r="U31" s="843"/>
      <c r="V31" s="843">
        <v>303</v>
      </c>
      <c r="W31" s="843"/>
      <c r="X31" s="843"/>
      <c r="Y31" s="843"/>
      <c r="Z31" s="843"/>
      <c r="AA31" s="843">
        <v>11</v>
      </c>
      <c r="AB31" s="843"/>
      <c r="AC31" s="843"/>
      <c r="AD31" s="843"/>
      <c r="AE31" s="844"/>
      <c r="AF31" s="845">
        <v>409</v>
      </c>
      <c r="AG31" s="846"/>
      <c r="AH31" s="846"/>
      <c r="AI31" s="846"/>
      <c r="AJ31" s="847"/>
      <c r="AK31" s="914">
        <v>20</v>
      </c>
      <c r="AL31" s="915"/>
      <c r="AM31" s="915"/>
      <c r="AN31" s="915"/>
      <c r="AO31" s="915"/>
      <c r="AP31" s="915">
        <v>819</v>
      </c>
      <c r="AQ31" s="915"/>
      <c r="AR31" s="915"/>
      <c r="AS31" s="915"/>
      <c r="AT31" s="915"/>
      <c r="AU31" s="915" t="s">
        <v>605</v>
      </c>
      <c r="AV31" s="915"/>
      <c r="AW31" s="915"/>
      <c r="AX31" s="915"/>
      <c r="AY31" s="915"/>
      <c r="AZ31" s="916" t="s">
        <v>608</v>
      </c>
      <c r="BA31" s="916"/>
      <c r="BB31" s="916"/>
      <c r="BC31" s="916"/>
      <c r="BD31" s="916"/>
      <c r="BE31" s="912" t="s">
        <v>408</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409</v>
      </c>
      <c r="C32" s="840"/>
      <c r="D32" s="840"/>
      <c r="E32" s="840"/>
      <c r="F32" s="840"/>
      <c r="G32" s="840"/>
      <c r="H32" s="840"/>
      <c r="I32" s="840"/>
      <c r="J32" s="840"/>
      <c r="K32" s="840"/>
      <c r="L32" s="840"/>
      <c r="M32" s="840"/>
      <c r="N32" s="840"/>
      <c r="O32" s="840"/>
      <c r="P32" s="841"/>
      <c r="Q32" s="842">
        <v>2849</v>
      </c>
      <c r="R32" s="843"/>
      <c r="S32" s="843"/>
      <c r="T32" s="843"/>
      <c r="U32" s="843"/>
      <c r="V32" s="843">
        <v>2787</v>
      </c>
      <c r="W32" s="843"/>
      <c r="X32" s="843"/>
      <c r="Y32" s="843"/>
      <c r="Z32" s="843"/>
      <c r="AA32" s="843">
        <v>62</v>
      </c>
      <c r="AB32" s="843"/>
      <c r="AC32" s="843"/>
      <c r="AD32" s="843"/>
      <c r="AE32" s="844"/>
      <c r="AF32" s="845">
        <v>297</v>
      </c>
      <c r="AG32" s="846"/>
      <c r="AH32" s="846"/>
      <c r="AI32" s="846"/>
      <c r="AJ32" s="847"/>
      <c r="AK32" s="914">
        <v>500</v>
      </c>
      <c r="AL32" s="915"/>
      <c r="AM32" s="915"/>
      <c r="AN32" s="915"/>
      <c r="AO32" s="915"/>
      <c r="AP32" s="915">
        <v>2003</v>
      </c>
      <c r="AQ32" s="915"/>
      <c r="AR32" s="915"/>
      <c r="AS32" s="915"/>
      <c r="AT32" s="915"/>
      <c r="AU32" s="915">
        <v>1312</v>
      </c>
      <c r="AV32" s="915"/>
      <c r="AW32" s="915"/>
      <c r="AX32" s="915"/>
      <c r="AY32" s="915"/>
      <c r="AZ32" s="916" t="s">
        <v>610</v>
      </c>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410</v>
      </c>
      <c r="C33" s="840"/>
      <c r="D33" s="840"/>
      <c r="E33" s="840"/>
      <c r="F33" s="840"/>
      <c r="G33" s="840"/>
      <c r="H33" s="840"/>
      <c r="I33" s="840"/>
      <c r="J33" s="840"/>
      <c r="K33" s="840"/>
      <c r="L33" s="840"/>
      <c r="M33" s="840"/>
      <c r="N33" s="840"/>
      <c r="O33" s="840"/>
      <c r="P33" s="841"/>
      <c r="Q33" s="842">
        <v>1</v>
      </c>
      <c r="R33" s="843"/>
      <c r="S33" s="843"/>
      <c r="T33" s="843"/>
      <c r="U33" s="843"/>
      <c r="V33" s="843">
        <v>1</v>
      </c>
      <c r="W33" s="843"/>
      <c r="X33" s="843"/>
      <c r="Y33" s="843"/>
      <c r="Z33" s="843"/>
      <c r="AA33" s="843">
        <v>0</v>
      </c>
      <c r="AB33" s="843"/>
      <c r="AC33" s="843"/>
      <c r="AD33" s="843"/>
      <c r="AE33" s="844"/>
      <c r="AF33" s="845">
        <v>0</v>
      </c>
      <c r="AG33" s="846"/>
      <c r="AH33" s="846"/>
      <c r="AI33" s="846"/>
      <c r="AJ33" s="847"/>
      <c r="AK33" s="914" t="s">
        <v>609</v>
      </c>
      <c r="AL33" s="915"/>
      <c r="AM33" s="915"/>
      <c r="AN33" s="915"/>
      <c r="AO33" s="915"/>
      <c r="AP33" s="915" t="s">
        <v>608</v>
      </c>
      <c r="AQ33" s="915"/>
      <c r="AR33" s="915"/>
      <c r="AS33" s="915"/>
      <c r="AT33" s="915"/>
      <c r="AU33" s="915" t="s">
        <v>606</v>
      </c>
      <c r="AV33" s="915"/>
      <c r="AW33" s="915"/>
      <c r="AX33" s="915"/>
      <c r="AY33" s="915"/>
      <c r="AZ33" s="916" t="s">
        <v>608</v>
      </c>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412</v>
      </c>
      <c r="C34" s="840"/>
      <c r="D34" s="840"/>
      <c r="E34" s="840"/>
      <c r="F34" s="840"/>
      <c r="G34" s="840"/>
      <c r="H34" s="840"/>
      <c r="I34" s="840"/>
      <c r="J34" s="840"/>
      <c r="K34" s="840"/>
      <c r="L34" s="840"/>
      <c r="M34" s="840"/>
      <c r="N34" s="840"/>
      <c r="O34" s="840"/>
      <c r="P34" s="841"/>
      <c r="Q34" s="842">
        <v>2</v>
      </c>
      <c r="R34" s="843"/>
      <c r="S34" s="843"/>
      <c r="T34" s="843"/>
      <c r="U34" s="843"/>
      <c r="V34" s="843">
        <v>2</v>
      </c>
      <c r="W34" s="843"/>
      <c r="X34" s="843"/>
      <c r="Y34" s="843"/>
      <c r="Z34" s="843"/>
      <c r="AA34" s="843">
        <v>0</v>
      </c>
      <c r="AB34" s="843"/>
      <c r="AC34" s="843"/>
      <c r="AD34" s="843"/>
      <c r="AE34" s="844"/>
      <c r="AF34" s="845">
        <v>0</v>
      </c>
      <c r="AG34" s="846"/>
      <c r="AH34" s="846"/>
      <c r="AI34" s="846"/>
      <c r="AJ34" s="847"/>
      <c r="AK34" s="914">
        <v>1</v>
      </c>
      <c r="AL34" s="915"/>
      <c r="AM34" s="915"/>
      <c r="AN34" s="915"/>
      <c r="AO34" s="915"/>
      <c r="AP34" s="915">
        <v>2</v>
      </c>
      <c r="AQ34" s="915"/>
      <c r="AR34" s="915"/>
      <c r="AS34" s="915"/>
      <c r="AT34" s="915"/>
      <c r="AU34" s="915">
        <v>1</v>
      </c>
      <c r="AV34" s="915"/>
      <c r="AW34" s="915"/>
      <c r="AX34" s="915"/>
      <c r="AY34" s="915"/>
      <c r="AZ34" s="916" t="s">
        <v>608</v>
      </c>
      <c r="BA34" s="916"/>
      <c r="BB34" s="916"/>
      <c r="BC34" s="916"/>
      <c r="BD34" s="916"/>
      <c r="BE34" s="912" t="s">
        <v>413</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t="s">
        <v>414</v>
      </c>
      <c r="C35" s="840"/>
      <c r="D35" s="840"/>
      <c r="E35" s="840"/>
      <c r="F35" s="840"/>
      <c r="G35" s="840"/>
      <c r="H35" s="840"/>
      <c r="I35" s="840"/>
      <c r="J35" s="840"/>
      <c r="K35" s="840"/>
      <c r="L35" s="840"/>
      <c r="M35" s="840"/>
      <c r="N35" s="840"/>
      <c r="O35" s="840"/>
      <c r="P35" s="841"/>
      <c r="Q35" s="842">
        <v>0</v>
      </c>
      <c r="R35" s="843"/>
      <c r="S35" s="843"/>
      <c r="T35" s="843"/>
      <c r="U35" s="843"/>
      <c r="V35" s="843">
        <v>0</v>
      </c>
      <c r="W35" s="843"/>
      <c r="X35" s="843"/>
      <c r="Y35" s="843"/>
      <c r="Z35" s="843"/>
      <c r="AA35" s="843">
        <v>0</v>
      </c>
      <c r="AB35" s="843"/>
      <c r="AC35" s="843"/>
      <c r="AD35" s="843"/>
      <c r="AE35" s="844"/>
      <c r="AF35" s="845">
        <v>0</v>
      </c>
      <c r="AG35" s="846"/>
      <c r="AH35" s="846"/>
      <c r="AI35" s="846"/>
      <c r="AJ35" s="847"/>
      <c r="AK35" s="914">
        <v>0</v>
      </c>
      <c r="AL35" s="915"/>
      <c r="AM35" s="915"/>
      <c r="AN35" s="915"/>
      <c r="AO35" s="915"/>
      <c r="AP35" s="915" t="s">
        <v>608</v>
      </c>
      <c r="AQ35" s="915"/>
      <c r="AR35" s="915"/>
      <c r="AS35" s="915"/>
      <c r="AT35" s="915"/>
      <c r="AU35" s="915" t="s">
        <v>607</v>
      </c>
      <c r="AV35" s="915"/>
      <c r="AW35" s="915"/>
      <c r="AX35" s="915"/>
      <c r="AY35" s="915"/>
      <c r="AZ35" s="916" t="s">
        <v>609</v>
      </c>
      <c r="BA35" s="916"/>
      <c r="BB35" s="916"/>
      <c r="BC35" s="916"/>
      <c r="BD35" s="916"/>
      <c r="BE35" s="912" t="s">
        <v>411</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t="s">
        <v>415</v>
      </c>
      <c r="C36" s="840"/>
      <c r="D36" s="840"/>
      <c r="E36" s="840"/>
      <c r="F36" s="840"/>
      <c r="G36" s="840"/>
      <c r="H36" s="840"/>
      <c r="I36" s="840"/>
      <c r="J36" s="840"/>
      <c r="K36" s="840"/>
      <c r="L36" s="840"/>
      <c r="M36" s="840"/>
      <c r="N36" s="840"/>
      <c r="O36" s="840"/>
      <c r="P36" s="841"/>
      <c r="Q36" s="842">
        <v>562</v>
      </c>
      <c r="R36" s="843"/>
      <c r="S36" s="843"/>
      <c r="T36" s="843"/>
      <c r="U36" s="843"/>
      <c r="V36" s="843">
        <v>501</v>
      </c>
      <c r="W36" s="843"/>
      <c r="X36" s="843"/>
      <c r="Y36" s="843"/>
      <c r="Z36" s="843"/>
      <c r="AA36" s="843">
        <v>61</v>
      </c>
      <c r="AB36" s="843"/>
      <c r="AC36" s="843"/>
      <c r="AD36" s="843"/>
      <c r="AE36" s="844"/>
      <c r="AF36" s="845">
        <v>131</v>
      </c>
      <c r="AG36" s="846"/>
      <c r="AH36" s="846"/>
      <c r="AI36" s="846"/>
      <c r="AJ36" s="847"/>
      <c r="AK36" s="914">
        <v>171</v>
      </c>
      <c r="AL36" s="915"/>
      <c r="AM36" s="915"/>
      <c r="AN36" s="915"/>
      <c r="AO36" s="915"/>
      <c r="AP36" s="915">
        <v>3661</v>
      </c>
      <c r="AQ36" s="915"/>
      <c r="AR36" s="915"/>
      <c r="AS36" s="915"/>
      <c r="AT36" s="915"/>
      <c r="AU36" s="915">
        <v>3478</v>
      </c>
      <c r="AV36" s="915"/>
      <c r="AW36" s="915"/>
      <c r="AX36" s="915"/>
      <c r="AY36" s="915"/>
      <c r="AZ36" s="916" t="s">
        <v>608</v>
      </c>
      <c r="BA36" s="916"/>
      <c r="BB36" s="916"/>
      <c r="BC36" s="916"/>
      <c r="BD36" s="916"/>
      <c r="BE36" s="912" t="s">
        <v>413</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392</v>
      </c>
      <c r="B63" s="874" t="s">
        <v>417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1088</v>
      </c>
      <c r="AG63" s="926"/>
      <c r="AH63" s="926"/>
      <c r="AI63" s="926"/>
      <c r="AJ63" s="927"/>
      <c r="AK63" s="928"/>
      <c r="AL63" s="923"/>
      <c r="AM63" s="923"/>
      <c r="AN63" s="923"/>
      <c r="AO63" s="923"/>
      <c r="AP63" s="926">
        <v>6485</v>
      </c>
      <c r="AQ63" s="926"/>
      <c r="AR63" s="926"/>
      <c r="AS63" s="926"/>
      <c r="AT63" s="926"/>
      <c r="AU63" s="926">
        <v>4791</v>
      </c>
      <c r="AV63" s="926"/>
      <c r="AW63" s="926"/>
      <c r="AX63" s="926"/>
      <c r="AY63" s="926"/>
      <c r="AZ63" s="930"/>
      <c r="BA63" s="930"/>
      <c r="BB63" s="930"/>
      <c r="BC63" s="930"/>
      <c r="BD63" s="930"/>
      <c r="BE63" s="931"/>
      <c r="BF63" s="931"/>
      <c r="BG63" s="931"/>
      <c r="BH63" s="931"/>
      <c r="BI63" s="932"/>
      <c r="BJ63" s="933" t="s">
        <v>418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420</v>
      </c>
      <c r="B66" s="825"/>
      <c r="C66" s="825"/>
      <c r="D66" s="825"/>
      <c r="E66" s="825"/>
      <c r="F66" s="825"/>
      <c r="G66" s="825"/>
      <c r="H66" s="825"/>
      <c r="I66" s="825"/>
      <c r="J66" s="825"/>
      <c r="K66" s="825"/>
      <c r="L66" s="825"/>
      <c r="M66" s="825"/>
      <c r="N66" s="825"/>
      <c r="O66" s="825"/>
      <c r="P66" s="826"/>
      <c r="Q66" s="801" t="s">
        <v>421</v>
      </c>
      <c r="R66" s="802"/>
      <c r="S66" s="802"/>
      <c r="T66" s="802"/>
      <c r="U66" s="803"/>
      <c r="V66" s="801" t="s">
        <v>422</v>
      </c>
      <c r="W66" s="802"/>
      <c r="X66" s="802"/>
      <c r="Y66" s="802"/>
      <c r="Z66" s="803"/>
      <c r="AA66" s="801" t="s">
        <v>423</v>
      </c>
      <c r="AB66" s="802"/>
      <c r="AC66" s="802"/>
      <c r="AD66" s="802"/>
      <c r="AE66" s="803"/>
      <c r="AF66" s="936" t="s">
        <v>424</v>
      </c>
      <c r="AG66" s="897"/>
      <c r="AH66" s="897"/>
      <c r="AI66" s="897"/>
      <c r="AJ66" s="937"/>
      <c r="AK66" s="801" t="s">
        <v>425</v>
      </c>
      <c r="AL66" s="825"/>
      <c r="AM66" s="825"/>
      <c r="AN66" s="825"/>
      <c r="AO66" s="826"/>
      <c r="AP66" s="801" t="s">
        <v>426</v>
      </c>
      <c r="AQ66" s="802"/>
      <c r="AR66" s="802"/>
      <c r="AS66" s="802"/>
      <c r="AT66" s="803"/>
      <c r="AU66" s="801" t="s">
        <v>427</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591</v>
      </c>
      <c r="C68" s="954"/>
      <c r="D68" s="954"/>
      <c r="E68" s="954"/>
      <c r="F68" s="954"/>
      <c r="G68" s="954"/>
      <c r="H68" s="954"/>
      <c r="I68" s="954"/>
      <c r="J68" s="954"/>
      <c r="K68" s="954"/>
      <c r="L68" s="954"/>
      <c r="M68" s="954"/>
      <c r="N68" s="954"/>
      <c r="O68" s="954"/>
      <c r="P68" s="955"/>
      <c r="Q68" s="956">
        <v>1093</v>
      </c>
      <c r="R68" s="950"/>
      <c r="S68" s="950"/>
      <c r="T68" s="950"/>
      <c r="U68" s="950"/>
      <c r="V68" s="950">
        <v>1012</v>
      </c>
      <c r="W68" s="950"/>
      <c r="X68" s="950"/>
      <c r="Y68" s="950"/>
      <c r="Z68" s="950"/>
      <c r="AA68" s="950">
        <v>82</v>
      </c>
      <c r="AB68" s="950"/>
      <c r="AC68" s="950"/>
      <c r="AD68" s="950"/>
      <c r="AE68" s="950"/>
      <c r="AF68" s="950">
        <v>82</v>
      </c>
      <c r="AG68" s="950"/>
      <c r="AH68" s="950"/>
      <c r="AI68" s="950"/>
      <c r="AJ68" s="950"/>
      <c r="AK68" s="950">
        <v>30</v>
      </c>
      <c r="AL68" s="950"/>
      <c r="AM68" s="950"/>
      <c r="AN68" s="950"/>
      <c r="AO68" s="950"/>
      <c r="AP68" s="950">
        <v>689</v>
      </c>
      <c r="AQ68" s="950"/>
      <c r="AR68" s="950"/>
      <c r="AS68" s="950"/>
      <c r="AT68" s="950"/>
      <c r="AU68" s="950">
        <v>42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592</v>
      </c>
      <c r="C69" s="958"/>
      <c r="D69" s="958"/>
      <c r="E69" s="958"/>
      <c r="F69" s="958"/>
      <c r="G69" s="958"/>
      <c r="H69" s="958"/>
      <c r="I69" s="958"/>
      <c r="J69" s="958"/>
      <c r="K69" s="958"/>
      <c r="L69" s="958"/>
      <c r="M69" s="958"/>
      <c r="N69" s="958"/>
      <c r="O69" s="958"/>
      <c r="P69" s="959"/>
      <c r="Q69" s="960">
        <v>115</v>
      </c>
      <c r="R69" s="915"/>
      <c r="S69" s="915"/>
      <c r="T69" s="915"/>
      <c r="U69" s="915"/>
      <c r="V69" s="915">
        <v>112</v>
      </c>
      <c r="W69" s="915"/>
      <c r="X69" s="915"/>
      <c r="Y69" s="915"/>
      <c r="Z69" s="915"/>
      <c r="AA69" s="915">
        <v>3</v>
      </c>
      <c r="AB69" s="915"/>
      <c r="AC69" s="915"/>
      <c r="AD69" s="915"/>
      <c r="AE69" s="915"/>
      <c r="AF69" s="915">
        <v>3</v>
      </c>
      <c r="AG69" s="915"/>
      <c r="AH69" s="915"/>
      <c r="AI69" s="915"/>
      <c r="AJ69" s="915"/>
      <c r="AK69" s="915" t="s">
        <v>611</v>
      </c>
      <c r="AL69" s="915"/>
      <c r="AM69" s="915"/>
      <c r="AN69" s="915"/>
      <c r="AO69" s="915"/>
      <c r="AP69" s="915" t="s">
        <v>608</v>
      </c>
      <c r="AQ69" s="915"/>
      <c r="AR69" s="915"/>
      <c r="AS69" s="915"/>
      <c r="AT69" s="915"/>
      <c r="AU69" s="915" t="s">
        <v>611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593</v>
      </c>
      <c r="C70" s="958"/>
      <c r="D70" s="958"/>
      <c r="E70" s="958"/>
      <c r="F70" s="958"/>
      <c r="G70" s="958"/>
      <c r="H70" s="958"/>
      <c r="I70" s="958"/>
      <c r="J70" s="958"/>
      <c r="K70" s="958"/>
      <c r="L70" s="958"/>
      <c r="M70" s="958"/>
      <c r="N70" s="958"/>
      <c r="O70" s="958"/>
      <c r="P70" s="959"/>
      <c r="Q70" s="960">
        <v>5429</v>
      </c>
      <c r="R70" s="915"/>
      <c r="S70" s="915"/>
      <c r="T70" s="915"/>
      <c r="U70" s="915"/>
      <c r="V70" s="915">
        <v>5389</v>
      </c>
      <c r="W70" s="915"/>
      <c r="X70" s="915"/>
      <c r="Y70" s="915"/>
      <c r="Z70" s="915"/>
      <c r="AA70" s="915">
        <v>40</v>
      </c>
      <c r="AB70" s="915"/>
      <c r="AC70" s="915"/>
      <c r="AD70" s="915"/>
      <c r="AE70" s="915"/>
      <c r="AF70" s="915">
        <v>40</v>
      </c>
      <c r="AG70" s="915"/>
      <c r="AH70" s="915"/>
      <c r="AI70" s="915"/>
      <c r="AJ70" s="915"/>
      <c r="AK70" s="915">
        <v>85</v>
      </c>
      <c r="AL70" s="915"/>
      <c r="AM70" s="915"/>
      <c r="AN70" s="915"/>
      <c r="AO70" s="915"/>
      <c r="AP70" s="915">
        <v>3824</v>
      </c>
      <c r="AQ70" s="915"/>
      <c r="AR70" s="915"/>
      <c r="AS70" s="915"/>
      <c r="AT70" s="915"/>
      <c r="AU70" s="915">
        <v>669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594</v>
      </c>
      <c r="C71" s="958"/>
      <c r="D71" s="958"/>
      <c r="E71" s="958"/>
      <c r="F71" s="958"/>
      <c r="G71" s="958"/>
      <c r="H71" s="958"/>
      <c r="I71" s="958"/>
      <c r="J71" s="958"/>
      <c r="K71" s="958"/>
      <c r="L71" s="958"/>
      <c r="M71" s="958"/>
      <c r="N71" s="958"/>
      <c r="O71" s="958"/>
      <c r="P71" s="959"/>
      <c r="Q71" s="960">
        <v>378</v>
      </c>
      <c r="R71" s="915"/>
      <c r="S71" s="915"/>
      <c r="T71" s="915"/>
      <c r="U71" s="915"/>
      <c r="V71" s="915">
        <v>375</v>
      </c>
      <c r="W71" s="915"/>
      <c r="X71" s="915"/>
      <c r="Y71" s="915"/>
      <c r="Z71" s="915"/>
      <c r="AA71" s="915">
        <v>3</v>
      </c>
      <c r="AB71" s="915"/>
      <c r="AC71" s="915"/>
      <c r="AD71" s="915"/>
      <c r="AE71" s="915"/>
      <c r="AF71" s="915">
        <v>3</v>
      </c>
      <c r="AG71" s="915"/>
      <c r="AH71" s="915"/>
      <c r="AI71" s="915"/>
      <c r="AJ71" s="915"/>
      <c r="AK71" s="915">
        <v>23</v>
      </c>
      <c r="AL71" s="915"/>
      <c r="AM71" s="915"/>
      <c r="AN71" s="915"/>
      <c r="AO71" s="915"/>
      <c r="AP71" s="915">
        <v>49</v>
      </c>
      <c r="AQ71" s="915"/>
      <c r="AR71" s="915"/>
      <c r="AS71" s="915"/>
      <c r="AT71" s="915"/>
      <c r="AU71" s="915">
        <v>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595</v>
      </c>
      <c r="C72" s="958"/>
      <c r="D72" s="958"/>
      <c r="E72" s="958"/>
      <c r="F72" s="958"/>
      <c r="G72" s="958"/>
      <c r="H72" s="958"/>
      <c r="I72" s="958"/>
      <c r="J72" s="958"/>
      <c r="K72" s="958"/>
      <c r="L72" s="958"/>
      <c r="M72" s="958"/>
      <c r="N72" s="958"/>
      <c r="O72" s="958"/>
      <c r="P72" s="959"/>
      <c r="Q72" s="960">
        <v>99</v>
      </c>
      <c r="R72" s="915"/>
      <c r="S72" s="915"/>
      <c r="T72" s="915"/>
      <c r="U72" s="915"/>
      <c r="V72" s="915">
        <v>95</v>
      </c>
      <c r="W72" s="915"/>
      <c r="X72" s="915"/>
      <c r="Y72" s="915"/>
      <c r="Z72" s="915"/>
      <c r="AA72" s="915">
        <v>4</v>
      </c>
      <c r="AB72" s="915"/>
      <c r="AC72" s="915"/>
      <c r="AD72" s="915"/>
      <c r="AE72" s="915"/>
      <c r="AF72" s="915">
        <v>4</v>
      </c>
      <c r="AG72" s="915"/>
      <c r="AH72" s="915"/>
      <c r="AI72" s="915"/>
      <c r="AJ72" s="915"/>
      <c r="AK72" s="915">
        <v>46</v>
      </c>
      <c r="AL72" s="915"/>
      <c r="AM72" s="915"/>
      <c r="AN72" s="915"/>
      <c r="AO72" s="915"/>
      <c r="AP72" s="915" t="s">
        <v>611</v>
      </c>
      <c r="AQ72" s="915"/>
      <c r="AR72" s="915"/>
      <c r="AS72" s="915"/>
      <c r="AT72" s="915"/>
      <c r="AU72" s="915" t="s">
        <v>611</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t="s">
        <v>596</v>
      </c>
      <c r="C73" s="958"/>
      <c r="D73" s="958"/>
      <c r="E73" s="958"/>
      <c r="F73" s="958"/>
      <c r="G73" s="958"/>
      <c r="H73" s="958"/>
      <c r="I73" s="958"/>
      <c r="J73" s="958"/>
      <c r="K73" s="958"/>
      <c r="L73" s="958"/>
      <c r="M73" s="958"/>
      <c r="N73" s="958"/>
      <c r="O73" s="958"/>
      <c r="P73" s="959"/>
      <c r="Q73" s="960">
        <v>714</v>
      </c>
      <c r="R73" s="915"/>
      <c r="S73" s="915"/>
      <c r="T73" s="915"/>
      <c r="U73" s="915"/>
      <c r="V73" s="915">
        <v>669</v>
      </c>
      <c r="W73" s="915"/>
      <c r="X73" s="915"/>
      <c r="Y73" s="915"/>
      <c r="Z73" s="915"/>
      <c r="AA73" s="915">
        <v>45</v>
      </c>
      <c r="AB73" s="915"/>
      <c r="AC73" s="915"/>
      <c r="AD73" s="915"/>
      <c r="AE73" s="915"/>
      <c r="AF73" s="915">
        <v>45</v>
      </c>
      <c r="AG73" s="915"/>
      <c r="AH73" s="915"/>
      <c r="AI73" s="915"/>
      <c r="AJ73" s="915"/>
      <c r="AK73" s="915" t="s">
        <v>611</v>
      </c>
      <c r="AL73" s="915"/>
      <c r="AM73" s="915"/>
      <c r="AN73" s="915"/>
      <c r="AO73" s="915"/>
      <c r="AP73" s="915" t="s">
        <v>608</v>
      </c>
      <c r="AQ73" s="915"/>
      <c r="AR73" s="915"/>
      <c r="AS73" s="915"/>
      <c r="AT73" s="915"/>
      <c r="AU73" s="915" t="s">
        <v>611</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t="s">
        <v>597</v>
      </c>
      <c r="C74" s="958"/>
      <c r="D74" s="958"/>
      <c r="E74" s="958"/>
      <c r="F74" s="958"/>
      <c r="G74" s="958"/>
      <c r="H74" s="958"/>
      <c r="I74" s="958"/>
      <c r="J74" s="958"/>
      <c r="K74" s="958"/>
      <c r="L74" s="958"/>
      <c r="M74" s="958"/>
      <c r="N74" s="958"/>
      <c r="O74" s="958"/>
      <c r="P74" s="959"/>
      <c r="Q74" s="960">
        <v>6</v>
      </c>
      <c r="R74" s="915"/>
      <c r="S74" s="915"/>
      <c r="T74" s="915"/>
      <c r="U74" s="915"/>
      <c r="V74" s="915">
        <v>6</v>
      </c>
      <c r="W74" s="915"/>
      <c r="X74" s="915"/>
      <c r="Y74" s="915"/>
      <c r="Z74" s="915"/>
      <c r="AA74" s="915">
        <v>0</v>
      </c>
      <c r="AB74" s="915"/>
      <c r="AC74" s="915"/>
      <c r="AD74" s="915"/>
      <c r="AE74" s="915"/>
      <c r="AF74" s="915">
        <v>0</v>
      </c>
      <c r="AG74" s="915"/>
      <c r="AH74" s="915"/>
      <c r="AI74" s="915"/>
      <c r="AJ74" s="915"/>
      <c r="AK74" s="915" t="s">
        <v>612</v>
      </c>
      <c r="AL74" s="915"/>
      <c r="AM74" s="915"/>
      <c r="AN74" s="915"/>
      <c r="AO74" s="915"/>
      <c r="AP74" s="915" t="s">
        <v>611</v>
      </c>
      <c r="AQ74" s="915"/>
      <c r="AR74" s="915"/>
      <c r="AS74" s="915"/>
      <c r="AT74" s="915"/>
      <c r="AU74" s="915" t="s">
        <v>611</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t="s">
        <v>598</v>
      </c>
      <c r="C75" s="958"/>
      <c r="D75" s="958"/>
      <c r="E75" s="958"/>
      <c r="F75" s="958"/>
      <c r="G75" s="958"/>
      <c r="H75" s="958"/>
      <c r="I75" s="958"/>
      <c r="J75" s="958"/>
      <c r="K75" s="958"/>
      <c r="L75" s="958"/>
      <c r="M75" s="958"/>
      <c r="N75" s="958"/>
      <c r="O75" s="958"/>
      <c r="P75" s="959"/>
      <c r="Q75" s="963">
        <v>316</v>
      </c>
      <c r="R75" s="964"/>
      <c r="S75" s="964"/>
      <c r="T75" s="964"/>
      <c r="U75" s="914"/>
      <c r="V75" s="965">
        <v>304</v>
      </c>
      <c r="W75" s="964"/>
      <c r="X75" s="964"/>
      <c r="Y75" s="964"/>
      <c r="Z75" s="914"/>
      <c r="AA75" s="965">
        <v>12</v>
      </c>
      <c r="AB75" s="964"/>
      <c r="AC75" s="964"/>
      <c r="AD75" s="964"/>
      <c r="AE75" s="914"/>
      <c r="AF75" s="965">
        <v>12</v>
      </c>
      <c r="AG75" s="964"/>
      <c r="AH75" s="964"/>
      <c r="AI75" s="964"/>
      <c r="AJ75" s="914"/>
      <c r="AK75" s="965">
        <v>6</v>
      </c>
      <c r="AL75" s="964"/>
      <c r="AM75" s="964"/>
      <c r="AN75" s="964"/>
      <c r="AO75" s="914"/>
      <c r="AP75" s="965" t="s">
        <v>608</v>
      </c>
      <c r="AQ75" s="964"/>
      <c r="AR75" s="964"/>
      <c r="AS75" s="964"/>
      <c r="AT75" s="914"/>
      <c r="AU75" s="965" t="s">
        <v>608</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t="s">
        <v>599</v>
      </c>
      <c r="C76" s="958"/>
      <c r="D76" s="958"/>
      <c r="E76" s="958"/>
      <c r="F76" s="958"/>
      <c r="G76" s="958"/>
      <c r="H76" s="958"/>
      <c r="I76" s="958"/>
      <c r="J76" s="958"/>
      <c r="K76" s="958"/>
      <c r="L76" s="958"/>
      <c r="M76" s="958"/>
      <c r="N76" s="958"/>
      <c r="O76" s="958"/>
      <c r="P76" s="959"/>
      <c r="Q76" s="963">
        <v>438691</v>
      </c>
      <c r="R76" s="964"/>
      <c r="S76" s="964"/>
      <c r="T76" s="964"/>
      <c r="U76" s="914"/>
      <c r="V76" s="965">
        <v>428211</v>
      </c>
      <c r="W76" s="964"/>
      <c r="X76" s="964"/>
      <c r="Y76" s="964"/>
      <c r="Z76" s="914"/>
      <c r="AA76" s="965">
        <v>10481</v>
      </c>
      <c r="AB76" s="964"/>
      <c r="AC76" s="964"/>
      <c r="AD76" s="964"/>
      <c r="AE76" s="914"/>
      <c r="AF76" s="965">
        <v>10481</v>
      </c>
      <c r="AG76" s="964"/>
      <c r="AH76" s="964"/>
      <c r="AI76" s="964"/>
      <c r="AJ76" s="914"/>
      <c r="AK76" s="965">
        <v>1023</v>
      </c>
      <c r="AL76" s="964"/>
      <c r="AM76" s="964"/>
      <c r="AN76" s="964"/>
      <c r="AO76" s="914"/>
      <c r="AP76" s="965" t="s">
        <v>608</v>
      </c>
      <c r="AQ76" s="964"/>
      <c r="AR76" s="964"/>
      <c r="AS76" s="964"/>
      <c r="AT76" s="914"/>
      <c r="AU76" s="965" t="s">
        <v>610</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t="s">
        <v>600</v>
      </c>
      <c r="C77" s="958"/>
      <c r="D77" s="958"/>
      <c r="E77" s="958"/>
      <c r="F77" s="958"/>
      <c r="G77" s="958"/>
      <c r="H77" s="958"/>
      <c r="I77" s="958"/>
      <c r="J77" s="958"/>
      <c r="K77" s="958"/>
      <c r="L77" s="958"/>
      <c r="M77" s="958"/>
      <c r="N77" s="958"/>
      <c r="O77" s="958"/>
      <c r="P77" s="959"/>
      <c r="Q77" s="963">
        <v>1154</v>
      </c>
      <c r="R77" s="964"/>
      <c r="S77" s="964"/>
      <c r="T77" s="964"/>
      <c r="U77" s="914"/>
      <c r="V77" s="965">
        <v>1146</v>
      </c>
      <c r="W77" s="964"/>
      <c r="X77" s="964"/>
      <c r="Y77" s="964"/>
      <c r="Z77" s="914"/>
      <c r="AA77" s="965">
        <v>8</v>
      </c>
      <c r="AB77" s="964"/>
      <c r="AC77" s="964"/>
      <c r="AD77" s="964"/>
      <c r="AE77" s="914"/>
      <c r="AF77" s="965">
        <v>8</v>
      </c>
      <c r="AG77" s="964"/>
      <c r="AH77" s="964"/>
      <c r="AI77" s="964"/>
      <c r="AJ77" s="914"/>
      <c r="AK77" s="965" t="s">
        <v>609</v>
      </c>
      <c r="AL77" s="964"/>
      <c r="AM77" s="964"/>
      <c r="AN77" s="964"/>
      <c r="AO77" s="914"/>
      <c r="AP77" s="965" t="s">
        <v>609</v>
      </c>
      <c r="AQ77" s="964"/>
      <c r="AR77" s="964"/>
      <c r="AS77" s="964"/>
      <c r="AT77" s="914"/>
      <c r="AU77" s="965" t="s">
        <v>608</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t="s">
        <v>601</v>
      </c>
      <c r="C78" s="958"/>
      <c r="D78" s="958"/>
      <c r="E78" s="958"/>
      <c r="F78" s="958"/>
      <c r="G78" s="958"/>
      <c r="H78" s="958"/>
      <c r="I78" s="958"/>
      <c r="J78" s="958"/>
      <c r="K78" s="958"/>
      <c r="L78" s="958"/>
      <c r="M78" s="958"/>
      <c r="N78" s="958"/>
      <c r="O78" s="958"/>
      <c r="P78" s="959"/>
      <c r="Q78" s="960">
        <v>4579</v>
      </c>
      <c r="R78" s="915"/>
      <c r="S78" s="915"/>
      <c r="T78" s="915"/>
      <c r="U78" s="915"/>
      <c r="V78" s="915">
        <v>4211</v>
      </c>
      <c r="W78" s="915"/>
      <c r="X78" s="915"/>
      <c r="Y78" s="915"/>
      <c r="Z78" s="915"/>
      <c r="AA78" s="915">
        <v>368</v>
      </c>
      <c r="AB78" s="915"/>
      <c r="AC78" s="915"/>
      <c r="AD78" s="915"/>
      <c r="AE78" s="915"/>
      <c r="AF78" s="915">
        <v>368</v>
      </c>
      <c r="AG78" s="915"/>
      <c r="AH78" s="915"/>
      <c r="AI78" s="915"/>
      <c r="AJ78" s="915"/>
      <c r="AK78" s="915" t="s">
        <v>608</v>
      </c>
      <c r="AL78" s="915"/>
      <c r="AM78" s="915"/>
      <c r="AN78" s="915"/>
      <c r="AO78" s="915"/>
      <c r="AP78" s="915" t="s">
        <v>611</v>
      </c>
      <c r="AQ78" s="915"/>
      <c r="AR78" s="915"/>
      <c r="AS78" s="915"/>
      <c r="AT78" s="915"/>
      <c r="AU78" s="915" t="s">
        <v>610</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392</v>
      </c>
      <c r="B88" s="874" t="s">
        <v>428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11046</v>
      </c>
      <c r="AG88" s="926"/>
      <c r="AH88" s="926"/>
      <c r="AI88" s="926"/>
      <c r="AJ88" s="926"/>
      <c r="AK88" s="923"/>
      <c r="AL88" s="923"/>
      <c r="AM88" s="923"/>
      <c r="AN88" s="923"/>
      <c r="AO88" s="923"/>
      <c r="AP88" s="926">
        <v>4562</v>
      </c>
      <c r="AQ88" s="926"/>
      <c r="AR88" s="926"/>
      <c r="AS88" s="926"/>
      <c r="AT88" s="926"/>
      <c r="AU88" s="926">
        <v>714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14</v>
      </c>
      <c r="CS102" s="934"/>
      <c r="CT102" s="934"/>
      <c r="CU102" s="934"/>
      <c r="CV102" s="977"/>
      <c r="CW102" s="976" t="s">
        <v>615</v>
      </c>
      <c r="CX102" s="934"/>
      <c r="CY102" s="934"/>
      <c r="CZ102" s="934"/>
      <c r="DA102" s="977"/>
      <c r="DB102" s="976" t="s">
        <v>616</v>
      </c>
      <c r="DC102" s="934"/>
      <c r="DD102" s="934"/>
      <c r="DE102" s="934"/>
      <c r="DF102" s="977"/>
      <c r="DG102" s="976" t="s">
        <v>614</v>
      </c>
      <c r="DH102" s="934"/>
      <c r="DI102" s="934"/>
      <c r="DJ102" s="934"/>
      <c r="DK102" s="977"/>
      <c r="DL102" s="976" t="s">
        <v>617</v>
      </c>
      <c r="DM102" s="934"/>
      <c r="DN102" s="934"/>
      <c r="DO102" s="934"/>
      <c r="DP102" s="977"/>
      <c r="DQ102" s="976" t="s">
        <v>618</v>
      </c>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434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436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437</v>
      </c>
      <c r="AB109" s="979"/>
      <c r="AC109" s="979"/>
      <c r="AD109" s="979"/>
      <c r="AE109" s="980"/>
      <c r="AF109" s="978" t="s">
        <v>310</v>
      </c>
      <c r="AG109" s="979"/>
      <c r="AH109" s="979"/>
      <c r="AI109" s="979"/>
      <c r="AJ109" s="980"/>
      <c r="AK109" s="978" t="s">
        <v>309</v>
      </c>
      <c r="AL109" s="979"/>
      <c r="AM109" s="979"/>
      <c r="AN109" s="979"/>
      <c r="AO109" s="980"/>
      <c r="AP109" s="978" t="s">
        <v>438</v>
      </c>
      <c r="AQ109" s="979"/>
      <c r="AR109" s="979"/>
      <c r="AS109" s="979"/>
      <c r="AT109" s="981"/>
      <c r="AU109" s="998" t="s">
        <v>436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437</v>
      </c>
      <c r="BR109" s="979"/>
      <c r="BS109" s="979"/>
      <c r="BT109" s="979"/>
      <c r="BU109" s="980"/>
      <c r="BV109" s="978" t="s">
        <v>310</v>
      </c>
      <c r="BW109" s="979"/>
      <c r="BX109" s="979"/>
      <c r="BY109" s="979"/>
      <c r="BZ109" s="980"/>
      <c r="CA109" s="978" t="s">
        <v>309</v>
      </c>
      <c r="CB109" s="979"/>
      <c r="CC109" s="979"/>
      <c r="CD109" s="979"/>
      <c r="CE109" s="980"/>
      <c r="CF109" s="999" t="s">
        <v>438</v>
      </c>
      <c r="CG109" s="999"/>
      <c r="CH109" s="999"/>
      <c r="CI109" s="999"/>
      <c r="CJ109" s="999"/>
      <c r="CK109" s="978" t="s">
        <v>439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437</v>
      </c>
      <c r="DH109" s="979"/>
      <c r="DI109" s="979"/>
      <c r="DJ109" s="979"/>
      <c r="DK109" s="980"/>
      <c r="DL109" s="978" t="s">
        <v>310</v>
      </c>
      <c r="DM109" s="979"/>
      <c r="DN109" s="979"/>
      <c r="DO109" s="979"/>
      <c r="DP109" s="980"/>
      <c r="DQ109" s="978" t="s">
        <v>309</v>
      </c>
      <c r="DR109" s="979"/>
      <c r="DS109" s="979"/>
      <c r="DT109" s="979"/>
      <c r="DU109" s="980"/>
      <c r="DV109" s="978" t="s">
        <v>438</v>
      </c>
      <c r="DW109" s="979"/>
      <c r="DX109" s="979"/>
      <c r="DY109" s="979"/>
      <c r="DZ109" s="981"/>
    </row>
    <row r="110" spans="1:131" s="247" customFormat="1" ht="26.25" customHeight="1" x14ac:dyDescent="0.2">
      <c r="A110" s="982" t="s">
        <v>440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683938</v>
      </c>
      <c r="AB110" s="986"/>
      <c r="AC110" s="986"/>
      <c r="AD110" s="986"/>
      <c r="AE110" s="987"/>
      <c r="AF110" s="988">
        <v>755151</v>
      </c>
      <c r="AG110" s="986"/>
      <c r="AH110" s="986"/>
      <c r="AI110" s="986"/>
      <c r="AJ110" s="987"/>
      <c r="AK110" s="988">
        <v>806640</v>
      </c>
      <c r="AL110" s="986"/>
      <c r="AM110" s="986"/>
      <c r="AN110" s="986"/>
      <c r="AO110" s="987"/>
      <c r="AP110" s="989">
        <v>18.100000000000001</v>
      </c>
      <c r="AQ110" s="990"/>
      <c r="AR110" s="990"/>
      <c r="AS110" s="990"/>
      <c r="AT110" s="991"/>
      <c r="AU110" s="992" t="s">
        <v>73</v>
      </c>
      <c r="AV110" s="993"/>
      <c r="AW110" s="993"/>
      <c r="AX110" s="993"/>
      <c r="AY110" s="993"/>
      <c r="AZ110" s="1034" t="s">
        <v>441</v>
      </c>
      <c r="BA110" s="983"/>
      <c r="BB110" s="983"/>
      <c r="BC110" s="983"/>
      <c r="BD110" s="983"/>
      <c r="BE110" s="983"/>
      <c r="BF110" s="983"/>
      <c r="BG110" s="983"/>
      <c r="BH110" s="983"/>
      <c r="BI110" s="983"/>
      <c r="BJ110" s="983"/>
      <c r="BK110" s="983"/>
      <c r="BL110" s="983"/>
      <c r="BM110" s="983"/>
      <c r="BN110" s="983"/>
      <c r="BO110" s="983"/>
      <c r="BP110" s="984"/>
      <c r="BQ110" s="1020">
        <v>8852161</v>
      </c>
      <c r="BR110" s="1021"/>
      <c r="BS110" s="1021"/>
      <c r="BT110" s="1021"/>
      <c r="BU110" s="1021"/>
      <c r="BV110" s="1021">
        <v>8852791</v>
      </c>
      <c r="BW110" s="1021"/>
      <c r="BX110" s="1021"/>
      <c r="BY110" s="1021"/>
      <c r="BZ110" s="1021"/>
      <c r="CA110" s="1021">
        <v>8739840</v>
      </c>
      <c r="CB110" s="1021"/>
      <c r="CC110" s="1021"/>
      <c r="CD110" s="1021"/>
      <c r="CE110" s="1021"/>
      <c r="CF110" s="1035">
        <v>196.1</v>
      </c>
      <c r="CG110" s="1036"/>
      <c r="CH110" s="1036"/>
      <c r="CI110" s="1036"/>
      <c r="CJ110" s="1036"/>
      <c r="CK110" s="1037" t="s">
        <v>442</v>
      </c>
      <c r="CL110" s="1038"/>
      <c r="CM110" s="1017" t="s">
        <v>443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444</v>
      </c>
      <c r="DH110" s="1021"/>
      <c r="DI110" s="1021"/>
      <c r="DJ110" s="1021"/>
      <c r="DK110" s="1021"/>
      <c r="DL110" s="1021" t="s">
        <v>444</v>
      </c>
      <c r="DM110" s="1021"/>
      <c r="DN110" s="1021"/>
      <c r="DO110" s="1021"/>
      <c r="DP110" s="1021"/>
      <c r="DQ110" s="1021" t="s">
        <v>128</v>
      </c>
      <c r="DR110" s="1021"/>
      <c r="DS110" s="1021"/>
      <c r="DT110" s="1021"/>
      <c r="DU110" s="1021"/>
      <c r="DV110" s="1022" t="s">
        <v>445</v>
      </c>
      <c r="DW110" s="1022"/>
      <c r="DX110" s="1022"/>
      <c r="DY110" s="1022"/>
      <c r="DZ110" s="1023"/>
    </row>
    <row r="111" spans="1:131" s="247" customFormat="1" ht="26.25" customHeight="1" x14ac:dyDescent="0.2">
      <c r="A111" s="1024" t="s">
        <v>446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445</v>
      </c>
      <c r="AB111" s="1028"/>
      <c r="AC111" s="1028"/>
      <c r="AD111" s="1028"/>
      <c r="AE111" s="1029"/>
      <c r="AF111" s="1030" t="s">
        <v>444</v>
      </c>
      <c r="AG111" s="1028"/>
      <c r="AH111" s="1028"/>
      <c r="AI111" s="1028"/>
      <c r="AJ111" s="1029"/>
      <c r="AK111" s="1030" t="s">
        <v>447</v>
      </c>
      <c r="AL111" s="1028"/>
      <c r="AM111" s="1028"/>
      <c r="AN111" s="1028"/>
      <c r="AO111" s="1029"/>
      <c r="AP111" s="1031" t="s">
        <v>448</v>
      </c>
      <c r="AQ111" s="1032"/>
      <c r="AR111" s="1032"/>
      <c r="AS111" s="1032"/>
      <c r="AT111" s="1033"/>
      <c r="AU111" s="994"/>
      <c r="AV111" s="995"/>
      <c r="AW111" s="995"/>
      <c r="AX111" s="995"/>
      <c r="AY111" s="995"/>
      <c r="AZ111" s="1043" t="s">
        <v>449</v>
      </c>
      <c r="BA111" s="1044"/>
      <c r="BB111" s="1044"/>
      <c r="BC111" s="1044"/>
      <c r="BD111" s="1044"/>
      <c r="BE111" s="1044"/>
      <c r="BF111" s="1044"/>
      <c r="BG111" s="1044"/>
      <c r="BH111" s="1044"/>
      <c r="BI111" s="1044"/>
      <c r="BJ111" s="1044"/>
      <c r="BK111" s="1044"/>
      <c r="BL111" s="1044"/>
      <c r="BM111" s="1044"/>
      <c r="BN111" s="1044"/>
      <c r="BO111" s="1044"/>
      <c r="BP111" s="1045"/>
      <c r="BQ111" s="1013" t="s">
        <v>128</v>
      </c>
      <c r="BR111" s="1014"/>
      <c r="BS111" s="1014"/>
      <c r="BT111" s="1014"/>
      <c r="BU111" s="1014"/>
      <c r="BV111" s="1014" t="s">
        <v>444</v>
      </c>
      <c r="BW111" s="1014"/>
      <c r="BX111" s="1014"/>
      <c r="BY111" s="1014"/>
      <c r="BZ111" s="1014"/>
      <c r="CA111" s="1014" t="s">
        <v>128</v>
      </c>
      <c r="CB111" s="1014"/>
      <c r="CC111" s="1014"/>
      <c r="CD111" s="1014"/>
      <c r="CE111" s="1014"/>
      <c r="CF111" s="1008" t="s">
        <v>450</v>
      </c>
      <c r="CG111" s="1009"/>
      <c r="CH111" s="1009"/>
      <c r="CI111" s="1009"/>
      <c r="CJ111" s="1009"/>
      <c r="CK111" s="1039"/>
      <c r="CL111" s="1040"/>
      <c r="CM111" s="1010" t="s">
        <v>451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128</v>
      </c>
      <c r="DH111" s="1014"/>
      <c r="DI111" s="1014"/>
      <c r="DJ111" s="1014"/>
      <c r="DK111" s="1014"/>
      <c r="DL111" s="1014" t="s">
        <v>128</v>
      </c>
      <c r="DM111" s="1014"/>
      <c r="DN111" s="1014"/>
      <c r="DO111" s="1014"/>
      <c r="DP111" s="1014"/>
      <c r="DQ111" s="1014" t="s">
        <v>444</v>
      </c>
      <c r="DR111" s="1014"/>
      <c r="DS111" s="1014"/>
      <c r="DT111" s="1014"/>
      <c r="DU111" s="1014"/>
      <c r="DV111" s="1015" t="s">
        <v>128</v>
      </c>
      <c r="DW111" s="1015"/>
      <c r="DX111" s="1015"/>
      <c r="DY111" s="1015"/>
      <c r="DZ111" s="1016"/>
    </row>
    <row r="112" spans="1:131" s="247" customFormat="1" ht="26.25" customHeight="1" x14ac:dyDescent="0.2">
      <c r="A112" s="1046" t="s">
        <v>452</v>
      </c>
      <c r="B112" s="1047"/>
      <c r="C112" s="1044" t="s">
        <v>453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444</v>
      </c>
      <c r="AB112" s="1053"/>
      <c r="AC112" s="1053"/>
      <c r="AD112" s="1053"/>
      <c r="AE112" s="1054"/>
      <c r="AF112" s="1055" t="s">
        <v>128</v>
      </c>
      <c r="AG112" s="1053"/>
      <c r="AH112" s="1053"/>
      <c r="AI112" s="1053"/>
      <c r="AJ112" s="1054"/>
      <c r="AK112" s="1055" t="s">
        <v>444</v>
      </c>
      <c r="AL112" s="1053"/>
      <c r="AM112" s="1053"/>
      <c r="AN112" s="1053"/>
      <c r="AO112" s="1054"/>
      <c r="AP112" s="1056" t="s">
        <v>454</v>
      </c>
      <c r="AQ112" s="1057"/>
      <c r="AR112" s="1057"/>
      <c r="AS112" s="1057"/>
      <c r="AT112" s="1058"/>
      <c r="AU112" s="994"/>
      <c r="AV112" s="995"/>
      <c r="AW112" s="995"/>
      <c r="AX112" s="995"/>
      <c r="AY112" s="995"/>
      <c r="AZ112" s="1043" t="s">
        <v>455</v>
      </c>
      <c r="BA112" s="1044"/>
      <c r="BB112" s="1044"/>
      <c r="BC112" s="1044"/>
      <c r="BD112" s="1044"/>
      <c r="BE112" s="1044"/>
      <c r="BF112" s="1044"/>
      <c r="BG112" s="1044"/>
      <c r="BH112" s="1044"/>
      <c r="BI112" s="1044"/>
      <c r="BJ112" s="1044"/>
      <c r="BK112" s="1044"/>
      <c r="BL112" s="1044"/>
      <c r="BM112" s="1044"/>
      <c r="BN112" s="1044"/>
      <c r="BO112" s="1044"/>
      <c r="BP112" s="1045"/>
      <c r="BQ112" s="1013">
        <v>4732526</v>
      </c>
      <c r="BR112" s="1014"/>
      <c r="BS112" s="1014"/>
      <c r="BT112" s="1014"/>
      <c r="BU112" s="1014"/>
      <c r="BV112" s="1014">
        <v>4841052</v>
      </c>
      <c r="BW112" s="1014"/>
      <c r="BX112" s="1014"/>
      <c r="BY112" s="1014"/>
      <c r="BZ112" s="1014"/>
      <c r="CA112" s="1014">
        <v>4790968</v>
      </c>
      <c r="CB112" s="1014"/>
      <c r="CC112" s="1014"/>
      <c r="CD112" s="1014"/>
      <c r="CE112" s="1014"/>
      <c r="CF112" s="1008">
        <v>107.5</v>
      </c>
      <c r="CG112" s="1009"/>
      <c r="CH112" s="1009"/>
      <c r="CI112" s="1009"/>
      <c r="CJ112" s="1009"/>
      <c r="CK112" s="1039"/>
      <c r="CL112" s="1040"/>
      <c r="CM112" s="1010" t="s">
        <v>456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128</v>
      </c>
      <c r="DH112" s="1014"/>
      <c r="DI112" s="1014"/>
      <c r="DJ112" s="1014"/>
      <c r="DK112" s="1014"/>
      <c r="DL112" s="1014" t="s">
        <v>444</v>
      </c>
      <c r="DM112" s="1014"/>
      <c r="DN112" s="1014"/>
      <c r="DO112" s="1014"/>
      <c r="DP112" s="1014"/>
      <c r="DQ112" s="1014" t="s">
        <v>447</v>
      </c>
      <c r="DR112" s="1014"/>
      <c r="DS112" s="1014"/>
      <c r="DT112" s="1014"/>
      <c r="DU112" s="1014"/>
      <c r="DV112" s="1015" t="s">
        <v>447</v>
      </c>
      <c r="DW112" s="1015"/>
      <c r="DX112" s="1015"/>
      <c r="DY112" s="1015"/>
      <c r="DZ112" s="1016"/>
    </row>
    <row r="113" spans="1:130" s="247" customFormat="1" ht="26.25" customHeight="1" x14ac:dyDescent="0.2">
      <c r="A113" s="1048"/>
      <c r="B113" s="1049"/>
      <c r="C113" s="1044" t="s">
        <v>457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365829</v>
      </c>
      <c r="AB113" s="1028"/>
      <c r="AC113" s="1028"/>
      <c r="AD113" s="1028"/>
      <c r="AE113" s="1029"/>
      <c r="AF113" s="1030">
        <v>370819</v>
      </c>
      <c r="AG113" s="1028"/>
      <c r="AH113" s="1028"/>
      <c r="AI113" s="1028"/>
      <c r="AJ113" s="1029"/>
      <c r="AK113" s="1030">
        <v>340106</v>
      </c>
      <c r="AL113" s="1028"/>
      <c r="AM113" s="1028"/>
      <c r="AN113" s="1028"/>
      <c r="AO113" s="1029"/>
      <c r="AP113" s="1031">
        <v>7.6</v>
      </c>
      <c r="AQ113" s="1032"/>
      <c r="AR113" s="1032"/>
      <c r="AS113" s="1032"/>
      <c r="AT113" s="1033"/>
      <c r="AU113" s="994"/>
      <c r="AV113" s="995"/>
      <c r="AW113" s="995"/>
      <c r="AX113" s="995"/>
      <c r="AY113" s="995"/>
      <c r="AZ113" s="1043" t="s">
        <v>458</v>
      </c>
      <c r="BA113" s="1044"/>
      <c r="BB113" s="1044"/>
      <c r="BC113" s="1044"/>
      <c r="BD113" s="1044"/>
      <c r="BE113" s="1044"/>
      <c r="BF113" s="1044"/>
      <c r="BG113" s="1044"/>
      <c r="BH113" s="1044"/>
      <c r="BI113" s="1044"/>
      <c r="BJ113" s="1044"/>
      <c r="BK113" s="1044"/>
      <c r="BL113" s="1044"/>
      <c r="BM113" s="1044"/>
      <c r="BN113" s="1044"/>
      <c r="BO113" s="1044"/>
      <c r="BP113" s="1045"/>
      <c r="BQ113" s="1013">
        <v>534292</v>
      </c>
      <c r="BR113" s="1014"/>
      <c r="BS113" s="1014"/>
      <c r="BT113" s="1014"/>
      <c r="BU113" s="1014"/>
      <c r="BV113" s="1014">
        <v>558343</v>
      </c>
      <c r="BW113" s="1014"/>
      <c r="BX113" s="1014"/>
      <c r="BY113" s="1014"/>
      <c r="BZ113" s="1014"/>
      <c r="CA113" s="1014">
        <v>713927</v>
      </c>
      <c r="CB113" s="1014"/>
      <c r="CC113" s="1014"/>
      <c r="CD113" s="1014"/>
      <c r="CE113" s="1014"/>
      <c r="CF113" s="1008">
        <v>16</v>
      </c>
      <c r="CG113" s="1009"/>
      <c r="CH113" s="1009"/>
      <c r="CI113" s="1009"/>
      <c r="CJ113" s="1009"/>
      <c r="CK113" s="1039"/>
      <c r="CL113" s="1040"/>
      <c r="CM113" s="1010" t="s">
        <v>459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450</v>
      </c>
      <c r="DH113" s="1053"/>
      <c r="DI113" s="1053"/>
      <c r="DJ113" s="1053"/>
      <c r="DK113" s="1054"/>
      <c r="DL113" s="1055" t="s">
        <v>444</v>
      </c>
      <c r="DM113" s="1053"/>
      <c r="DN113" s="1053"/>
      <c r="DO113" s="1053"/>
      <c r="DP113" s="1054"/>
      <c r="DQ113" s="1055" t="s">
        <v>444</v>
      </c>
      <c r="DR113" s="1053"/>
      <c r="DS113" s="1053"/>
      <c r="DT113" s="1053"/>
      <c r="DU113" s="1054"/>
      <c r="DV113" s="1056" t="s">
        <v>445</v>
      </c>
      <c r="DW113" s="1057"/>
      <c r="DX113" s="1057"/>
      <c r="DY113" s="1057"/>
      <c r="DZ113" s="1058"/>
    </row>
    <row r="114" spans="1:130" s="247" customFormat="1" ht="26.25" customHeight="1" x14ac:dyDescent="0.2">
      <c r="A114" s="1048"/>
      <c r="B114" s="1049"/>
      <c r="C114" s="1044" t="s">
        <v>460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104733</v>
      </c>
      <c r="AB114" s="1053"/>
      <c r="AC114" s="1053"/>
      <c r="AD114" s="1053"/>
      <c r="AE114" s="1054"/>
      <c r="AF114" s="1055">
        <v>89116</v>
      </c>
      <c r="AG114" s="1053"/>
      <c r="AH114" s="1053"/>
      <c r="AI114" s="1053"/>
      <c r="AJ114" s="1054"/>
      <c r="AK114" s="1055">
        <v>115748</v>
      </c>
      <c r="AL114" s="1053"/>
      <c r="AM114" s="1053"/>
      <c r="AN114" s="1053"/>
      <c r="AO114" s="1054"/>
      <c r="AP114" s="1056">
        <v>2.6</v>
      </c>
      <c r="AQ114" s="1057"/>
      <c r="AR114" s="1057"/>
      <c r="AS114" s="1057"/>
      <c r="AT114" s="1058"/>
      <c r="AU114" s="994"/>
      <c r="AV114" s="995"/>
      <c r="AW114" s="995"/>
      <c r="AX114" s="995"/>
      <c r="AY114" s="995"/>
      <c r="AZ114" s="1043" t="s">
        <v>461</v>
      </c>
      <c r="BA114" s="1044"/>
      <c r="BB114" s="1044"/>
      <c r="BC114" s="1044"/>
      <c r="BD114" s="1044"/>
      <c r="BE114" s="1044"/>
      <c r="BF114" s="1044"/>
      <c r="BG114" s="1044"/>
      <c r="BH114" s="1044"/>
      <c r="BI114" s="1044"/>
      <c r="BJ114" s="1044"/>
      <c r="BK114" s="1044"/>
      <c r="BL114" s="1044"/>
      <c r="BM114" s="1044"/>
      <c r="BN114" s="1044"/>
      <c r="BO114" s="1044"/>
      <c r="BP114" s="1045"/>
      <c r="BQ114" s="1013">
        <v>523020</v>
      </c>
      <c r="BR114" s="1014"/>
      <c r="BS114" s="1014"/>
      <c r="BT114" s="1014"/>
      <c r="BU114" s="1014"/>
      <c r="BV114" s="1014">
        <v>466966</v>
      </c>
      <c r="BW114" s="1014"/>
      <c r="BX114" s="1014"/>
      <c r="BY114" s="1014"/>
      <c r="BZ114" s="1014"/>
      <c r="CA114" s="1014">
        <v>403246</v>
      </c>
      <c r="CB114" s="1014"/>
      <c r="CC114" s="1014"/>
      <c r="CD114" s="1014"/>
      <c r="CE114" s="1014"/>
      <c r="CF114" s="1008">
        <v>9</v>
      </c>
      <c r="CG114" s="1009"/>
      <c r="CH114" s="1009"/>
      <c r="CI114" s="1009"/>
      <c r="CJ114" s="1009"/>
      <c r="CK114" s="1039"/>
      <c r="CL114" s="1040"/>
      <c r="CM114" s="1010" t="s">
        <v>462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128</v>
      </c>
      <c r="DH114" s="1053"/>
      <c r="DI114" s="1053"/>
      <c r="DJ114" s="1053"/>
      <c r="DK114" s="1054"/>
      <c r="DL114" s="1055" t="s">
        <v>128</v>
      </c>
      <c r="DM114" s="1053"/>
      <c r="DN114" s="1053"/>
      <c r="DO114" s="1053"/>
      <c r="DP114" s="1054"/>
      <c r="DQ114" s="1055" t="s">
        <v>128</v>
      </c>
      <c r="DR114" s="1053"/>
      <c r="DS114" s="1053"/>
      <c r="DT114" s="1053"/>
      <c r="DU114" s="1054"/>
      <c r="DV114" s="1056" t="s">
        <v>128</v>
      </c>
      <c r="DW114" s="1057"/>
      <c r="DX114" s="1057"/>
      <c r="DY114" s="1057"/>
      <c r="DZ114" s="1058"/>
    </row>
    <row r="115" spans="1:130" s="247" customFormat="1" ht="26.25" customHeight="1" x14ac:dyDescent="0.2">
      <c r="A115" s="1048"/>
      <c r="B115" s="1049"/>
      <c r="C115" s="1044" t="s">
        <v>463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128</v>
      </c>
      <c r="AB115" s="1028"/>
      <c r="AC115" s="1028"/>
      <c r="AD115" s="1028"/>
      <c r="AE115" s="1029"/>
      <c r="AF115" s="1030" t="s">
        <v>128</v>
      </c>
      <c r="AG115" s="1028"/>
      <c r="AH115" s="1028"/>
      <c r="AI115" s="1028"/>
      <c r="AJ115" s="1029"/>
      <c r="AK115" s="1030" t="s">
        <v>444</v>
      </c>
      <c r="AL115" s="1028"/>
      <c r="AM115" s="1028"/>
      <c r="AN115" s="1028"/>
      <c r="AO115" s="1029"/>
      <c r="AP115" s="1031" t="s">
        <v>444</v>
      </c>
      <c r="AQ115" s="1032"/>
      <c r="AR115" s="1032"/>
      <c r="AS115" s="1032"/>
      <c r="AT115" s="1033"/>
      <c r="AU115" s="994"/>
      <c r="AV115" s="995"/>
      <c r="AW115" s="995"/>
      <c r="AX115" s="995"/>
      <c r="AY115" s="995"/>
      <c r="AZ115" s="1043" t="s">
        <v>464</v>
      </c>
      <c r="BA115" s="1044"/>
      <c r="BB115" s="1044"/>
      <c r="BC115" s="1044"/>
      <c r="BD115" s="1044"/>
      <c r="BE115" s="1044"/>
      <c r="BF115" s="1044"/>
      <c r="BG115" s="1044"/>
      <c r="BH115" s="1044"/>
      <c r="BI115" s="1044"/>
      <c r="BJ115" s="1044"/>
      <c r="BK115" s="1044"/>
      <c r="BL115" s="1044"/>
      <c r="BM115" s="1044"/>
      <c r="BN115" s="1044"/>
      <c r="BO115" s="1044"/>
      <c r="BP115" s="1045"/>
      <c r="BQ115" s="1013" t="s">
        <v>128</v>
      </c>
      <c r="BR115" s="1014"/>
      <c r="BS115" s="1014"/>
      <c r="BT115" s="1014"/>
      <c r="BU115" s="1014"/>
      <c r="BV115" s="1014" t="s">
        <v>128</v>
      </c>
      <c r="BW115" s="1014"/>
      <c r="BX115" s="1014"/>
      <c r="BY115" s="1014"/>
      <c r="BZ115" s="1014"/>
      <c r="CA115" s="1014" t="s">
        <v>444</v>
      </c>
      <c r="CB115" s="1014"/>
      <c r="CC115" s="1014"/>
      <c r="CD115" s="1014"/>
      <c r="CE115" s="1014"/>
      <c r="CF115" s="1008" t="s">
        <v>445</v>
      </c>
      <c r="CG115" s="1009"/>
      <c r="CH115" s="1009"/>
      <c r="CI115" s="1009"/>
      <c r="CJ115" s="1009"/>
      <c r="CK115" s="1039"/>
      <c r="CL115" s="1040"/>
      <c r="CM115" s="1043" t="s">
        <v>465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128</v>
      </c>
      <c r="DH115" s="1053"/>
      <c r="DI115" s="1053"/>
      <c r="DJ115" s="1053"/>
      <c r="DK115" s="1054"/>
      <c r="DL115" s="1055" t="s">
        <v>128</v>
      </c>
      <c r="DM115" s="1053"/>
      <c r="DN115" s="1053"/>
      <c r="DO115" s="1053"/>
      <c r="DP115" s="1054"/>
      <c r="DQ115" s="1055" t="s">
        <v>128</v>
      </c>
      <c r="DR115" s="1053"/>
      <c r="DS115" s="1053"/>
      <c r="DT115" s="1053"/>
      <c r="DU115" s="1054"/>
      <c r="DV115" s="1056" t="s">
        <v>445</v>
      </c>
      <c r="DW115" s="1057"/>
      <c r="DX115" s="1057"/>
      <c r="DY115" s="1057"/>
      <c r="DZ115" s="1058"/>
    </row>
    <row r="116" spans="1:130" s="247" customFormat="1" ht="26.25" customHeight="1" x14ac:dyDescent="0.2">
      <c r="A116" s="1050"/>
      <c r="B116" s="1051"/>
      <c r="C116" s="1059" t="s">
        <v>466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444</v>
      </c>
      <c r="AB116" s="1053"/>
      <c r="AC116" s="1053"/>
      <c r="AD116" s="1053"/>
      <c r="AE116" s="1054"/>
      <c r="AF116" s="1055" t="s">
        <v>447</v>
      </c>
      <c r="AG116" s="1053"/>
      <c r="AH116" s="1053"/>
      <c r="AI116" s="1053"/>
      <c r="AJ116" s="1054"/>
      <c r="AK116" s="1055" t="s">
        <v>444</v>
      </c>
      <c r="AL116" s="1053"/>
      <c r="AM116" s="1053"/>
      <c r="AN116" s="1053"/>
      <c r="AO116" s="1054"/>
      <c r="AP116" s="1056" t="s">
        <v>128</v>
      </c>
      <c r="AQ116" s="1057"/>
      <c r="AR116" s="1057"/>
      <c r="AS116" s="1057"/>
      <c r="AT116" s="1058"/>
      <c r="AU116" s="994"/>
      <c r="AV116" s="995"/>
      <c r="AW116" s="995"/>
      <c r="AX116" s="995"/>
      <c r="AY116" s="995"/>
      <c r="AZ116" s="1061" t="s">
        <v>467</v>
      </c>
      <c r="BA116" s="1062"/>
      <c r="BB116" s="1062"/>
      <c r="BC116" s="1062"/>
      <c r="BD116" s="1062"/>
      <c r="BE116" s="1062"/>
      <c r="BF116" s="1062"/>
      <c r="BG116" s="1062"/>
      <c r="BH116" s="1062"/>
      <c r="BI116" s="1062"/>
      <c r="BJ116" s="1062"/>
      <c r="BK116" s="1062"/>
      <c r="BL116" s="1062"/>
      <c r="BM116" s="1062"/>
      <c r="BN116" s="1062"/>
      <c r="BO116" s="1062"/>
      <c r="BP116" s="1063"/>
      <c r="BQ116" s="1013" t="s">
        <v>128</v>
      </c>
      <c r="BR116" s="1014"/>
      <c r="BS116" s="1014"/>
      <c r="BT116" s="1014"/>
      <c r="BU116" s="1014"/>
      <c r="BV116" s="1014" t="s">
        <v>444</v>
      </c>
      <c r="BW116" s="1014"/>
      <c r="BX116" s="1014"/>
      <c r="BY116" s="1014"/>
      <c r="BZ116" s="1014"/>
      <c r="CA116" s="1014" t="s">
        <v>444</v>
      </c>
      <c r="CB116" s="1014"/>
      <c r="CC116" s="1014"/>
      <c r="CD116" s="1014"/>
      <c r="CE116" s="1014"/>
      <c r="CF116" s="1008" t="s">
        <v>444</v>
      </c>
      <c r="CG116" s="1009"/>
      <c r="CH116" s="1009"/>
      <c r="CI116" s="1009"/>
      <c r="CJ116" s="1009"/>
      <c r="CK116" s="1039"/>
      <c r="CL116" s="1040"/>
      <c r="CM116" s="1010" t="s">
        <v>468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444</v>
      </c>
      <c r="DH116" s="1053"/>
      <c r="DI116" s="1053"/>
      <c r="DJ116" s="1053"/>
      <c r="DK116" s="1054"/>
      <c r="DL116" s="1055" t="s">
        <v>444</v>
      </c>
      <c r="DM116" s="1053"/>
      <c r="DN116" s="1053"/>
      <c r="DO116" s="1053"/>
      <c r="DP116" s="1054"/>
      <c r="DQ116" s="1055" t="s">
        <v>444</v>
      </c>
      <c r="DR116" s="1053"/>
      <c r="DS116" s="1053"/>
      <c r="DT116" s="1053"/>
      <c r="DU116" s="1054"/>
      <c r="DV116" s="1056" t="s">
        <v>450</v>
      </c>
      <c r="DW116" s="1057"/>
      <c r="DX116" s="1057"/>
      <c r="DY116" s="1057"/>
      <c r="DZ116" s="1058"/>
    </row>
    <row r="117" spans="1:130" s="247" customFormat="1" ht="26.25" customHeight="1" x14ac:dyDescent="0.2">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469</v>
      </c>
      <c r="Z117" s="980"/>
      <c r="AA117" s="1070">
        <v>1154500</v>
      </c>
      <c r="AB117" s="1071"/>
      <c r="AC117" s="1071"/>
      <c r="AD117" s="1071"/>
      <c r="AE117" s="1072"/>
      <c r="AF117" s="1073">
        <v>1215086</v>
      </c>
      <c r="AG117" s="1071"/>
      <c r="AH117" s="1071"/>
      <c r="AI117" s="1071"/>
      <c r="AJ117" s="1072"/>
      <c r="AK117" s="1073">
        <v>1262494</v>
      </c>
      <c r="AL117" s="1071"/>
      <c r="AM117" s="1071"/>
      <c r="AN117" s="1071"/>
      <c r="AO117" s="1072"/>
      <c r="AP117" s="1074"/>
      <c r="AQ117" s="1075"/>
      <c r="AR117" s="1075"/>
      <c r="AS117" s="1075"/>
      <c r="AT117" s="1076"/>
      <c r="AU117" s="994"/>
      <c r="AV117" s="995"/>
      <c r="AW117" s="995"/>
      <c r="AX117" s="995"/>
      <c r="AY117" s="995"/>
      <c r="AZ117" s="1061" t="s">
        <v>470</v>
      </c>
      <c r="BA117" s="1062"/>
      <c r="BB117" s="1062"/>
      <c r="BC117" s="1062"/>
      <c r="BD117" s="1062"/>
      <c r="BE117" s="1062"/>
      <c r="BF117" s="1062"/>
      <c r="BG117" s="1062"/>
      <c r="BH117" s="1062"/>
      <c r="BI117" s="1062"/>
      <c r="BJ117" s="1062"/>
      <c r="BK117" s="1062"/>
      <c r="BL117" s="1062"/>
      <c r="BM117" s="1062"/>
      <c r="BN117" s="1062"/>
      <c r="BO117" s="1062"/>
      <c r="BP117" s="1063"/>
      <c r="BQ117" s="1013" t="s">
        <v>447</v>
      </c>
      <c r="BR117" s="1014"/>
      <c r="BS117" s="1014"/>
      <c r="BT117" s="1014"/>
      <c r="BU117" s="1014"/>
      <c r="BV117" s="1014" t="s">
        <v>450</v>
      </c>
      <c r="BW117" s="1014"/>
      <c r="BX117" s="1014"/>
      <c r="BY117" s="1014"/>
      <c r="BZ117" s="1014"/>
      <c r="CA117" s="1014" t="s">
        <v>444</v>
      </c>
      <c r="CB117" s="1014"/>
      <c r="CC117" s="1014"/>
      <c r="CD117" s="1014"/>
      <c r="CE117" s="1014"/>
      <c r="CF117" s="1008" t="s">
        <v>447</v>
      </c>
      <c r="CG117" s="1009"/>
      <c r="CH117" s="1009"/>
      <c r="CI117" s="1009"/>
      <c r="CJ117" s="1009"/>
      <c r="CK117" s="1039"/>
      <c r="CL117" s="1040"/>
      <c r="CM117" s="1010" t="s">
        <v>471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454</v>
      </c>
      <c r="DH117" s="1053"/>
      <c r="DI117" s="1053"/>
      <c r="DJ117" s="1053"/>
      <c r="DK117" s="1054"/>
      <c r="DL117" s="1055" t="s">
        <v>444</v>
      </c>
      <c r="DM117" s="1053"/>
      <c r="DN117" s="1053"/>
      <c r="DO117" s="1053"/>
      <c r="DP117" s="1054"/>
      <c r="DQ117" s="1055" t="s">
        <v>454</v>
      </c>
      <c r="DR117" s="1053"/>
      <c r="DS117" s="1053"/>
      <c r="DT117" s="1053"/>
      <c r="DU117" s="1054"/>
      <c r="DV117" s="1056" t="s">
        <v>447</v>
      </c>
      <c r="DW117" s="1057"/>
      <c r="DX117" s="1057"/>
      <c r="DY117" s="1057"/>
      <c r="DZ117" s="1058"/>
    </row>
    <row r="118" spans="1:130" s="247" customFormat="1" ht="26.25" customHeight="1" x14ac:dyDescent="0.2">
      <c r="A118" s="998" t="s">
        <v>439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437</v>
      </c>
      <c r="AB118" s="979"/>
      <c r="AC118" s="979"/>
      <c r="AD118" s="979"/>
      <c r="AE118" s="980"/>
      <c r="AF118" s="978" t="s">
        <v>310</v>
      </c>
      <c r="AG118" s="979"/>
      <c r="AH118" s="979"/>
      <c r="AI118" s="979"/>
      <c r="AJ118" s="980"/>
      <c r="AK118" s="978" t="s">
        <v>309</v>
      </c>
      <c r="AL118" s="979"/>
      <c r="AM118" s="979"/>
      <c r="AN118" s="979"/>
      <c r="AO118" s="980"/>
      <c r="AP118" s="1065" t="s">
        <v>438</v>
      </c>
      <c r="AQ118" s="1066"/>
      <c r="AR118" s="1066"/>
      <c r="AS118" s="1066"/>
      <c r="AT118" s="1067"/>
      <c r="AU118" s="994"/>
      <c r="AV118" s="995"/>
      <c r="AW118" s="995"/>
      <c r="AX118" s="995"/>
      <c r="AY118" s="995"/>
      <c r="AZ118" s="1068" t="s">
        <v>472</v>
      </c>
      <c r="BA118" s="1059"/>
      <c r="BB118" s="1059"/>
      <c r="BC118" s="1059"/>
      <c r="BD118" s="1059"/>
      <c r="BE118" s="1059"/>
      <c r="BF118" s="1059"/>
      <c r="BG118" s="1059"/>
      <c r="BH118" s="1059"/>
      <c r="BI118" s="1059"/>
      <c r="BJ118" s="1059"/>
      <c r="BK118" s="1059"/>
      <c r="BL118" s="1059"/>
      <c r="BM118" s="1059"/>
      <c r="BN118" s="1059"/>
      <c r="BO118" s="1059"/>
      <c r="BP118" s="1060"/>
      <c r="BQ118" s="1091" t="s">
        <v>444</v>
      </c>
      <c r="BR118" s="1092"/>
      <c r="BS118" s="1092"/>
      <c r="BT118" s="1092"/>
      <c r="BU118" s="1092"/>
      <c r="BV118" s="1092" t="s">
        <v>128</v>
      </c>
      <c r="BW118" s="1092"/>
      <c r="BX118" s="1092"/>
      <c r="BY118" s="1092"/>
      <c r="BZ118" s="1092"/>
      <c r="CA118" s="1092" t="s">
        <v>128</v>
      </c>
      <c r="CB118" s="1092"/>
      <c r="CC118" s="1092"/>
      <c r="CD118" s="1092"/>
      <c r="CE118" s="1092"/>
      <c r="CF118" s="1008" t="s">
        <v>447</v>
      </c>
      <c r="CG118" s="1009"/>
      <c r="CH118" s="1009"/>
      <c r="CI118" s="1009"/>
      <c r="CJ118" s="1009"/>
      <c r="CK118" s="1039"/>
      <c r="CL118" s="1040"/>
      <c r="CM118" s="1010" t="s">
        <v>473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128</v>
      </c>
      <c r="DM118" s="1053"/>
      <c r="DN118" s="1053"/>
      <c r="DO118" s="1053"/>
      <c r="DP118" s="1054"/>
      <c r="DQ118" s="1055" t="s">
        <v>128</v>
      </c>
      <c r="DR118" s="1053"/>
      <c r="DS118" s="1053"/>
      <c r="DT118" s="1053"/>
      <c r="DU118" s="1054"/>
      <c r="DV118" s="1056" t="s">
        <v>128</v>
      </c>
      <c r="DW118" s="1057"/>
      <c r="DX118" s="1057"/>
      <c r="DY118" s="1057"/>
      <c r="DZ118" s="1058"/>
    </row>
    <row r="119" spans="1:130" s="247" customFormat="1" ht="26.25" customHeight="1" x14ac:dyDescent="0.2">
      <c r="A119" s="1152" t="s">
        <v>442</v>
      </c>
      <c r="B119" s="1038"/>
      <c r="C119" s="1017" t="s">
        <v>443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128</v>
      </c>
      <c r="AB119" s="986"/>
      <c r="AC119" s="986"/>
      <c r="AD119" s="986"/>
      <c r="AE119" s="987"/>
      <c r="AF119" s="988" t="s">
        <v>444</v>
      </c>
      <c r="AG119" s="986"/>
      <c r="AH119" s="986"/>
      <c r="AI119" s="986"/>
      <c r="AJ119" s="987"/>
      <c r="AK119" s="988" t="s">
        <v>128</v>
      </c>
      <c r="AL119" s="986"/>
      <c r="AM119" s="986"/>
      <c r="AN119" s="986"/>
      <c r="AO119" s="987"/>
      <c r="AP119" s="989" t="s">
        <v>128</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474</v>
      </c>
      <c r="BP119" s="1100"/>
      <c r="BQ119" s="1091">
        <v>14641999</v>
      </c>
      <c r="BR119" s="1092"/>
      <c r="BS119" s="1092"/>
      <c r="BT119" s="1092"/>
      <c r="BU119" s="1092"/>
      <c r="BV119" s="1092">
        <v>14719152</v>
      </c>
      <c r="BW119" s="1092"/>
      <c r="BX119" s="1092"/>
      <c r="BY119" s="1092"/>
      <c r="BZ119" s="1092"/>
      <c r="CA119" s="1092">
        <v>14647981</v>
      </c>
      <c r="CB119" s="1092"/>
      <c r="CC119" s="1092"/>
      <c r="CD119" s="1092"/>
      <c r="CE119" s="1092"/>
      <c r="CF119" s="1093"/>
      <c r="CG119" s="1094"/>
      <c r="CH119" s="1094"/>
      <c r="CI119" s="1094"/>
      <c r="CJ119" s="1095"/>
      <c r="CK119" s="1041"/>
      <c r="CL119" s="1042"/>
      <c r="CM119" s="1096" t="s">
        <v>475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128</v>
      </c>
      <c r="DH119" s="1078"/>
      <c r="DI119" s="1078"/>
      <c r="DJ119" s="1078"/>
      <c r="DK119" s="1079"/>
      <c r="DL119" s="1077" t="s">
        <v>128</v>
      </c>
      <c r="DM119" s="1078"/>
      <c r="DN119" s="1078"/>
      <c r="DO119" s="1078"/>
      <c r="DP119" s="1079"/>
      <c r="DQ119" s="1077" t="s">
        <v>447</v>
      </c>
      <c r="DR119" s="1078"/>
      <c r="DS119" s="1078"/>
      <c r="DT119" s="1078"/>
      <c r="DU119" s="1079"/>
      <c r="DV119" s="1080" t="s">
        <v>447</v>
      </c>
      <c r="DW119" s="1081"/>
      <c r="DX119" s="1081"/>
      <c r="DY119" s="1081"/>
      <c r="DZ119" s="1082"/>
    </row>
    <row r="120" spans="1:130" s="247" customFormat="1" ht="26.25" customHeight="1" x14ac:dyDescent="0.2">
      <c r="A120" s="1153"/>
      <c r="B120" s="1040"/>
      <c r="C120" s="1010" t="s">
        <v>451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447</v>
      </c>
      <c r="AB120" s="1053"/>
      <c r="AC120" s="1053"/>
      <c r="AD120" s="1053"/>
      <c r="AE120" s="1054"/>
      <c r="AF120" s="1055" t="s">
        <v>128</v>
      </c>
      <c r="AG120" s="1053"/>
      <c r="AH120" s="1053"/>
      <c r="AI120" s="1053"/>
      <c r="AJ120" s="1054"/>
      <c r="AK120" s="1055" t="s">
        <v>128</v>
      </c>
      <c r="AL120" s="1053"/>
      <c r="AM120" s="1053"/>
      <c r="AN120" s="1053"/>
      <c r="AO120" s="1054"/>
      <c r="AP120" s="1056" t="s">
        <v>447</v>
      </c>
      <c r="AQ120" s="1057"/>
      <c r="AR120" s="1057"/>
      <c r="AS120" s="1057"/>
      <c r="AT120" s="1058"/>
      <c r="AU120" s="1083" t="s">
        <v>476</v>
      </c>
      <c r="AV120" s="1084"/>
      <c r="AW120" s="1084"/>
      <c r="AX120" s="1084"/>
      <c r="AY120" s="1085"/>
      <c r="AZ120" s="1034" t="s">
        <v>477</v>
      </c>
      <c r="BA120" s="983"/>
      <c r="BB120" s="983"/>
      <c r="BC120" s="983"/>
      <c r="BD120" s="983"/>
      <c r="BE120" s="983"/>
      <c r="BF120" s="983"/>
      <c r="BG120" s="983"/>
      <c r="BH120" s="983"/>
      <c r="BI120" s="983"/>
      <c r="BJ120" s="983"/>
      <c r="BK120" s="983"/>
      <c r="BL120" s="983"/>
      <c r="BM120" s="983"/>
      <c r="BN120" s="983"/>
      <c r="BO120" s="983"/>
      <c r="BP120" s="984"/>
      <c r="BQ120" s="1020">
        <v>3171849</v>
      </c>
      <c r="BR120" s="1021"/>
      <c r="BS120" s="1021"/>
      <c r="BT120" s="1021"/>
      <c r="BU120" s="1021"/>
      <c r="BV120" s="1021">
        <v>3095420</v>
      </c>
      <c r="BW120" s="1021"/>
      <c r="BX120" s="1021"/>
      <c r="BY120" s="1021"/>
      <c r="BZ120" s="1021"/>
      <c r="CA120" s="1021">
        <v>2988505</v>
      </c>
      <c r="CB120" s="1021"/>
      <c r="CC120" s="1021"/>
      <c r="CD120" s="1021"/>
      <c r="CE120" s="1021"/>
      <c r="CF120" s="1035">
        <v>67</v>
      </c>
      <c r="CG120" s="1036"/>
      <c r="CH120" s="1036"/>
      <c r="CI120" s="1036"/>
      <c r="CJ120" s="1036"/>
      <c r="CK120" s="1101" t="s">
        <v>478</v>
      </c>
      <c r="CL120" s="1102"/>
      <c r="CM120" s="1102"/>
      <c r="CN120" s="1102"/>
      <c r="CO120" s="1103"/>
      <c r="CP120" s="1109" t="s">
        <v>479</v>
      </c>
      <c r="CQ120" s="1110"/>
      <c r="CR120" s="1110"/>
      <c r="CS120" s="1110"/>
      <c r="CT120" s="1110"/>
      <c r="CU120" s="1110"/>
      <c r="CV120" s="1110"/>
      <c r="CW120" s="1110"/>
      <c r="CX120" s="1110"/>
      <c r="CY120" s="1110"/>
      <c r="CZ120" s="1110"/>
      <c r="DA120" s="1110"/>
      <c r="DB120" s="1110"/>
      <c r="DC120" s="1110"/>
      <c r="DD120" s="1110"/>
      <c r="DE120" s="1110"/>
      <c r="DF120" s="1111"/>
      <c r="DG120" s="1020">
        <v>3260307</v>
      </c>
      <c r="DH120" s="1021"/>
      <c r="DI120" s="1021"/>
      <c r="DJ120" s="1021"/>
      <c r="DK120" s="1021"/>
      <c r="DL120" s="1021">
        <v>3458927</v>
      </c>
      <c r="DM120" s="1021"/>
      <c r="DN120" s="1021"/>
      <c r="DO120" s="1021"/>
      <c r="DP120" s="1021"/>
      <c r="DQ120" s="1021">
        <v>3478157</v>
      </c>
      <c r="DR120" s="1021"/>
      <c r="DS120" s="1021"/>
      <c r="DT120" s="1021"/>
      <c r="DU120" s="1021"/>
      <c r="DV120" s="1022">
        <v>78</v>
      </c>
      <c r="DW120" s="1022"/>
      <c r="DX120" s="1022"/>
      <c r="DY120" s="1022"/>
      <c r="DZ120" s="1023"/>
    </row>
    <row r="121" spans="1:130" s="247" customFormat="1" ht="26.25" customHeight="1" x14ac:dyDescent="0.2">
      <c r="A121" s="1153"/>
      <c r="B121" s="1040"/>
      <c r="C121" s="1061" t="s">
        <v>480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128</v>
      </c>
      <c r="AB121" s="1053"/>
      <c r="AC121" s="1053"/>
      <c r="AD121" s="1053"/>
      <c r="AE121" s="1054"/>
      <c r="AF121" s="1055" t="s">
        <v>444</v>
      </c>
      <c r="AG121" s="1053"/>
      <c r="AH121" s="1053"/>
      <c r="AI121" s="1053"/>
      <c r="AJ121" s="1054"/>
      <c r="AK121" s="1055" t="s">
        <v>128</v>
      </c>
      <c r="AL121" s="1053"/>
      <c r="AM121" s="1053"/>
      <c r="AN121" s="1053"/>
      <c r="AO121" s="1054"/>
      <c r="AP121" s="1056" t="s">
        <v>128</v>
      </c>
      <c r="AQ121" s="1057"/>
      <c r="AR121" s="1057"/>
      <c r="AS121" s="1057"/>
      <c r="AT121" s="1058"/>
      <c r="AU121" s="1086"/>
      <c r="AV121" s="1087"/>
      <c r="AW121" s="1087"/>
      <c r="AX121" s="1087"/>
      <c r="AY121" s="1088"/>
      <c r="AZ121" s="1043" t="s">
        <v>481</v>
      </c>
      <c r="BA121" s="1044"/>
      <c r="BB121" s="1044"/>
      <c r="BC121" s="1044"/>
      <c r="BD121" s="1044"/>
      <c r="BE121" s="1044"/>
      <c r="BF121" s="1044"/>
      <c r="BG121" s="1044"/>
      <c r="BH121" s="1044"/>
      <c r="BI121" s="1044"/>
      <c r="BJ121" s="1044"/>
      <c r="BK121" s="1044"/>
      <c r="BL121" s="1044"/>
      <c r="BM121" s="1044"/>
      <c r="BN121" s="1044"/>
      <c r="BO121" s="1044"/>
      <c r="BP121" s="1045"/>
      <c r="BQ121" s="1013">
        <v>815450</v>
      </c>
      <c r="BR121" s="1014"/>
      <c r="BS121" s="1014"/>
      <c r="BT121" s="1014"/>
      <c r="BU121" s="1014"/>
      <c r="BV121" s="1014">
        <v>866856</v>
      </c>
      <c r="BW121" s="1014"/>
      <c r="BX121" s="1014"/>
      <c r="BY121" s="1014"/>
      <c r="BZ121" s="1014"/>
      <c r="CA121" s="1014">
        <v>845239</v>
      </c>
      <c r="CB121" s="1014"/>
      <c r="CC121" s="1014"/>
      <c r="CD121" s="1014"/>
      <c r="CE121" s="1014"/>
      <c r="CF121" s="1008">
        <v>19</v>
      </c>
      <c r="CG121" s="1009"/>
      <c r="CH121" s="1009"/>
      <c r="CI121" s="1009"/>
      <c r="CJ121" s="1009"/>
      <c r="CK121" s="1104"/>
      <c r="CL121" s="1105"/>
      <c r="CM121" s="1105"/>
      <c r="CN121" s="1105"/>
      <c r="CO121" s="1106"/>
      <c r="CP121" s="1114" t="s">
        <v>482</v>
      </c>
      <c r="CQ121" s="1115"/>
      <c r="CR121" s="1115"/>
      <c r="CS121" s="1115"/>
      <c r="CT121" s="1115"/>
      <c r="CU121" s="1115"/>
      <c r="CV121" s="1115"/>
      <c r="CW121" s="1115"/>
      <c r="CX121" s="1115"/>
      <c r="CY121" s="1115"/>
      <c r="CZ121" s="1115"/>
      <c r="DA121" s="1115"/>
      <c r="DB121" s="1115"/>
      <c r="DC121" s="1115"/>
      <c r="DD121" s="1115"/>
      <c r="DE121" s="1115"/>
      <c r="DF121" s="1116"/>
      <c r="DG121" s="1013">
        <v>1470438</v>
      </c>
      <c r="DH121" s="1014"/>
      <c r="DI121" s="1014"/>
      <c r="DJ121" s="1014"/>
      <c r="DK121" s="1014"/>
      <c r="DL121" s="1014">
        <v>1380790</v>
      </c>
      <c r="DM121" s="1014"/>
      <c r="DN121" s="1014"/>
      <c r="DO121" s="1014"/>
      <c r="DP121" s="1014"/>
      <c r="DQ121" s="1014">
        <v>1311948</v>
      </c>
      <c r="DR121" s="1014"/>
      <c r="DS121" s="1014"/>
      <c r="DT121" s="1014"/>
      <c r="DU121" s="1014"/>
      <c r="DV121" s="1015">
        <v>29.4</v>
      </c>
      <c r="DW121" s="1015"/>
      <c r="DX121" s="1015"/>
      <c r="DY121" s="1015"/>
      <c r="DZ121" s="1016"/>
    </row>
    <row r="122" spans="1:130" s="247" customFormat="1" ht="26.25" customHeight="1" x14ac:dyDescent="0.2">
      <c r="A122" s="1153"/>
      <c r="B122" s="1040"/>
      <c r="C122" s="1010" t="s">
        <v>462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454</v>
      </c>
      <c r="AG122" s="1053"/>
      <c r="AH122" s="1053"/>
      <c r="AI122" s="1053"/>
      <c r="AJ122" s="1054"/>
      <c r="AK122" s="1055" t="s">
        <v>444</v>
      </c>
      <c r="AL122" s="1053"/>
      <c r="AM122" s="1053"/>
      <c r="AN122" s="1053"/>
      <c r="AO122" s="1054"/>
      <c r="AP122" s="1056" t="s">
        <v>128</v>
      </c>
      <c r="AQ122" s="1057"/>
      <c r="AR122" s="1057"/>
      <c r="AS122" s="1057"/>
      <c r="AT122" s="1058"/>
      <c r="AU122" s="1086"/>
      <c r="AV122" s="1087"/>
      <c r="AW122" s="1087"/>
      <c r="AX122" s="1087"/>
      <c r="AY122" s="1088"/>
      <c r="AZ122" s="1068" t="s">
        <v>483</v>
      </c>
      <c r="BA122" s="1059"/>
      <c r="BB122" s="1059"/>
      <c r="BC122" s="1059"/>
      <c r="BD122" s="1059"/>
      <c r="BE122" s="1059"/>
      <c r="BF122" s="1059"/>
      <c r="BG122" s="1059"/>
      <c r="BH122" s="1059"/>
      <c r="BI122" s="1059"/>
      <c r="BJ122" s="1059"/>
      <c r="BK122" s="1059"/>
      <c r="BL122" s="1059"/>
      <c r="BM122" s="1059"/>
      <c r="BN122" s="1059"/>
      <c r="BO122" s="1059"/>
      <c r="BP122" s="1060"/>
      <c r="BQ122" s="1091">
        <v>8209774</v>
      </c>
      <c r="BR122" s="1092"/>
      <c r="BS122" s="1092"/>
      <c r="BT122" s="1092"/>
      <c r="BU122" s="1092"/>
      <c r="BV122" s="1092">
        <v>8301316</v>
      </c>
      <c r="BW122" s="1092"/>
      <c r="BX122" s="1092"/>
      <c r="BY122" s="1092"/>
      <c r="BZ122" s="1092"/>
      <c r="CA122" s="1092">
        <v>8199891</v>
      </c>
      <c r="CB122" s="1092"/>
      <c r="CC122" s="1092"/>
      <c r="CD122" s="1092"/>
      <c r="CE122" s="1092"/>
      <c r="CF122" s="1112">
        <v>184</v>
      </c>
      <c r="CG122" s="1113"/>
      <c r="CH122" s="1113"/>
      <c r="CI122" s="1113"/>
      <c r="CJ122" s="1113"/>
      <c r="CK122" s="1104"/>
      <c r="CL122" s="1105"/>
      <c r="CM122" s="1105"/>
      <c r="CN122" s="1105"/>
      <c r="CO122" s="1106"/>
      <c r="CP122" s="1114" t="s">
        <v>484</v>
      </c>
      <c r="CQ122" s="1115"/>
      <c r="CR122" s="1115"/>
      <c r="CS122" s="1115"/>
      <c r="CT122" s="1115"/>
      <c r="CU122" s="1115"/>
      <c r="CV122" s="1115"/>
      <c r="CW122" s="1115"/>
      <c r="CX122" s="1115"/>
      <c r="CY122" s="1115"/>
      <c r="CZ122" s="1115"/>
      <c r="DA122" s="1115"/>
      <c r="DB122" s="1115"/>
      <c r="DC122" s="1115"/>
      <c r="DD122" s="1115"/>
      <c r="DE122" s="1115"/>
      <c r="DF122" s="1116"/>
      <c r="DG122" s="1013">
        <v>1781</v>
      </c>
      <c r="DH122" s="1014"/>
      <c r="DI122" s="1014"/>
      <c r="DJ122" s="1014"/>
      <c r="DK122" s="1014"/>
      <c r="DL122" s="1014">
        <v>1335</v>
      </c>
      <c r="DM122" s="1014"/>
      <c r="DN122" s="1014"/>
      <c r="DO122" s="1014"/>
      <c r="DP122" s="1014"/>
      <c r="DQ122" s="1014">
        <v>863</v>
      </c>
      <c r="DR122" s="1014"/>
      <c r="DS122" s="1014"/>
      <c r="DT122" s="1014"/>
      <c r="DU122" s="1014"/>
      <c r="DV122" s="1015">
        <v>0</v>
      </c>
      <c r="DW122" s="1015"/>
      <c r="DX122" s="1015"/>
      <c r="DY122" s="1015"/>
      <c r="DZ122" s="1016"/>
    </row>
    <row r="123" spans="1:130" s="247" customFormat="1" ht="26.25" customHeight="1" x14ac:dyDescent="0.2">
      <c r="A123" s="1153"/>
      <c r="B123" s="1040"/>
      <c r="C123" s="1010" t="s">
        <v>468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447</v>
      </c>
      <c r="AB123" s="1053"/>
      <c r="AC123" s="1053"/>
      <c r="AD123" s="1053"/>
      <c r="AE123" s="1054"/>
      <c r="AF123" s="1055" t="s">
        <v>128</v>
      </c>
      <c r="AG123" s="1053"/>
      <c r="AH123" s="1053"/>
      <c r="AI123" s="1053"/>
      <c r="AJ123" s="1054"/>
      <c r="AK123" s="1055" t="s">
        <v>128</v>
      </c>
      <c r="AL123" s="1053"/>
      <c r="AM123" s="1053"/>
      <c r="AN123" s="1053"/>
      <c r="AO123" s="1054"/>
      <c r="AP123" s="1056" t="s">
        <v>454</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485</v>
      </c>
      <c r="BP123" s="1100"/>
      <c r="BQ123" s="1159">
        <v>12197073</v>
      </c>
      <c r="BR123" s="1160"/>
      <c r="BS123" s="1160"/>
      <c r="BT123" s="1160"/>
      <c r="BU123" s="1160"/>
      <c r="BV123" s="1160">
        <v>12263592</v>
      </c>
      <c r="BW123" s="1160"/>
      <c r="BX123" s="1160"/>
      <c r="BY123" s="1160"/>
      <c r="BZ123" s="1160"/>
      <c r="CA123" s="1160">
        <v>12033635</v>
      </c>
      <c r="CB123" s="1160"/>
      <c r="CC123" s="1160"/>
      <c r="CD123" s="1160"/>
      <c r="CE123" s="1160"/>
      <c r="CF123" s="1093"/>
      <c r="CG123" s="1094"/>
      <c r="CH123" s="1094"/>
      <c r="CI123" s="1094"/>
      <c r="CJ123" s="1095"/>
      <c r="CK123" s="1104"/>
      <c r="CL123" s="1105"/>
      <c r="CM123" s="1105"/>
      <c r="CN123" s="1105"/>
      <c r="CO123" s="1106"/>
      <c r="CP123" s="1114" t="s">
        <v>486</v>
      </c>
      <c r="CQ123" s="1115"/>
      <c r="CR123" s="1115"/>
      <c r="CS123" s="1115"/>
      <c r="CT123" s="1115"/>
      <c r="CU123" s="1115"/>
      <c r="CV123" s="1115"/>
      <c r="CW123" s="1115"/>
      <c r="CX123" s="1115"/>
      <c r="CY123" s="1115"/>
      <c r="CZ123" s="1115"/>
      <c r="DA123" s="1115"/>
      <c r="DB123" s="1115"/>
      <c r="DC123" s="1115"/>
      <c r="DD123" s="1115"/>
      <c r="DE123" s="1115"/>
      <c r="DF123" s="1116"/>
      <c r="DG123" s="1052" t="s">
        <v>454</v>
      </c>
      <c r="DH123" s="1053"/>
      <c r="DI123" s="1053"/>
      <c r="DJ123" s="1053"/>
      <c r="DK123" s="1054"/>
      <c r="DL123" s="1055" t="s">
        <v>447</v>
      </c>
      <c r="DM123" s="1053"/>
      <c r="DN123" s="1053"/>
      <c r="DO123" s="1053"/>
      <c r="DP123" s="1054"/>
      <c r="DQ123" s="1055" t="s">
        <v>447</v>
      </c>
      <c r="DR123" s="1053"/>
      <c r="DS123" s="1053"/>
      <c r="DT123" s="1053"/>
      <c r="DU123" s="1054"/>
      <c r="DV123" s="1056" t="s">
        <v>454</v>
      </c>
      <c r="DW123" s="1057"/>
      <c r="DX123" s="1057"/>
      <c r="DY123" s="1057"/>
      <c r="DZ123" s="1058"/>
    </row>
    <row r="124" spans="1:130" s="247" customFormat="1" ht="26.25" customHeight="1" thickBot="1" x14ac:dyDescent="0.25">
      <c r="A124" s="1153"/>
      <c r="B124" s="1040"/>
      <c r="C124" s="1010" t="s">
        <v>471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454</v>
      </c>
      <c r="AB124" s="1053"/>
      <c r="AC124" s="1053"/>
      <c r="AD124" s="1053"/>
      <c r="AE124" s="1054"/>
      <c r="AF124" s="1055" t="s">
        <v>128</v>
      </c>
      <c r="AG124" s="1053"/>
      <c r="AH124" s="1053"/>
      <c r="AI124" s="1053"/>
      <c r="AJ124" s="1054"/>
      <c r="AK124" s="1055" t="s">
        <v>454</v>
      </c>
      <c r="AL124" s="1053"/>
      <c r="AM124" s="1053"/>
      <c r="AN124" s="1053"/>
      <c r="AO124" s="1054"/>
      <c r="AP124" s="1056" t="s">
        <v>128</v>
      </c>
      <c r="AQ124" s="1057"/>
      <c r="AR124" s="1057"/>
      <c r="AS124" s="1057"/>
      <c r="AT124" s="1058"/>
      <c r="AU124" s="1155" t="s">
        <v>487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56.9</v>
      </c>
      <c r="BR124" s="1122"/>
      <c r="BS124" s="1122"/>
      <c r="BT124" s="1122"/>
      <c r="BU124" s="1122"/>
      <c r="BV124" s="1122">
        <v>56.3</v>
      </c>
      <c r="BW124" s="1122"/>
      <c r="BX124" s="1122"/>
      <c r="BY124" s="1122"/>
      <c r="BZ124" s="1122"/>
      <c r="CA124" s="1122">
        <v>58.6</v>
      </c>
      <c r="CB124" s="1122"/>
      <c r="CC124" s="1122"/>
      <c r="CD124" s="1122"/>
      <c r="CE124" s="1122"/>
      <c r="CF124" s="1123"/>
      <c r="CG124" s="1124"/>
      <c r="CH124" s="1124"/>
      <c r="CI124" s="1124"/>
      <c r="CJ124" s="1125"/>
      <c r="CK124" s="1107"/>
      <c r="CL124" s="1107"/>
      <c r="CM124" s="1107"/>
      <c r="CN124" s="1107"/>
      <c r="CO124" s="1108"/>
      <c r="CP124" s="1114" t="s">
        <v>488</v>
      </c>
      <c r="CQ124" s="1115"/>
      <c r="CR124" s="1115"/>
      <c r="CS124" s="1115"/>
      <c r="CT124" s="1115"/>
      <c r="CU124" s="1115"/>
      <c r="CV124" s="1115"/>
      <c r="CW124" s="1115"/>
      <c r="CX124" s="1115"/>
      <c r="CY124" s="1115"/>
      <c r="CZ124" s="1115"/>
      <c r="DA124" s="1115"/>
      <c r="DB124" s="1115"/>
      <c r="DC124" s="1115"/>
      <c r="DD124" s="1115"/>
      <c r="DE124" s="1115"/>
      <c r="DF124" s="1116"/>
      <c r="DG124" s="1099" t="s">
        <v>444</v>
      </c>
      <c r="DH124" s="1078"/>
      <c r="DI124" s="1078"/>
      <c r="DJ124" s="1078"/>
      <c r="DK124" s="1079"/>
      <c r="DL124" s="1077" t="s">
        <v>128</v>
      </c>
      <c r="DM124" s="1078"/>
      <c r="DN124" s="1078"/>
      <c r="DO124" s="1078"/>
      <c r="DP124" s="1079"/>
      <c r="DQ124" s="1077" t="s">
        <v>128</v>
      </c>
      <c r="DR124" s="1078"/>
      <c r="DS124" s="1078"/>
      <c r="DT124" s="1078"/>
      <c r="DU124" s="1079"/>
      <c r="DV124" s="1080" t="s">
        <v>444</v>
      </c>
      <c r="DW124" s="1081"/>
      <c r="DX124" s="1081"/>
      <c r="DY124" s="1081"/>
      <c r="DZ124" s="1082"/>
    </row>
    <row r="125" spans="1:130" s="247" customFormat="1" ht="26.25" customHeight="1" x14ac:dyDescent="0.2">
      <c r="A125" s="1153"/>
      <c r="B125" s="1040"/>
      <c r="C125" s="1010" t="s">
        <v>473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128</v>
      </c>
      <c r="AG125" s="1053"/>
      <c r="AH125" s="1053"/>
      <c r="AI125" s="1053"/>
      <c r="AJ125" s="1054"/>
      <c r="AK125" s="1055" t="s">
        <v>444</v>
      </c>
      <c r="AL125" s="1053"/>
      <c r="AM125" s="1053"/>
      <c r="AN125" s="1053"/>
      <c r="AO125" s="1054"/>
      <c r="AP125" s="1056" t="s">
        <v>444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489</v>
      </c>
      <c r="CL125" s="1102"/>
      <c r="CM125" s="1102"/>
      <c r="CN125" s="1102"/>
      <c r="CO125" s="1103"/>
      <c r="CP125" s="1034" t="s">
        <v>490</v>
      </c>
      <c r="CQ125" s="983"/>
      <c r="CR125" s="983"/>
      <c r="CS125" s="983"/>
      <c r="CT125" s="983"/>
      <c r="CU125" s="983"/>
      <c r="CV125" s="983"/>
      <c r="CW125" s="983"/>
      <c r="CX125" s="983"/>
      <c r="CY125" s="983"/>
      <c r="CZ125" s="983"/>
      <c r="DA125" s="983"/>
      <c r="DB125" s="983"/>
      <c r="DC125" s="983"/>
      <c r="DD125" s="983"/>
      <c r="DE125" s="983"/>
      <c r="DF125" s="984"/>
      <c r="DG125" s="1020" t="s">
        <v>444</v>
      </c>
      <c r="DH125" s="1021"/>
      <c r="DI125" s="1021"/>
      <c r="DJ125" s="1021"/>
      <c r="DK125" s="1021"/>
      <c r="DL125" s="1021" t="s">
        <v>128</v>
      </c>
      <c r="DM125" s="1021"/>
      <c r="DN125" s="1021"/>
      <c r="DO125" s="1021"/>
      <c r="DP125" s="1021"/>
      <c r="DQ125" s="1021" t="s">
        <v>444</v>
      </c>
      <c r="DR125" s="1021"/>
      <c r="DS125" s="1021"/>
      <c r="DT125" s="1021"/>
      <c r="DU125" s="1021"/>
      <c r="DV125" s="1022" t="s">
        <v>128</v>
      </c>
      <c r="DW125" s="1022"/>
      <c r="DX125" s="1022"/>
      <c r="DY125" s="1022"/>
      <c r="DZ125" s="1023"/>
    </row>
    <row r="126" spans="1:130" s="247" customFormat="1" ht="26.25" customHeight="1" thickBot="1" x14ac:dyDescent="0.25">
      <c r="A126" s="1153"/>
      <c r="B126" s="1040"/>
      <c r="C126" s="1010" t="s">
        <v>475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444</v>
      </c>
      <c r="AB126" s="1053"/>
      <c r="AC126" s="1053"/>
      <c r="AD126" s="1053"/>
      <c r="AE126" s="1054"/>
      <c r="AF126" s="1055" t="s">
        <v>128</v>
      </c>
      <c r="AG126" s="1053"/>
      <c r="AH126" s="1053"/>
      <c r="AI126" s="1053"/>
      <c r="AJ126" s="1054"/>
      <c r="AK126" s="1055" t="s">
        <v>444</v>
      </c>
      <c r="AL126" s="1053"/>
      <c r="AM126" s="1053"/>
      <c r="AN126" s="1053"/>
      <c r="AO126" s="1054"/>
      <c r="AP126" s="1056" t="s">
        <v>128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491</v>
      </c>
      <c r="CQ126" s="1044"/>
      <c r="CR126" s="1044"/>
      <c r="CS126" s="1044"/>
      <c r="CT126" s="1044"/>
      <c r="CU126" s="1044"/>
      <c r="CV126" s="1044"/>
      <c r="CW126" s="1044"/>
      <c r="CX126" s="1044"/>
      <c r="CY126" s="1044"/>
      <c r="CZ126" s="1044"/>
      <c r="DA126" s="1044"/>
      <c r="DB126" s="1044"/>
      <c r="DC126" s="1044"/>
      <c r="DD126" s="1044"/>
      <c r="DE126" s="1044"/>
      <c r="DF126" s="1045"/>
      <c r="DG126" s="1013" t="s">
        <v>444</v>
      </c>
      <c r="DH126" s="1014"/>
      <c r="DI126" s="1014"/>
      <c r="DJ126" s="1014"/>
      <c r="DK126" s="1014"/>
      <c r="DL126" s="1014" t="s">
        <v>450</v>
      </c>
      <c r="DM126" s="1014"/>
      <c r="DN126" s="1014"/>
      <c r="DO126" s="1014"/>
      <c r="DP126" s="1014"/>
      <c r="DQ126" s="1014" t="s">
        <v>128</v>
      </c>
      <c r="DR126" s="1014"/>
      <c r="DS126" s="1014"/>
      <c r="DT126" s="1014"/>
      <c r="DU126" s="1014"/>
      <c r="DV126" s="1015" t="s">
        <v>444</v>
      </c>
      <c r="DW126" s="1015"/>
      <c r="DX126" s="1015"/>
      <c r="DY126" s="1015"/>
      <c r="DZ126" s="1016"/>
    </row>
    <row r="127" spans="1:130" s="247" customFormat="1" ht="26.25" customHeight="1" x14ac:dyDescent="0.2">
      <c r="A127" s="1154"/>
      <c r="B127" s="1042"/>
      <c r="C127" s="1096" t="s">
        <v>492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444</v>
      </c>
      <c r="AB127" s="1053"/>
      <c r="AC127" s="1053"/>
      <c r="AD127" s="1053"/>
      <c r="AE127" s="1054"/>
      <c r="AF127" s="1055" t="s">
        <v>128</v>
      </c>
      <c r="AG127" s="1053"/>
      <c r="AH127" s="1053"/>
      <c r="AI127" s="1053"/>
      <c r="AJ127" s="1054"/>
      <c r="AK127" s="1055" t="s">
        <v>444</v>
      </c>
      <c r="AL127" s="1053"/>
      <c r="AM127" s="1053"/>
      <c r="AN127" s="1053"/>
      <c r="AO127" s="1054"/>
      <c r="AP127" s="1056" t="s">
        <v>128</v>
      </c>
      <c r="AQ127" s="1057"/>
      <c r="AR127" s="1057"/>
      <c r="AS127" s="1057"/>
      <c r="AT127" s="1058"/>
      <c r="AU127" s="283"/>
      <c r="AV127" s="283"/>
      <c r="AW127" s="283"/>
      <c r="AX127" s="1126" t="s">
        <v>493</v>
      </c>
      <c r="AY127" s="1127"/>
      <c r="AZ127" s="1127"/>
      <c r="BA127" s="1127"/>
      <c r="BB127" s="1127"/>
      <c r="BC127" s="1127"/>
      <c r="BD127" s="1127"/>
      <c r="BE127" s="1128"/>
      <c r="BF127" s="1129" t="s">
        <v>494</v>
      </c>
      <c r="BG127" s="1127"/>
      <c r="BH127" s="1127"/>
      <c r="BI127" s="1127"/>
      <c r="BJ127" s="1127"/>
      <c r="BK127" s="1127"/>
      <c r="BL127" s="1128"/>
      <c r="BM127" s="1129" t="s">
        <v>495</v>
      </c>
      <c r="BN127" s="1127"/>
      <c r="BO127" s="1127"/>
      <c r="BP127" s="1127"/>
      <c r="BQ127" s="1127"/>
      <c r="BR127" s="1127"/>
      <c r="BS127" s="1128"/>
      <c r="BT127" s="1129" t="s">
        <v>496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497</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447</v>
      </c>
      <c r="DM127" s="1014"/>
      <c r="DN127" s="1014"/>
      <c r="DO127" s="1014"/>
      <c r="DP127" s="1014"/>
      <c r="DQ127" s="1014" t="s">
        <v>128</v>
      </c>
      <c r="DR127" s="1014"/>
      <c r="DS127" s="1014"/>
      <c r="DT127" s="1014"/>
      <c r="DU127" s="1014"/>
      <c r="DV127" s="1015" t="s">
        <v>128</v>
      </c>
      <c r="DW127" s="1015"/>
      <c r="DX127" s="1015"/>
      <c r="DY127" s="1015"/>
      <c r="DZ127" s="1016"/>
    </row>
    <row r="128" spans="1:130" s="247" customFormat="1" ht="26.25" customHeight="1" thickBot="1" x14ac:dyDescent="0.25">
      <c r="A128" s="1137" t="s">
        <v>498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499</v>
      </c>
      <c r="X128" s="1139"/>
      <c r="Y128" s="1139"/>
      <c r="Z128" s="1140"/>
      <c r="AA128" s="1141">
        <v>51345</v>
      </c>
      <c r="AB128" s="1142"/>
      <c r="AC128" s="1142"/>
      <c r="AD128" s="1142"/>
      <c r="AE128" s="1143"/>
      <c r="AF128" s="1144">
        <v>48986</v>
      </c>
      <c r="AG128" s="1142"/>
      <c r="AH128" s="1142"/>
      <c r="AI128" s="1142"/>
      <c r="AJ128" s="1143"/>
      <c r="AK128" s="1144">
        <v>50177</v>
      </c>
      <c r="AL128" s="1142"/>
      <c r="AM128" s="1142"/>
      <c r="AN128" s="1142"/>
      <c r="AO128" s="1143"/>
      <c r="AP128" s="1145"/>
      <c r="AQ128" s="1146"/>
      <c r="AR128" s="1146"/>
      <c r="AS128" s="1146"/>
      <c r="AT128" s="1147"/>
      <c r="AU128" s="283"/>
      <c r="AV128" s="283"/>
      <c r="AW128" s="283"/>
      <c r="AX128" s="982" t="s">
        <v>500</v>
      </c>
      <c r="AY128" s="983"/>
      <c r="AZ128" s="983"/>
      <c r="BA128" s="983"/>
      <c r="BB128" s="983"/>
      <c r="BC128" s="983"/>
      <c r="BD128" s="983"/>
      <c r="BE128" s="984"/>
      <c r="BF128" s="1148" t="s">
        <v>450</v>
      </c>
      <c r="BG128" s="1149"/>
      <c r="BH128" s="1149"/>
      <c r="BI128" s="1149"/>
      <c r="BJ128" s="1149"/>
      <c r="BK128" s="1149"/>
      <c r="BL128" s="1150"/>
      <c r="BM128" s="1148">
        <v>14.91</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501</v>
      </c>
      <c r="CQ128" s="1131"/>
      <c r="CR128" s="1131"/>
      <c r="CS128" s="1131"/>
      <c r="CT128" s="1131"/>
      <c r="CU128" s="1131"/>
      <c r="CV128" s="1131"/>
      <c r="CW128" s="1131"/>
      <c r="CX128" s="1131"/>
      <c r="CY128" s="1131"/>
      <c r="CZ128" s="1131"/>
      <c r="DA128" s="1131"/>
      <c r="DB128" s="1131"/>
      <c r="DC128" s="1131"/>
      <c r="DD128" s="1131"/>
      <c r="DE128" s="1131"/>
      <c r="DF128" s="1132"/>
      <c r="DG128" s="1133" t="s">
        <v>128</v>
      </c>
      <c r="DH128" s="1134"/>
      <c r="DI128" s="1134"/>
      <c r="DJ128" s="1134"/>
      <c r="DK128" s="1134"/>
      <c r="DL128" s="1134" t="s">
        <v>128</v>
      </c>
      <c r="DM128" s="1134"/>
      <c r="DN128" s="1134"/>
      <c r="DO128" s="1134"/>
      <c r="DP128" s="1134"/>
      <c r="DQ128" s="1134" t="s">
        <v>128</v>
      </c>
      <c r="DR128" s="1134"/>
      <c r="DS128" s="1134"/>
      <c r="DT128" s="1134"/>
      <c r="DU128" s="1134"/>
      <c r="DV128" s="1135" t="s">
        <v>128</v>
      </c>
      <c r="DW128" s="1135"/>
      <c r="DX128" s="1135"/>
      <c r="DY128" s="1135"/>
      <c r="DZ128" s="1136"/>
    </row>
    <row r="129" spans="1:131" s="247" customFormat="1" ht="26.25" customHeight="1" x14ac:dyDescent="0.2">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502</v>
      </c>
      <c r="X129" s="1168"/>
      <c r="Y129" s="1168"/>
      <c r="Z129" s="1169"/>
      <c r="AA129" s="1052">
        <v>4962181</v>
      </c>
      <c r="AB129" s="1053"/>
      <c r="AC129" s="1053"/>
      <c r="AD129" s="1053"/>
      <c r="AE129" s="1054"/>
      <c r="AF129" s="1055">
        <v>5044693</v>
      </c>
      <c r="AG129" s="1053"/>
      <c r="AH129" s="1053"/>
      <c r="AI129" s="1053"/>
      <c r="AJ129" s="1054"/>
      <c r="AK129" s="1055">
        <v>5140300</v>
      </c>
      <c r="AL129" s="1053"/>
      <c r="AM129" s="1053"/>
      <c r="AN129" s="1053"/>
      <c r="AO129" s="1054"/>
      <c r="AP129" s="1170"/>
      <c r="AQ129" s="1171"/>
      <c r="AR129" s="1171"/>
      <c r="AS129" s="1171"/>
      <c r="AT129" s="1172"/>
      <c r="AU129" s="285"/>
      <c r="AV129" s="285"/>
      <c r="AW129" s="285"/>
      <c r="AX129" s="1161" t="s">
        <v>503</v>
      </c>
      <c r="AY129" s="1044"/>
      <c r="AZ129" s="1044"/>
      <c r="BA129" s="1044"/>
      <c r="BB129" s="1044"/>
      <c r="BC129" s="1044"/>
      <c r="BD129" s="1044"/>
      <c r="BE129" s="1045"/>
      <c r="BF129" s="1162" t="s">
        <v>444</v>
      </c>
      <c r="BG129" s="1163"/>
      <c r="BH129" s="1163"/>
      <c r="BI129" s="1163"/>
      <c r="BJ129" s="1163"/>
      <c r="BK129" s="1163"/>
      <c r="BL129" s="1164"/>
      <c r="BM129" s="1162">
        <v>19.91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504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505</v>
      </c>
      <c r="X130" s="1168"/>
      <c r="Y130" s="1168"/>
      <c r="Z130" s="1169"/>
      <c r="AA130" s="1052">
        <v>672185</v>
      </c>
      <c r="AB130" s="1053"/>
      <c r="AC130" s="1053"/>
      <c r="AD130" s="1053"/>
      <c r="AE130" s="1054"/>
      <c r="AF130" s="1055">
        <v>685159</v>
      </c>
      <c r="AG130" s="1053"/>
      <c r="AH130" s="1053"/>
      <c r="AI130" s="1053"/>
      <c r="AJ130" s="1054"/>
      <c r="AK130" s="1055">
        <v>683069</v>
      </c>
      <c r="AL130" s="1053"/>
      <c r="AM130" s="1053"/>
      <c r="AN130" s="1053"/>
      <c r="AO130" s="1054"/>
      <c r="AP130" s="1170"/>
      <c r="AQ130" s="1171"/>
      <c r="AR130" s="1171"/>
      <c r="AS130" s="1171"/>
      <c r="AT130" s="1172"/>
      <c r="AU130" s="285"/>
      <c r="AV130" s="285"/>
      <c r="AW130" s="285"/>
      <c r="AX130" s="1161" t="s">
        <v>506</v>
      </c>
      <c r="AY130" s="1044"/>
      <c r="AZ130" s="1044"/>
      <c r="BA130" s="1044"/>
      <c r="BB130" s="1044"/>
      <c r="BC130" s="1044"/>
      <c r="BD130" s="1044"/>
      <c r="BE130" s="1045"/>
      <c r="BF130" s="1198">
        <v>10.9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507</v>
      </c>
      <c r="X131" s="1206"/>
      <c r="Y131" s="1206"/>
      <c r="Z131" s="1207"/>
      <c r="AA131" s="1099">
        <v>4289996</v>
      </c>
      <c r="AB131" s="1078"/>
      <c r="AC131" s="1078"/>
      <c r="AD131" s="1078"/>
      <c r="AE131" s="1079"/>
      <c r="AF131" s="1077">
        <v>4359534</v>
      </c>
      <c r="AG131" s="1078"/>
      <c r="AH131" s="1078"/>
      <c r="AI131" s="1078"/>
      <c r="AJ131" s="1079"/>
      <c r="AK131" s="1077">
        <v>4457231</v>
      </c>
      <c r="AL131" s="1078"/>
      <c r="AM131" s="1078"/>
      <c r="AN131" s="1078"/>
      <c r="AO131" s="1079"/>
      <c r="AP131" s="1208"/>
      <c r="AQ131" s="1209"/>
      <c r="AR131" s="1209"/>
      <c r="AS131" s="1209"/>
      <c r="AT131" s="1210"/>
      <c r="AU131" s="285"/>
      <c r="AV131" s="285"/>
      <c r="AW131" s="285"/>
      <c r="AX131" s="1180" t="s">
        <v>508</v>
      </c>
      <c r="AY131" s="1131"/>
      <c r="AZ131" s="1131"/>
      <c r="BA131" s="1131"/>
      <c r="BB131" s="1131"/>
      <c r="BC131" s="1131"/>
      <c r="BD131" s="1131"/>
      <c r="BE131" s="1132"/>
      <c r="BF131" s="1181">
        <v>58.6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509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510</v>
      </c>
      <c r="W132" s="1191"/>
      <c r="X132" s="1191"/>
      <c r="Y132" s="1191"/>
      <c r="Z132" s="1192"/>
      <c r="AA132" s="1193">
        <v>10.04593011</v>
      </c>
      <c r="AB132" s="1194"/>
      <c r="AC132" s="1194"/>
      <c r="AD132" s="1194"/>
      <c r="AE132" s="1195"/>
      <c r="AF132" s="1196">
        <v>11.03193598</v>
      </c>
      <c r="AG132" s="1194"/>
      <c r="AH132" s="1194"/>
      <c r="AI132" s="1194"/>
      <c r="AJ132" s="1195"/>
      <c r="AK132" s="1196">
        <v>11.87391903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511</v>
      </c>
      <c r="W133" s="1174"/>
      <c r="X133" s="1174"/>
      <c r="Y133" s="1174"/>
      <c r="Z133" s="1175"/>
      <c r="AA133" s="1176">
        <v>9.3000000000000007</v>
      </c>
      <c r="AB133" s="1177"/>
      <c r="AC133" s="1177"/>
      <c r="AD133" s="1177"/>
      <c r="AE133" s="1178"/>
      <c r="AF133" s="1176">
        <v>10.1</v>
      </c>
      <c r="AG133" s="1177"/>
      <c r="AH133" s="1177"/>
      <c r="AI133" s="1177"/>
      <c r="AJ133" s="1178"/>
      <c r="AK133" s="1176">
        <v>10.9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vqPR+qYZRJP2S4uIzAkXqYjAw1u9XDMBWNZr3tSgyukqR2siJqBLVC9fAaetB4BzBm2PekbnXpfFXYpNdNQdeg==" saltValue="POF7MSyjnMrBHkHVxTQc5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512</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QdtWpygXX9QeYpkyH2r1Nzhg4eqPGJG1dH3ov7GMpTni5MLTokR9uiZkAQqXDgC3AwqDD+9CNnS2tNh4waCWzg==" saltValue="GIbmGIJstLlCxmMZKKkz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1Dj0Q3BH/3rKel+Cw54DxuuynylSrIggqkM76goMUDHWbFDH5h3ktV3v579Ke2y0pgJ+0yOWtf1FGJmilh3icw==" saltValue="9yUn9WyUSvoWowY0vs+VC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515</v>
      </c>
      <c r="AP7" s="304"/>
      <c r="AQ7" s="305" t="s">
        <v>516</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517</v>
      </c>
      <c r="AQ8" s="311" t="s">
        <v>518</v>
      </c>
      <c r="AR8" s="312" t="s">
        <v>519</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520</v>
      </c>
      <c r="AL9" s="1217"/>
      <c r="AM9" s="1217"/>
      <c r="AN9" s="1218"/>
      <c r="AO9" s="313">
        <v>1195992</v>
      </c>
      <c r="AP9" s="313">
        <v>65559</v>
      </c>
      <c r="AQ9" s="314">
        <v>82973</v>
      </c>
      <c r="AR9" s="315">
        <v>-21</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521</v>
      </c>
      <c r="AL10" s="1217"/>
      <c r="AM10" s="1217"/>
      <c r="AN10" s="1218"/>
      <c r="AO10" s="316">
        <v>150587</v>
      </c>
      <c r="AP10" s="316">
        <v>8255</v>
      </c>
      <c r="AQ10" s="317">
        <v>9241</v>
      </c>
      <c r="AR10" s="318">
        <v>-10.7</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522</v>
      </c>
      <c r="AL11" s="1217"/>
      <c r="AM11" s="1217"/>
      <c r="AN11" s="1218"/>
      <c r="AO11" s="316">
        <v>222115</v>
      </c>
      <c r="AP11" s="316">
        <v>12175</v>
      </c>
      <c r="AQ11" s="317">
        <v>11673</v>
      </c>
      <c r="AR11" s="318">
        <v>4.3</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523</v>
      </c>
      <c r="AL12" s="1217"/>
      <c r="AM12" s="1217"/>
      <c r="AN12" s="1218"/>
      <c r="AO12" s="316">
        <v>49426</v>
      </c>
      <c r="AP12" s="316">
        <v>2709</v>
      </c>
      <c r="AQ12" s="317">
        <v>931</v>
      </c>
      <c r="AR12" s="318">
        <v>191</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524</v>
      </c>
      <c r="AL13" s="1217"/>
      <c r="AM13" s="1217"/>
      <c r="AN13" s="1218"/>
      <c r="AO13" s="316" t="s">
        <v>525</v>
      </c>
      <c r="AP13" s="316" t="s">
        <v>525</v>
      </c>
      <c r="AQ13" s="317" t="s">
        <v>525</v>
      </c>
      <c r="AR13" s="318" t="s">
        <v>525</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526</v>
      </c>
      <c r="AL14" s="1217"/>
      <c r="AM14" s="1217"/>
      <c r="AN14" s="1218"/>
      <c r="AO14" s="316">
        <v>64115</v>
      </c>
      <c r="AP14" s="316">
        <v>3514</v>
      </c>
      <c r="AQ14" s="317">
        <v>3875</v>
      </c>
      <c r="AR14" s="318">
        <v>-9.3000000000000007</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527</v>
      </c>
      <c r="AL15" s="1217"/>
      <c r="AM15" s="1217"/>
      <c r="AN15" s="1218"/>
      <c r="AO15" s="316">
        <v>13425</v>
      </c>
      <c r="AP15" s="316">
        <v>736</v>
      </c>
      <c r="AQ15" s="317">
        <v>1738</v>
      </c>
      <c r="AR15" s="318">
        <v>-57.7</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528</v>
      </c>
      <c r="AL16" s="1220"/>
      <c r="AM16" s="1220"/>
      <c r="AN16" s="1221"/>
      <c r="AO16" s="316">
        <v>-88800</v>
      </c>
      <c r="AP16" s="316">
        <v>-4868</v>
      </c>
      <c r="AQ16" s="317">
        <v>-7403</v>
      </c>
      <c r="AR16" s="318">
        <v>-34.200000000000003</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1606860</v>
      </c>
      <c r="AP17" s="316">
        <v>88081</v>
      </c>
      <c r="AQ17" s="317">
        <v>103027</v>
      </c>
      <c r="AR17" s="318">
        <v>-14.5</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533</v>
      </c>
      <c r="AL21" s="1212"/>
      <c r="AM21" s="1212"/>
      <c r="AN21" s="1213"/>
      <c r="AO21" s="328">
        <v>7.89</v>
      </c>
      <c r="AP21" s="329">
        <v>9.67</v>
      </c>
      <c r="AQ21" s="330">
        <v>-1.78</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534</v>
      </c>
      <c r="AL22" s="1212"/>
      <c r="AM22" s="1212"/>
      <c r="AN22" s="1213"/>
      <c r="AO22" s="333">
        <v>97.4</v>
      </c>
      <c r="AP22" s="334">
        <v>96.6</v>
      </c>
      <c r="AQ22" s="335">
        <v>0.8</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515</v>
      </c>
      <c r="AP30" s="304"/>
      <c r="AQ30" s="305" t="s">
        <v>516</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517</v>
      </c>
      <c r="AQ31" s="311" t="s">
        <v>518</v>
      </c>
      <c r="AR31" s="312" t="s">
        <v>519</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538</v>
      </c>
      <c r="AL32" s="1228"/>
      <c r="AM32" s="1228"/>
      <c r="AN32" s="1229"/>
      <c r="AO32" s="343">
        <v>806640</v>
      </c>
      <c r="AP32" s="343">
        <v>44216</v>
      </c>
      <c r="AQ32" s="344">
        <v>54693</v>
      </c>
      <c r="AR32" s="345">
        <v>-19.2</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539</v>
      </c>
      <c r="AL33" s="1228"/>
      <c r="AM33" s="1228"/>
      <c r="AN33" s="1229"/>
      <c r="AO33" s="343" t="s">
        <v>525</v>
      </c>
      <c r="AP33" s="343" t="s">
        <v>525</v>
      </c>
      <c r="AQ33" s="344" t="s">
        <v>525</v>
      </c>
      <c r="AR33" s="345" t="s">
        <v>525</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540</v>
      </c>
      <c r="AL34" s="1228"/>
      <c r="AM34" s="1228"/>
      <c r="AN34" s="1229"/>
      <c r="AO34" s="343" t="s">
        <v>525</v>
      </c>
      <c r="AP34" s="343" t="s">
        <v>525</v>
      </c>
      <c r="AQ34" s="344">
        <v>70</v>
      </c>
      <c r="AR34" s="345" t="s">
        <v>525</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541</v>
      </c>
      <c r="AL35" s="1228"/>
      <c r="AM35" s="1228"/>
      <c r="AN35" s="1229"/>
      <c r="AO35" s="343">
        <v>340106</v>
      </c>
      <c r="AP35" s="343">
        <v>18643</v>
      </c>
      <c r="AQ35" s="344">
        <v>20300</v>
      </c>
      <c r="AR35" s="345">
        <v>-8.1999999999999993</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542</v>
      </c>
      <c r="AL36" s="1228"/>
      <c r="AM36" s="1228"/>
      <c r="AN36" s="1229"/>
      <c r="AO36" s="343">
        <v>115748</v>
      </c>
      <c r="AP36" s="343">
        <v>6345</v>
      </c>
      <c r="AQ36" s="344">
        <v>3708</v>
      </c>
      <c r="AR36" s="345">
        <v>71.099999999999994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543</v>
      </c>
      <c r="AL37" s="1228"/>
      <c r="AM37" s="1228"/>
      <c r="AN37" s="1229"/>
      <c r="AO37" s="343" t="s">
        <v>525</v>
      </c>
      <c r="AP37" s="343" t="s">
        <v>525</v>
      </c>
      <c r="AQ37" s="344">
        <v>3144</v>
      </c>
      <c r="AR37" s="345" t="s">
        <v>525</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544</v>
      </c>
      <c r="AL38" s="1231"/>
      <c r="AM38" s="1231"/>
      <c r="AN38" s="1232"/>
      <c r="AO38" s="346" t="s">
        <v>525</v>
      </c>
      <c r="AP38" s="346" t="s">
        <v>525</v>
      </c>
      <c r="AQ38" s="347">
        <v>5</v>
      </c>
      <c r="AR38" s="335" t="s">
        <v>525</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545</v>
      </c>
      <c r="AL39" s="1231"/>
      <c r="AM39" s="1231"/>
      <c r="AN39" s="1232"/>
      <c r="AO39" s="343">
        <v>-50177</v>
      </c>
      <c r="AP39" s="343">
        <v>-2750</v>
      </c>
      <c r="AQ39" s="344">
        <v>-4732</v>
      </c>
      <c r="AR39" s="345">
        <v>-41.9</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546</v>
      </c>
      <c r="AL40" s="1228"/>
      <c r="AM40" s="1228"/>
      <c r="AN40" s="1229"/>
      <c r="AO40" s="343">
        <v>-683069</v>
      </c>
      <c r="AP40" s="343">
        <v>-37443</v>
      </c>
      <c r="AQ40" s="344">
        <v>-54327</v>
      </c>
      <c r="AR40" s="345">
        <v>-31.1</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529248</v>
      </c>
      <c r="AP41" s="343">
        <v>29011</v>
      </c>
      <c r="AQ41" s="344">
        <v>22860</v>
      </c>
      <c r="AR41" s="345">
        <v>26.9</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515</v>
      </c>
      <c r="AN49" s="1224" t="s">
        <v>550</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551</v>
      </c>
      <c r="AO50" s="360" t="s">
        <v>552</v>
      </c>
      <c r="AP50" s="361" t="s">
        <v>553</v>
      </c>
      <c r="AQ50" s="362" t="s">
        <v>554</v>
      </c>
      <c r="AR50" s="363" t="s">
        <v>555</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2061618</v>
      </c>
      <c r="AN51" s="365">
        <v>107995</v>
      </c>
      <c r="AO51" s="366">
        <v>35.200000000000003</v>
      </c>
      <c r="AP51" s="367">
        <v>77577</v>
      </c>
      <c r="AQ51" s="368">
        <v>-11.4</v>
      </c>
      <c r="AR51" s="369">
        <v>46.6</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929970</v>
      </c>
      <c r="AN52" s="373">
        <v>48715</v>
      </c>
      <c r="AO52" s="374">
        <v>-9.3000000000000007</v>
      </c>
      <c r="AP52" s="375">
        <v>40870</v>
      </c>
      <c r="AQ52" s="376">
        <v>-7.1</v>
      </c>
      <c r="AR52" s="377">
        <v>-2.2000000000000002</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911096</v>
      </c>
      <c r="AN53" s="365">
        <v>48429</v>
      </c>
      <c r="AO53" s="366">
        <v>-55.2</v>
      </c>
      <c r="AP53" s="367">
        <v>115123</v>
      </c>
      <c r="AQ53" s="368">
        <v>48.4</v>
      </c>
      <c r="AR53" s="369">
        <v>-103.6</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744002</v>
      </c>
      <c r="AN54" s="373">
        <v>39547</v>
      </c>
      <c r="AO54" s="374">
        <v>-18.8</v>
      </c>
      <c r="AP54" s="375">
        <v>46026</v>
      </c>
      <c r="AQ54" s="376">
        <v>12.6</v>
      </c>
      <c r="AR54" s="377">
        <v>-31.4</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540989</v>
      </c>
      <c r="AN55" s="365">
        <v>29173</v>
      </c>
      <c r="AO55" s="366">
        <v>-39.799999999999997</v>
      </c>
      <c r="AP55" s="367">
        <v>98899</v>
      </c>
      <c r="AQ55" s="368">
        <v>-14.1</v>
      </c>
      <c r="AR55" s="369">
        <v>-25.7</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355074</v>
      </c>
      <c r="AN56" s="373">
        <v>19148</v>
      </c>
      <c r="AO56" s="374">
        <v>-51.6</v>
      </c>
      <c r="AP56" s="375">
        <v>43734</v>
      </c>
      <c r="AQ56" s="376">
        <v>-5</v>
      </c>
      <c r="AR56" s="377">
        <v>-46.6</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638764</v>
      </c>
      <c r="AN57" s="365">
        <v>34640</v>
      </c>
      <c r="AO57" s="366">
        <v>18.7</v>
      </c>
      <c r="AP57" s="367">
        <v>96462</v>
      </c>
      <c r="AQ57" s="368">
        <v>-2.5</v>
      </c>
      <c r="AR57" s="369">
        <v>21.2</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450533</v>
      </c>
      <c r="AN58" s="373">
        <v>24432</v>
      </c>
      <c r="AO58" s="374">
        <v>27.6</v>
      </c>
      <c r="AP58" s="375">
        <v>39886</v>
      </c>
      <c r="AQ58" s="376">
        <v>-8.8000000000000007</v>
      </c>
      <c r="AR58" s="377">
        <v>36.4</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955132</v>
      </c>
      <c r="AN59" s="365">
        <v>52356</v>
      </c>
      <c r="AO59" s="366">
        <v>51.1</v>
      </c>
      <c r="AP59" s="367">
        <v>83103</v>
      </c>
      <c r="AQ59" s="368">
        <v>-13.8</v>
      </c>
      <c r="AR59" s="369">
        <v>64.900000000000006</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491179</v>
      </c>
      <c r="AN60" s="373">
        <v>26924</v>
      </c>
      <c r="AO60" s="374">
        <v>10.199999999999999</v>
      </c>
      <c r="AP60" s="375">
        <v>41378</v>
      </c>
      <c r="AQ60" s="376">
        <v>3.7</v>
      </c>
      <c r="AR60" s="377">
        <v>6.5</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1021520</v>
      </c>
      <c r="AN61" s="380">
        <v>54519</v>
      </c>
      <c r="AO61" s="381">
        <v>2</v>
      </c>
      <c r="AP61" s="382">
        <v>94233</v>
      </c>
      <c r="AQ61" s="383">
        <v>1.3</v>
      </c>
      <c r="AR61" s="369">
        <v>0.7</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594152</v>
      </c>
      <c r="AN62" s="373">
        <v>31753</v>
      </c>
      <c r="AO62" s="374">
        <v>-8.4</v>
      </c>
      <c r="AP62" s="375">
        <v>42379</v>
      </c>
      <c r="AQ62" s="376">
        <v>-0.9</v>
      </c>
      <c r="AR62" s="377">
        <v>-7.5</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I019Z3k5vD6XtT78qSXXMrJSSxc2OVigT2vuD7lMTEtIgDloV7p63F57ly+Lgo615R3Qb1DX4auGRAYVqVgxQw==" saltValue="y1Y5RskaSocPPLHhQFVz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564</v>
      </c>
    </row>
    <row r="120" spans="125:125" ht="13.5" hidden="1" customHeight="1" x14ac:dyDescent="0.2"/>
    <row r="121" spans="125:125" ht="13.5" hidden="1" customHeight="1" x14ac:dyDescent="0.2">
      <c r="DU121" s="291"/>
    </row>
  </sheetData>
  <sheetProtection algorithmName="SHA-512" hashValue="xaHfT5RdfcmyYNob2jI0u8ki1ccIhpP69s4NpJIIdZvdVKSA8A03cmqLzb6geUJ5TW9qG1Gw2TmC2efCWwlioA==" saltValue="RWA/kmLm6fppH4EKvKB2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565</v>
      </c>
    </row>
  </sheetData>
  <sheetProtection algorithmName="SHA-512" hashValue="fSsbZB8RINSCIeGXEwF4yenx0TYuxTXkXgxipj07syMdbKss7udAGYDwpH0ixNkMFyDiZzrvPer4/4XgEUhxJg==" saltValue="8DaU4z/ts7e/4eyIzpZR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236" t="s">
        <v>3</v>
      </c>
      <c r="D47" s="1236"/>
      <c r="E47" s="1237"/>
      <c r="F47" s="11">
        <v>40.79</v>
      </c>
      <c r="G47" s="12">
        <v>42.55</v>
      </c>
      <c r="H47" s="12">
        <v>40.85</v>
      </c>
      <c r="I47" s="12">
        <v>40.39</v>
      </c>
      <c r="J47" s="13">
        <v>38.68</v>
      </c>
    </row>
    <row r="48" spans="2:10" ht="57.75" customHeight="1" x14ac:dyDescent="0.2">
      <c r="B48" s="14"/>
      <c r="C48" s="1238" t="s">
        <v>4</v>
      </c>
      <c r="D48" s="1238"/>
      <c r="E48" s="1239"/>
      <c r="F48" s="15">
        <v>19.39</v>
      </c>
      <c r="G48" s="16">
        <v>19.690000000000001</v>
      </c>
      <c r="H48" s="16">
        <v>15.9</v>
      </c>
      <c r="I48" s="16">
        <v>18.41</v>
      </c>
      <c r="J48" s="17">
        <v>13.55</v>
      </c>
    </row>
    <row r="49" spans="2:10" ht="57.75" customHeight="1" thickBot="1" x14ac:dyDescent="0.25">
      <c r="B49" s="18"/>
      <c r="C49" s="1240" t="s">
        <v>5</v>
      </c>
      <c r="D49" s="1240"/>
      <c r="E49" s="1241"/>
      <c r="F49" s="19" t="s">
        <v>571</v>
      </c>
      <c r="G49" s="20" t="s">
        <v>572</v>
      </c>
      <c r="H49" s="20" t="s">
        <v>573</v>
      </c>
      <c r="I49" s="20">
        <v>1</v>
      </c>
      <c r="J49" s="21" t="s">
        <v>574</v>
      </c>
    </row>
    <row r="50" spans="2:10" ht="13.5" customHeight="1" x14ac:dyDescent="0.2"/>
  </sheetData>
  <sheetProtection algorithmName="SHA-512" hashValue="EPkUvZEKbYoH3PFZictY7X6kNhyIvEMCBPojWQwtSrvzKlAcHR6mOq8aUTqeEJn/lpXNpaVXggaprKIb9yt5hQ==" saltValue="5D6PcQKCAHawZouyS5dS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2021-09-29T08:13:12Z</cp:lastPrinted>
  <dcterms:created xsi:type="dcterms:W3CDTF">2021-02-05T02:55:30Z</dcterms:created>
  <dcterms:modified xsi:type="dcterms:W3CDTF">2021-09-29T08:15:39Z</dcterms:modified>
  <cp:category/>
</cp:coreProperties>
</file>