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43\Downloads\経営比較\"/>
    </mc:Choice>
  </mc:AlternateContent>
  <workbookProtection workbookAlgorithmName="SHA-512" workbookHashValue="fS2lqkTzYdO16Q+AzTPkoy60yz3HzdVhad0hcqk8ZlEjd/EBPPP0ZT+H9dR8xvu+JoNNjmPCtD5tbUNaKpSxDw==" workbookSaltValue="7cFciVo4UBg4c4EEZF3HOw==" workbookSpinCount="100000" lockStructure="1"/>
  <bookViews>
    <workbookView xWindow="0" yWindow="0" windowWidth="28800" windowHeight="134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<sst xmlns="http://schemas.openxmlformats.org/spreadsheetml/2006/main" count="275" uniqueCount="118">
  <si>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</si>
  <si>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</si>
  <si>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</si>
  <si>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</si>
  <si>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</si>
  <si>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</si>
  <si>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</si>
  <si>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</si>
  <si>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</si>
  <si>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</si>
  <si>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</si>
  <si>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</si>
  <si>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</si>
  <si>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</si>
  <si>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</si>
  <si>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</si>
  <si>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</si>
  <si>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</si>
  <si>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</si>
  <si>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</si>
  <si>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</si>
  <si>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</si>
  <si>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</si>
  <si>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</si>
  <si>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</si>
  <si>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</si>
  <si>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</si>
  <si>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</si>
  <si>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</si>
  <si>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</si>
  <si>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</si>
  <si>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</si>
  <si>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</si>
  <si>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</si>
  <si>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</si>
  <si>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</si>
  <si>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</si>
  <si>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</si>
  <si>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</si>
  <si>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</si>
  <si>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</si>
  <si>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</si>
  <si>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</si>
  <si>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</si>
  <si>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</si>
  <si>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</si>
  <si>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</si>
  <si>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</si>
  <si>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</si>
  <si>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</si>
  <si>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</si>
  <si>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</si>
  <si>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</si>
  <si>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</si>
  <si>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</si>
  <si>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</si>
  <si>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</si>
  <si>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</si>
  <si>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</si>
  <si>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</si>
  <si>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</si>
  <si>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</si>
  <si>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</si>
  <si>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</si>
  <si>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</si>
  <si>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</si>
  <si>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</si>
  <si>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</si>
  <si>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</si>
  <si>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</si>
  <si>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</si>
  <si>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</si>
  <si>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</si>
  <si>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</si>
  <si>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</si>
  <si>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</si>
  <si>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</si>
  <si>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</si>
  <si>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</si>
  <si>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</si>
  <si>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</si>
  <si>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</si>
  <si>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</si>
  <si>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</si>
  <si>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</si>
  <si>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</si>
  <si>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</si>
  <si>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</si>
  <si>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</si>
  <si>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</si>
  <si>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</si>
  <si>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</si>
  <si>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</si>
  <si>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</si>
  <si>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</si>
  <si>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</si>
  <si>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三島市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</si>
  <si>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</si>
  <si>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</si>
  <si>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</si>
  <si>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</si>
  <si>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</si>
  <si>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</si>
  <si>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</si>
  <si>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</si>
  <si>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</si>
  <si>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</si>
  <si>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</si>
  <si>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</si>
  <si>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</si>
  <si>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</si>
  <si>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</si>
  <si>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</si>
  <si>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</si>
  <si>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</si>
  <si>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下水道事業を持続的に行うために、今後の人口減少や経済状態を見極め、公営企業会計における財務諸表等を活用し、経営の健全化・効率化を行うことで、経営基盤の強化を図っていきます。そのために、より効率的な事業の在り方を模索し、維持管理費の削減に努めるとともに、汚水処理の広域化・共同化の方針の確定後には、適正な使用料の水準について検討を進めていきます。
※平成30年4月から地方公営企業法を全部適用したため、平成29年度以前のデータはありません。</t>
    <rPh sb="1" eb="4">
      <t>ゲスイドウ</t>
    </rPh>
    <rPh sb="4" eb="6">
      <t>ジギョウ</t>
    </rPh>
    <rPh sb="7" eb="10">
      <t>ジゾクテキ</t>
    </rPh>
    <rPh sb="11" eb="12">
      <t>オコナ</t>
    </rPh>
    <rPh sb="17" eb="19">
      <t>コンゴ</t>
    </rPh>
    <rPh sb="20" eb="22">
      <t>ジンコウ</t>
    </rPh>
    <rPh sb="22" eb="24">
      <t>ゲンショウ</t>
    </rPh>
    <rPh sb="25" eb="27">
      <t>ケイザイ</t>
    </rPh>
    <rPh sb="27" eb="29">
      <t>ジョウタイ</t>
    </rPh>
    <rPh sb="30" eb="32">
      <t>ミキワ</t>
    </rPh>
    <rPh sb="34" eb="36">
      <t>コウエイ</t>
    </rPh>
    <rPh sb="36" eb="38">
      <t>キギョウ</t>
    </rPh>
    <rPh sb="38" eb="40">
      <t>カイケイ</t>
    </rPh>
    <rPh sb="44" eb="46">
      <t>ザイム</t>
    </rPh>
    <rPh sb="46" eb="48">
      <t>ショヒョウ</t>
    </rPh>
    <rPh sb="48" eb="49">
      <t>トウ</t>
    </rPh>
    <rPh sb="50" eb="52">
      <t>カツヨウ</t>
    </rPh>
    <rPh sb="54" eb="56">
      <t>ケイエイ</t>
    </rPh>
    <rPh sb="57" eb="60">
      <t>ケンゼンカ</t>
    </rPh>
    <rPh sb="61" eb="64">
      <t>コウリツカ</t>
    </rPh>
    <rPh sb="65" eb="66">
      <t>オコナ</t>
    </rPh>
    <rPh sb="71" eb="73">
      <t>ケイエイ</t>
    </rPh>
    <rPh sb="73" eb="75">
      <t>キバン</t>
    </rPh>
    <rPh sb="76" eb="78">
      <t>キョウカ</t>
    </rPh>
    <rPh sb="79" eb="80">
      <t>ハカ</t>
    </rPh>
    <rPh sb="140" eb="142">
      <t>ホウシン</t>
    </rPh>
    <rPh sb="143" eb="145">
      <t>カクテイ</t>
    </rPh>
    <rPh sb="145" eb="146">
      <t>ゴ</t>
    </rPh>
    <rPh sb="149" eb="151">
      <t>テキセイ</t>
    </rPh>
    <rPh sb="152" eb="155">
      <t>シヨウリョウ</t>
    </rPh>
    <rPh sb="156" eb="158">
      <t>スイジュン</t>
    </rPh>
    <rPh sb="162" eb="164">
      <t>ケントウ</t>
    </rPh>
    <rPh sb="165" eb="166">
      <t>スス</t>
    </rPh>
    <rPh sb="176" eb="178">
      <t>ヘイセイ</t>
    </rPh>
    <rPh sb="180" eb="181">
      <t>ネン</t>
    </rPh>
    <rPh sb="182" eb="183">
      <t>ガツ</t>
    </rPh>
    <rPh sb="185" eb="187">
      <t>チホウ</t>
    </rPh>
    <rPh sb="187" eb="189">
      <t>コウエイ</t>
    </rPh>
    <rPh sb="189" eb="191">
      <t>キギョウ</t>
    </rPh>
    <rPh sb="191" eb="192">
      <t>ホウ</t>
    </rPh>
    <rPh sb="193" eb="195">
      <t>ゼンブ</t>
    </rPh>
    <rPh sb="195" eb="197">
      <t>テキヨウ</t>
    </rPh>
    <rPh sb="202" eb="204">
      <t>ヘイセイ</t>
    </rPh>
    <rPh sb="206" eb="208">
      <t>ネンド</t>
    </rPh>
    <rPh sb="208" eb="210">
      <t>イゼン</t>
    </rPh>
    <phoneticPr fontId="4"/>
  </si>
  <si>
    <t>　当市は平成30年度が地方公営企業法の適用初年度となるため、有形固定資産減価償却率については、減価償却費の累積がなく非常に低いものとなっています。
　管渠老朽化率は類似団体平均を上回っているが、ストックマネジメント計画に基づいて優先的に改築の必要な管渠から改善を行っています。
　管渠改善率は、前年度と比較すると改良・更新した管渠延長が減少したため低くなったが、類似団体の平均より上回っており、今後も計画に基づき老朽化対策を進めていく予定です。</t>
    <rPh sb="1" eb="3">
      <t>トウシ</t>
    </rPh>
    <rPh sb="4" eb="6">
      <t>ヘイセイ</t>
    </rPh>
    <rPh sb="8" eb="10">
      <t>ネンド</t>
    </rPh>
    <rPh sb="11" eb="13">
      <t>チホウ</t>
    </rPh>
    <rPh sb="13" eb="15">
      <t>コウエイ</t>
    </rPh>
    <rPh sb="15" eb="17">
      <t>キギョウ</t>
    </rPh>
    <rPh sb="17" eb="18">
      <t>ホウ</t>
    </rPh>
    <rPh sb="19" eb="21">
      <t>テキヨウ</t>
    </rPh>
    <rPh sb="21" eb="24">
      <t>ショネンド</t>
    </rPh>
    <rPh sb="30" eb="32">
      <t>ユウケイ</t>
    </rPh>
    <rPh sb="32" eb="34">
      <t>コテイ</t>
    </rPh>
    <rPh sb="34" eb="36">
      <t>シサン</t>
    </rPh>
    <rPh sb="36" eb="38">
      <t>ゲンカ</t>
    </rPh>
    <rPh sb="38" eb="40">
      <t>ショウキャク</t>
    </rPh>
    <rPh sb="40" eb="41">
      <t>リツ</t>
    </rPh>
    <rPh sb="47" eb="49">
      <t>ゲンカ</t>
    </rPh>
    <rPh sb="49" eb="51">
      <t>ショウキャク</t>
    </rPh>
    <rPh sb="51" eb="52">
      <t>ヒ</t>
    </rPh>
    <rPh sb="53" eb="55">
      <t>ルイセキ</t>
    </rPh>
    <rPh sb="58" eb="60">
      <t>ヒジョウ</t>
    </rPh>
    <rPh sb="61" eb="62">
      <t>ヒク</t>
    </rPh>
    <rPh sb="75" eb="77">
      <t>カンキョ</t>
    </rPh>
    <rPh sb="77" eb="80">
      <t>ロウキュウカ</t>
    </rPh>
    <rPh sb="80" eb="81">
      <t>リツ</t>
    </rPh>
    <rPh sb="82" eb="84">
      <t>ルイジ</t>
    </rPh>
    <rPh sb="84" eb="86">
      <t>ダンタイ</t>
    </rPh>
    <rPh sb="86" eb="88">
      <t>ヘイキン</t>
    </rPh>
    <rPh sb="89" eb="91">
      <t>ウワマワ</t>
    </rPh>
    <rPh sb="107" eb="109">
      <t>ケイカク</t>
    </rPh>
    <rPh sb="110" eb="111">
      <t>モト</t>
    </rPh>
    <rPh sb="114" eb="117">
      <t>ユウセンテキ</t>
    </rPh>
    <rPh sb="118" eb="120">
      <t>カイチク</t>
    </rPh>
    <rPh sb="121" eb="123">
      <t>ヒツヨウ</t>
    </rPh>
    <rPh sb="124" eb="126">
      <t>カンキョ</t>
    </rPh>
    <rPh sb="128" eb="130">
      <t>カイゼン</t>
    </rPh>
    <rPh sb="131" eb="132">
      <t>オコナ</t>
    </rPh>
    <rPh sb="140" eb="142">
      <t>カンキョ</t>
    </rPh>
    <rPh sb="142" eb="144">
      <t>カイゼン</t>
    </rPh>
    <rPh sb="144" eb="145">
      <t>リツ</t>
    </rPh>
    <rPh sb="147" eb="150">
      <t>ゼンネンド</t>
    </rPh>
    <rPh sb="151" eb="153">
      <t>ヒカク</t>
    </rPh>
    <rPh sb="156" eb="158">
      <t>カイリョウ</t>
    </rPh>
    <rPh sb="159" eb="161">
      <t>コウシン</t>
    </rPh>
    <rPh sb="163" eb="165">
      <t>カンキョ</t>
    </rPh>
    <rPh sb="165" eb="167">
      <t>エンチョウ</t>
    </rPh>
    <rPh sb="168" eb="170">
      <t>ゲンショウ</t>
    </rPh>
    <rPh sb="174" eb="175">
      <t>ヒク</t>
    </rPh>
    <rPh sb="181" eb="183">
      <t>ルイジ</t>
    </rPh>
    <rPh sb="183" eb="185">
      <t>ダンタイ</t>
    </rPh>
    <rPh sb="186" eb="188">
      <t>ヘイキン</t>
    </rPh>
    <rPh sb="190" eb="192">
      <t>ウワマワ</t>
    </rPh>
    <rPh sb="197" eb="199">
      <t>コンゴ</t>
    </rPh>
    <rPh sb="206" eb="209">
      <t>ロウキュウカ</t>
    </rPh>
    <rPh sb="209" eb="211">
      <t>タイサク</t>
    </rPh>
    <rPh sb="212" eb="213">
      <t>スス</t>
    </rPh>
    <rPh sb="217" eb="219">
      <t>ヨテイ</t>
    </rPh>
    <phoneticPr fontId="4"/>
  </si>
  <si>
    <t xml:space="preserve"> 経常収支比率は前年度と比較してほぼ横ばいとなり100％をこえているものの、水需要の減少に伴う使用料収入の減少や維持管理費の増大などにより経営状況がさらに厳しくなることが見込まれます。
　流動比率は、類似団体および全国の平均値より下回っており、今後も低い状況が続く見込みとなっています。流動負債には建設改良費等に充てられた企業債の償還金を含み、将来、使用料収入を原資に充てることを予定しております。
　企業債残高対事業規模比率は、類似団体及び全国の平均値を大きく上回っているが、今後は、企業債残高が減少する見込みのため、同比率も減少すると考えられるものの、使用料水準を見直し適切な使用料収入を確保することが必要となります。
　経費回収率についても類似団体及び全国の平均値を下回っており、使用料収入だけでは賄えず一般会計からの繰入金で補っている状況となっています。
　汚水処理原価も高い水準となっており、その要因として不明水割合が高く有収水量が少ないことが考えられるため、不明水対策も求められています。
　施設利用率については、類似団体平均よりも高い数値となっており、適切な施設規模であると考えられます。
　水洗化率については、上昇傾向にありますが類似団体平均や全国平均には届いていないため、より一層の啓発を行い水洗化率の向上に努めます。</t>
    <rPh sb="1" eb="3">
      <t>ケイジョウ</t>
    </rPh>
    <rPh sb="3" eb="5">
      <t>シュウシ</t>
    </rPh>
    <rPh sb="5" eb="7">
      <t>ヒリツ</t>
    </rPh>
    <rPh sb="8" eb="11">
      <t>ゼンネンド</t>
    </rPh>
    <rPh sb="12" eb="14">
      <t>ヒカク</t>
    </rPh>
    <rPh sb="18" eb="19">
      <t>ヨコ</t>
    </rPh>
    <rPh sb="38" eb="39">
      <t>ミズ</t>
    </rPh>
    <rPh sb="39" eb="41">
      <t>ジュヨウ</t>
    </rPh>
    <rPh sb="42" eb="44">
      <t>ゲンショウ</t>
    </rPh>
    <rPh sb="45" eb="46">
      <t>トモナ</t>
    </rPh>
    <rPh sb="47" eb="50">
      <t>シヨウリョウ</t>
    </rPh>
    <rPh sb="50" eb="52">
      <t>シュウニュウ</t>
    </rPh>
    <rPh sb="53" eb="55">
      <t>ゲンショウ</t>
    </rPh>
    <rPh sb="56" eb="58">
      <t>イジ</t>
    </rPh>
    <rPh sb="58" eb="61">
      <t>カンリヒ</t>
    </rPh>
    <rPh sb="62" eb="64">
      <t>ゾウダイ</t>
    </rPh>
    <rPh sb="69" eb="71">
      <t>ケイエイ</t>
    </rPh>
    <rPh sb="71" eb="73">
      <t>ジョウキョウ</t>
    </rPh>
    <rPh sb="77" eb="78">
      <t>キビ</t>
    </rPh>
    <rPh sb="85" eb="87">
      <t>ミコ</t>
    </rPh>
    <rPh sb="94" eb="96">
      <t>リュウドウ</t>
    </rPh>
    <rPh sb="96" eb="98">
      <t>ヒリツ</t>
    </rPh>
    <rPh sb="143" eb="145">
      <t>リュウドウ</t>
    </rPh>
    <rPh sb="145" eb="147">
      <t>フサイ</t>
    </rPh>
    <rPh sb="149" eb="151">
      <t>ケンセツ</t>
    </rPh>
    <rPh sb="151" eb="153">
      <t>カイリョウ</t>
    </rPh>
    <rPh sb="153" eb="154">
      <t>ヒ</t>
    </rPh>
    <rPh sb="154" eb="155">
      <t>トウ</t>
    </rPh>
    <rPh sb="156" eb="157">
      <t>ア</t>
    </rPh>
    <rPh sb="161" eb="163">
      <t>キギョウ</t>
    </rPh>
    <rPh sb="163" eb="164">
      <t>サイ</t>
    </rPh>
    <rPh sb="165" eb="167">
      <t>ショウカン</t>
    </rPh>
    <rPh sb="167" eb="168">
      <t>キン</t>
    </rPh>
    <rPh sb="169" eb="170">
      <t>フク</t>
    </rPh>
    <rPh sb="172" eb="174">
      <t>ショウライ</t>
    </rPh>
    <rPh sb="175" eb="178">
      <t>シヨウリョウ</t>
    </rPh>
    <rPh sb="178" eb="180">
      <t>シュウニュウ</t>
    </rPh>
    <rPh sb="181" eb="183">
      <t>ゲンシ</t>
    </rPh>
    <rPh sb="184" eb="185">
      <t>ア</t>
    </rPh>
    <rPh sb="190" eb="192">
      <t>ヨテイ</t>
    </rPh>
    <rPh sb="201" eb="203">
      <t>キギョウ</t>
    </rPh>
    <rPh sb="203" eb="204">
      <t>サイ</t>
    </rPh>
    <rPh sb="204" eb="206">
      <t>ザンダカ</t>
    </rPh>
    <rPh sb="206" eb="207">
      <t>タイ</t>
    </rPh>
    <rPh sb="207" eb="209">
      <t>ジギョウ</t>
    </rPh>
    <rPh sb="209" eb="211">
      <t>キボ</t>
    </rPh>
    <rPh sb="211" eb="213">
      <t>ヒリツ</t>
    </rPh>
    <rPh sb="215" eb="217">
      <t>ルイジ</t>
    </rPh>
    <rPh sb="217" eb="219">
      <t>ダンタイ</t>
    </rPh>
    <rPh sb="219" eb="220">
      <t>オヨ</t>
    </rPh>
    <rPh sb="221" eb="223">
      <t>ゼンコク</t>
    </rPh>
    <rPh sb="224" eb="227">
      <t>ヘイキンチ</t>
    </rPh>
    <rPh sb="228" eb="229">
      <t>オオ</t>
    </rPh>
    <rPh sb="231" eb="233">
      <t>ウワマワ</t>
    </rPh>
    <rPh sb="239" eb="241">
      <t>コンゴ</t>
    </rPh>
    <rPh sb="243" eb="245">
      <t>キギョウ</t>
    </rPh>
    <rPh sb="245" eb="246">
      <t>サイ</t>
    </rPh>
    <rPh sb="246" eb="248">
      <t>ザンダカ</t>
    </rPh>
    <rPh sb="249" eb="251">
      <t>ゲンショウ</t>
    </rPh>
    <rPh sb="253" eb="255">
      <t>ミコ</t>
    </rPh>
    <rPh sb="260" eb="261">
      <t>ドウ</t>
    </rPh>
    <rPh sb="261" eb="263">
      <t>ヒリツ</t>
    </rPh>
    <rPh sb="264" eb="266">
      <t>ゲンショウ</t>
    </rPh>
    <rPh sb="269" eb="270">
      <t>カンガ</t>
    </rPh>
    <rPh sb="278" eb="281">
      <t>シヨウリョウ</t>
    </rPh>
    <rPh sb="281" eb="283">
      <t>スイジュン</t>
    </rPh>
    <rPh sb="284" eb="286">
      <t>ミナオ</t>
    </rPh>
    <rPh sb="287" eb="289">
      <t>テキセツ</t>
    </rPh>
    <rPh sb="290" eb="293">
      <t>シヨウリョウ</t>
    </rPh>
    <rPh sb="293" eb="295">
      <t>シュウニュウ</t>
    </rPh>
    <rPh sb="296" eb="298">
      <t>カクホ</t>
    </rPh>
    <rPh sb="303" eb="305">
      <t>ヒツヨウ</t>
    </rPh>
    <rPh sb="313" eb="315">
      <t>ケイヒ</t>
    </rPh>
    <rPh sb="315" eb="317">
      <t>カイシュウ</t>
    </rPh>
    <rPh sb="317" eb="318">
      <t>リツ</t>
    </rPh>
    <rPh sb="323" eb="325">
      <t>ルイジ</t>
    </rPh>
    <rPh sb="325" eb="327">
      <t>ダンタイ</t>
    </rPh>
    <rPh sb="327" eb="328">
      <t>オヨ</t>
    </rPh>
    <rPh sb="329" eb="331">
      <t>ゼンコク</t>
    </rPh>
    <rPh sb="332" eb="335">
      <t>ヘイキンチ</t>
    </rPh>
    <rPh sb="336" eb="338">
      <t>シタマワ</t>
    </rPh>
    <rPh sb="343" eb="346">
      <t>シヨウリョウ</t>
    </rPh>
    <rPh sb="346" eb="348">
      <t>シュウニュウ</t>
    </rPh>
    <rPh sb="352" eb="353">
      <t>マカナ</t>
    </rPh>
    <rPh sb="355" eb="357">
      <t>イッパン</t>
    </rPh>
    <rPh sb="357" eb="359">
      <t>カイケイ</t>
    </rPh>
    <rPh sb="362" eb="364">
      <t>クリイレ</t>
    </rPh>
    <rPh sb="364" eb="365">
      <t>キン</t>
    </rPh>
    <rPh sb="366" eb="367">
      <t>オギナ</t>
    </rPh>
    <rPh sb="371" eb="373">
      <t>ジョウキョウ</t>
    </rPh>
    <rPh sb="383" eb="385">
      <t>オスイ</t>
    </rPh>
    <rPh sb="385" eb="387">
      <t>ショリ</t>
    </rPh>
    <rPh sb="387" eb="389">
      <t>ゲンカ</t>
    </rPh>
    <rPh sb="390" eb="391">
      <t>タカ</t>
    </rPh>
    <rPh sb="392" eb="394">
      <t>スイジュン</t>
    </rPh>
    <rPh sb="403" eb="405">
      <t>ヨウイン</t>
    </rPh>
    <rPh sb="408" eb="410">
      <t>フメイ</t>
    </rPh>
    <rPh sb="410" eb="411">
      <t>スイ</t>
    </rPh>
    <rPh sb="411" eb="412">
      <t>ワリ</t>
    </rPh>
    <rPh sb="412" eb="413">
      <t>ア</t>
    </rPh>
    <rPh sb="414" eb="415">
      <t>タカ</t>
    </rPh>
    <rPh sb="416" eb="418">
      <t>ユウシュウ</t>
    </rPh>
    <rPh sb="418" eb="420">
      <t>スイリョウ</t>
    </rPh>
    <rPh sb="421" eb="422">
      <t>スク</t>
    </rPh>
    <rPh sb="427" eb="428">
      <t>カンガ</t>
    </rPh>
    <rPh sb="435" eb="437">
      <t>フメイ</t>
    </rPh>
    <rPh sb="437" eb="438">
      <t>スイ</t>
    </rPh>
    <rPh sb="438" eb="440">
      <t>タイサク</t>
    </rPh>
    <rPh sb="441" eb="442">
      <t>モト</t>
    </rPh>
    <rPh sb="530" eb="532">
      <t>ゼンコク</t>
    </rPh>
    <rPh sb="532" eb="534">
      <t>ヘイキン</t>
    </rPh>
    <rPh sb="536" eb="537">
      <t>トド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</si>
</sst>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0.17</c:v>
                </c:pt>
                <c:pt idx="3">
                  <c:v>0.28000000000000003</c:v>
                </c:pt>
                <c:pt idx="4">
                  <c:v>0.16</c:v>
                </c:pt>
              </c:numCache>
            </c:numRef>
          </c:val>
          <c:extLst>
            <c:ext xmlns:c16="http://schemas.microsoft.com/office/drawing/2014/chart" uri="{C3380CC4-5D6E-409C-BE32-E72D297353CC}">
              <c16:uniqueId val="{00000000-EA1C-452F-8A1E-170A2BAB2451}"/>
            </c:ext>
          </c:extLst>
        </c:ser>
        <c:dLbls>
          <c:showLegendKey val="0"/>
          <c:showVal val="0"/>
          <c:showCatName val="0"/>
          <c:showSerName val="0"/>
          <c:showPercent val="0"/>
          <c:showBubbleSize val="0"/>
        </c:dLbls>
        <c:gapWidth val="150"/>
        <c:axId val="118522160"/>
        <c:axId val="11852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0.12</c:v>
                </c:pt>
                <c:pt idx="4">
                  <c:v>0.08</c:v>
                </c:pt>
              </c:numCache>
            </c:numRef>
          </c:val>
          <c:smooth val="0"/>
          <c:extLst>
            <c:ext xmlns:c16="http://schemas.microsoft.com/office/drawing/2014/chart" uri="{C3380CC4-5D6E-409C-BE32-E72D297353CC}">
              <c16:uniqueId val="{00000001-EA1C-452F-8A1E-170A2BAB2451}"/>
            </c:ext>
          </c:extLst>
        </c:ser>
        <c:dLbls>
          <c:showLegendKey val="0"/>
          <c:showVal val="0"/>
          <c:showCatName val="0"/>
          <c:showSerName val="0"/>
          <c:showPercent val="0"/>
          <c:showBubbleSize val="0"/>
        </c:dLbls>
        <c:marker val="1"/>
        <c:smooth val="0"/>
        <c:axId val="118522160"/>
        <c:axId val="118522552"/>
      </c:lineChart>
      <c:dateAx>
        <c:axId val="118522160"/>
        <c:scaling>
          <c:orientation val="minMax"/>
        </c:scaling>
        <c:delete val="1"/>
        <c:axPos val="b"/>
        <c:numFmt formatCode="&quot;H&quot;yy" sourceLinked="1"/>
        <c:majorTickMark val="none"/>
        <c:minorTickMark val="none"/>
        <c:tickLblPos val="none"/>
        <c:crossAx val="118522552"/>
        <c:crosses val="autoZero"/>
        <c:auto val="1"/>
        <c:lblOffset val="100"/>
        <c:baseTimeUnit val="years"/>
      </c:dateAx>
      <c:valAx>
        <c:axId val="11852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2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74.099999999999994</c:v>
                </c:pt>
                <c:pt idx="3">
                  <c:v>80.47</c:v>
                </c:pt>
                <c:pt idx="4">
                  <c:v>84.2</c:v>
                </c:pt>
              </c:numCache>
            </c:numRef>
          </c:val>
          <c:extLst>
            <c:ext xmlns:c16="http://schemas.microsoft.com/office/drawing/2014/chart" uri="{C3380CC4-5D6E-409C-BE32-E72D297353CC}">
              <c16:uniqueId val="{00000000-A307-4DDD-971F-D2F8DD8550AE}"/>
            </c:ext>
          </c:extLst>
        </c:ser>
        <c:dLbls>
          <c:showLegendKey val="0"/>
          <c:showVal val="0"/>
          <c:showCatName val="0"/>
          <c:showSerName val="0"/>
          <c:showPercent val="0"/>
          <c:showBubbleSize val="0"/>
        </c:dLbls>
        <c:gapWidth val="150"/>
        <c:axId val="120953824"/>
        <c:axId val="12095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56.51</c:v>
                </c:pt>
                <c:pt idx="3">
                  <c:v>57.04</c:v>
                </c:pt>
                <c:pt idx="4">
                  <c:v>60.78</c:v>
                </c:pt>
              </c:numCache>
            </c:numRef>
          </c:val>
          <c:smooth val="0"/>
          <c:extLst>
            <c:ext xmlns:c16="http://schemas.microsoft.com/office/drawing/2014/chart" uri="{C3380CC4-5D6E-409C-BE32-E72D297353CC}">
              <c16:uniqueId val="{00000001-A307-4DDD-971F-D2F8DD8550AE}"/>
            </c:ext>
          </c:extLst>
        </c:ser>
        <c:dLbls>
          <c:showLegendKey val="0"/>
          <c:showVal val="0"/>
          <c:showCatName val="0"/>
          <c:showSerName val="0"/>
          <c:showPercent val="0"/>
          <c:showBubbleSize val="0"/>
        </c:dLbls>
        <c:marker val="1"/>
        <c:smooth val="0"/>
        <c:axId val="120953824"/>
        <c:axId val="120954216"/>
      </c:lineChart>
      <c:dateAx>
        <c:axId val="120953824"/>
        <c:scaling>
          <c:orientation val="minMax"/>
        </c:scaling>
        <c:delete val="1"/>
        <c:axPos val="b"/>
        <c:numFmt formatCode="&quot;H&quot;yy" sourceLinked="1"/>
        <c:majorTickMark val="none"/>
        <c:minorTickMark val="none"/>
        <c:tickLblPos val="none"/>
        <c:crossAx val="120954216"/>
        <c:crosses val="autoZero"/>
        <c:auto val="1"/>
        <c:lblOffset val="100"/>
        <c:baseTimeUnit val="years"/>
      </c:dateAx>
      <c:valAx>
        <c:axId val="12095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92.66</c:v>
                </c:pt>
                <c:pt idx="3">
                  <c:v>93.01</c:v>
                </c:pt>
                <c:pt idx="4">
                  <c:v>93.39</c:v>
                </c:pt>
              </c:numCache>
            </c:numRef>
          </c:val>
          <c:extLst>
            <c:ext xmlns:c16="http://schemas.microsoft.com/office/drawing/2014/chart" uri="{C3380CC4-5D6E-409C-BE32-E72D297353CC}">
              <c16:uniqueId val="{00000000-9938-4730-87E3-B2598F59ADCB}"/>
            </c:ext>
          </c:extLst>
        </c:ser>
        <c:dLbls>
          <c:showLegendKey val="0"/>
          <c:showVal val="0"/>
          <c:showCatName val="0"/>
          <c:showSerName val="0"/>
          <c:showPercent val="0"/>
          <c:showBubbleSize val="0"/>
        </c:dLbls>
        <c:gapWidth val="150"/>
        <c:axId val="121201320"/>
        <c:axId val="12120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93.91</c:v>
                </c:pt>
                <c:pt idx="3">
                  <c:v>93.73</c:v>
                </c:pt>
                <c:pt idx="4">
                  <c:v>94.17</c:v>
                </c:pt>
              </c:numCache>
            </c:numRef>
          </c:val>
          <c:smooth val="0"/>
          <c:extLst>
            <c:ext xmlns:c16="http://schemas.microsoft.com/office/drawing/2014/chart" uri="{C3380CC4-5D6E-409C-BE32-E72D297353CC}">
              <c16:uniqueId val="{00000001-9938-4730-87E3-B2598F59ADCB}"/>
            </c:ext>
          </c:extLst>
        </c:ser>
        <c:dLbls>
          <c:showLegendKey val="0"/>
          <c:showVal val="0"/>
          <c:showCatName val="0"/>
          <c:showSerName val="0"/>
          <c:showPercent val="0"/>
          <c:showBubbleSize val="0"/>
        </c:dLbls>
        <c:marker val="1"/>
        <c:smooth val="0"/>
        <c:axId val="121201320"/>
        <c:axId val="121201712"/>
      </c:lineChart>
      <c:dateAx>
        <c:axId val="121201320"/>
        <c:scaling>
          <c:orientation val="minMax"/>
        </c:scaling>
        <c:delete val="1"/>
        <c:axPos val="b"/>
        <c:numFmt formatCode="&quot;H&quot;yy" sourceLinked="1"/>
        <c:majorTickMark val="none"/>
        <c:minorTickMark val="none"/>
        <c:tickLblPos val="none"/>
        <c:crossAx val="121201712"/>
        <c:crosses val="autoZero"/>
        <c:auto val="1"/>
        <c:lblOffset val="100"/>
        <c:baseTimeUnit val="years"/>
      </c:dateAx>
      <c:valAx>
        <c:axId val="12120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0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100.74</c:v>
                </c:pt>
                <c:pt idx="3">
                  <c:v>100.33</c:v>
                </c:pt>
                <c:pt idx="4">
                  <c:v>100.37</c:v>
                </c:pt>
              </c:numCache>
            </c:numRef>
          </c:val>
          <c:extLst>
            <c:ext xmlns:c16="http://schemas.microsoft.com/office/drawing/2014/chart" uri="{C3380CC4-5D6E-409C-BE32-E72D297353CC}">
              <c16:uniqueId val="{00000000-59C7-47A6-BD2C-ECE2A91757A1}"/>
            </c:ext>
          </c:extLst>
        </c:ser>
        <c:dLbls>
          <c:showLegendKey val="0"/>
          <c:showVal val="0"/>
          <c:showCatName val="0"/>
          <c:showSerName val="0"/>
          <c:showPercent val="0"/>
          <c:showBubbleSize val="0"/>
        </c:dLbls>
        <c:gapWidth val="150"/>
        <c:axId val="118520984"/>
        <c:axId val="12120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107.95</c:v>
                </c:pt>
                <c:pt idx="3">
                  <c:v>106.32</c:v>
                </c:pt>
                <c:pt idx="4">
                  <c:v>106.67</c:v>
                </c:pt>
              </c:numCache>
            </c:numRef>
          </c:val>
          <c:smooth val="0"/>
          <c:extLst>
            <c:ext xmlns:c16="http://schemas.microsoft.com/office/drawing/2014/chart" uri="{C3380CC4-5D6E-409C-BE32-E72D297353CC}">
              <c16:uniqueId val="{00000001-59C7-47A6-BD2C-ECE2A91757A1}"/>
            </c:ext>
          </c:extLst>
        </c:ser>
        <c:dLbls>
          <c:showLegendKey val="0"/>
          <c:showVal val="0"/>
          <c:showCatName val="0"/>
          <c:showSerName val="0"/>
          <c:showPercent val="0"/>
          <c:showBubbleSize val="0"/>
        </c:dLbls>
        <c:marker val="1"/>
        <c:smooth val="0"/>
        <c:axId val="118520984"/>
        <c:axId val="121207984"/>
      </c:lineChart>
      <c:dateAx>
        <c:axId val="118520984"/>
        <c:scaling>
          <c:orientation val="minMax"/>
        </c:scaling>
        <c:delete val="1"/>
        <c:axPos val="b"/>
        <c:numFmt formatCode="&quot;H&quot;yy" sourceLinked="1"/>
        <c:majorTickMark val="none"/>
        <c:minorTickMark val="none"/>
        <c:tickLblPos val="none"/>
        <c:crossAx val="121207984"/>
        <c:crosses val="autoZero"/>
        <c:auto val="1"/>
        <c:lblOffset val="100"/>
        <c:baseTimeUnit val="years"/>
      </c:dateAx>
      <c:valAx>
        <c:axId val="12120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2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3.4</c:v>
                </c:pt>
                <c:pt idx="3">
                  <c:v>6.74</c:v>
                </c:pt>
                <c:pt idx="4">
                  <c:v>9.99</c:v>
                </c:pt>
              </c:numCache>
            </c:numRef>
          </c:val>
          <c:extLst>
            <c:ext xmlns:c16="http://schemas.microsoft.com/office/drawing/2014/chart" uri="{C3380CC4-5D6E-409C-BE32-E72D297353CC}">
              <c16:uniqueId val="{00000000-5BF9-4EE1-9D61-9896DC89238B}"/>
            </c:ext>
          </c:extLst>
        </c:ser>
        <c:dLbls>
          <c:showLegendKey val="0"/>
          <c:showVal val="0"/>
          <c:showCatName val="0"/>
          <c:showSerName val="0"/>
          <c:showPercent val="0"/>
          <c:showBubbleSize val="0"/>
        </c:dLbls>
        <c:gapWidth val="150"/>
        <c:axId val="121202888"/>
        <c:axId val="12120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22.74</c:v>
                </c:pt>
                <c:pt idx="3">
                  <c:v>21.22</c:v>
                </c:pt>
                <c:pt idx="4">
                  <c:v>23.25</c:v>
                </c:pt>
              </c:numCache>
            </c:numRef>
          </c:val>
          <c:smooth val="0"/>
          <c:extLst>
            <c:ext xmlns:c16="http://schemas.microsoft.com/office/drawing/2014/chart" uri="{C3380CC4-5D6E-409C-BE32-E72D297353CC}">
              <c16:uniqueId val="{00000001-5BF9-4EE1-9D61-9896DC89238B}"/>
            </c:ext>
          </c:extLst>
        </c:ser>
        <c:dLbls>
          <c:showLegendKey val="0"/>
          <c:showVal val="0"/>
          <c:showCatName val="0"/>
          <c:showSerName val="0"/>
          <c:showPercent val="0"/>
          <c:showBubbleSize val="0"/>
        </c:dLbls>
        <c:marker val="1"/>
        <c:smooth val="0"/>
        <c:axId val="121202888"/>
        <c:axId val="121205240"/>
      </c:lineChart>
      <c:dateAx>
        <c:axId val="121202888"/>
        <c:scaling>
          <c:orientation val="minMax"/>
        </c:scaling>
        <c:delete val="1"/>
        <c:axPos val="b"/>
        <c:numFmt formatCode="&quot;H&quot;yy" sourceLinked="1"/>
        <c:majorTickMark val="none"/>
        <c:minorTickMark val="none"/>
        <c:tickLblPos val="none"/>
        <c:crossAx val="121205240"/>
        <c:crosses val="autoZero"/>
        <c:auto val="1"/>
        <c:lblOffset val="100"/>
        <c:baseTimeUnit val="years"/>
      </c:dateAx>
      <c:valAx>
        <c:axId val="12120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0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c:v>1.73</c:v>
                </c:pt>
                <c:pt idx="4">
                  <c:v>1.71</c:v>
                </c:pt>
              </c:numCache>
            </c:numRef>
          </c:val>
          <c:extLst>
            <c:ext xmlns:c16="http://schemas.microsoft.com/office/drawing/2014/chart" uri="{C3380CC4-5D6E-409C-BE32-E72D297353CC}">
              <c16:uniqueId val="{00000000-61D8-4229-AD6B-56662DC60748}"/>
            </c:ext>
          </c:extLst>
        </c:ser>
        <c:dLbls>
          <c:showLegendKey val="0"/>
          <c:showVal val="0"/>
          <c:showCatName val="0"/>
          <c:showSerName val="0"/>
          <c:showPercent val="0"/>
          <c:showBubbleSize val="0"/>
        </c:dLbls>
        <c:gapWidth val="150"/>
        <c:axId val="121208376"/>
        <c:axId val="12120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0.18</c:v>
                </c:pt>
                <c:pt idx="3">
                  <c:v>0.83</c:v>
                </c:pt>
                <c:pt idx="4">
                  <c:v>1.06</c:v>
                </c:pt>
              </c:numCache>
            </c:numRef>
          </c:val>
          <c:smooth val="0"/>
          <c:extLst>
            <c:ext xmlns:c16="http://schemas.microsoft.com/office/drawing/2014/chart" uri="{C3380CC4-5D6E-409C-BE32-E72D297353CC}">
              <c16:uniqueId val="{00000001-61D8-4229-AD6B-56662DC60748}"/>
            </c:ext>
          </c:extLst>
        </c:ser>
        <c:dLbls>
          <c:showLegendKey val="0"/>
          <c:showVal val="0"/>
          <c:showCatName val="0"/>
          <c:showSerName val="0"/>
          <c:showPercent val="0"/>
          <c:showBubbleSize val="0"/>
        </c:dLbls>
        <c:marker val="1"/>
        <c:smooth val="0"/>
        <c:axId val="121208376"/>
        <c:axId val="121202496"/>
      </c:lineChart>
      <c:dateAx>
        <c:axId val="121208376"/>
        <c:scaling>
          <c:orientation val="minMax"/>
        </c:scaling>
        <c:delete val="1"/>
        <c:axPos val="b"/>
        <c:numFmt formatCode="&quot;H&quot;yy" sourceLinked="1"/>
        <c:majorTickMark val="none"/>
        <c:minorTickMark val="none"/>
        <c:tickLblPos val="none"/>
        <c:crossAx val="121202496"/>
        <c:crosses val="autoZero"/>
        <c:auto val="1"/>
        <c:lblOffset val="100"/>
        <c:baseTimeUnit val="years"/>
      </c:dateAx>
      <c:valAx>
        <c:axId val="1212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0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D2F-4804-B92A-0282AE4A0DD6}"/>
            </c:ext>
          </c:extLst>
        </c:ser>
        <c:dLbls>
          <c:showLegendKey val="0"/>
          <c:showVal val="0"/>
          <c:showCatName val="0"/>
          <c:showSerName val="0"/>
          <c:showPercent val="0"/>
          <c:showBubbleSize val="0"/>
        </c:dLbls>
        <c:gapWidth val="150"/>
        <c:axId val="121204848"/>
        <c:axId val="12120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1.03</c:v>
                </c:pt>
                <c:pt idx="3">
                  <c:v>1.35</c:v>
                </c:pt>
                <c:pt idx="4">
                  <c:v>3.68</c:v>
                </c:pt>
              </c:numCache>
            </c:numRef>
          </c:val>
          <c:smooth val="0"/>
          <c:extLst>
            <c:ext xmlns:c16="http://schemas.microsoft.com/office/drawing/2014/chart" uri="{C3380CC4-5D6E-409C-BE32-E72D297353CC}">
              <c16:uniqueId val="{00000001-2D2F-4804-B92A-0282AE4A0DD6}"/>
            </c:ext>
          </c:extLst>
        </c:ser>
        <c:dLbls>
          <c:showLegendKey val="0"/>
          <c:showVal val="0"/>
          <c:showCatName val="0"/>
          <c:showSerName val="0"/>
          <c:showPercent val="0"/>
          <c:showBubbleSize val="0"/>
        </c:dLbls>
        <c:marker val="1"/>
        <c:smooth val="0"/>
        <c:axId val="121204848"/>
        <c:axId val="121205632"/>
      </c:lineChart>
      <c:dateAx>
        <c:axId val="121204848"/>
        <c:scaling>
          <c:orientation val="minMax"/>
        </c:scaling>
        <c:delete val="1"/>
        <c:axPos val="b"/>
        <c:numFmt formatCode="&quot;H&quot;yy" sourceLinked="1"/>
        <c:majorTickMark val="none"/>
        <c:minorTickMark val="none"/>
        <c:tickLblPos val="none"/>
        <c:crossAx val="121205632"/>
        <c:crosses val="autoZero"/>
        <c:auto val="1"/>
        <c:lblOffset val="100"/>
        <c:baseTimeUnit val="years"/>
      </c:dateAx>
      <c:valAx>
        <c:axId val="1212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0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24.87</c:v>
                </c:pt>
                <c:pt idx="3">
                  <c:v>15.52</c:v>
                </c:pt>
                <c:pt idx="4">
                  <c:v>16.27</c:v>
                </c:pt>
              </c:numCache>
            </c:numRef>
          </c:val>
          <c:extLst>
            <c:ext xmlns:c16="http://schemas.microsoft.com/office/drawing/2014/chart" uri="{C3380CC4-5D6E-409C-BE32-E72D297353CC}">
              <c16:uniqueId val="{00000000-9420-40AE-A92F-39E0F869F4BD}"/>
            </c:ext>
          </c:extLst>
        </c:ser>
        <c:dLbls>
          <c:showLegendKey val="0"/>
          <c:showVal val="0"/>
          <c:showCatName val="0"/>
          <c:showSerName val="0"/>
          <c:showPercent val="0"/>
          <c:showBubbleSize val="0"/>
        </c:dLbls>
        <c:gapWidth val="150"/>
        <c:axId val="120956960"/>
        <c:axId val="12095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80.5</c:v>
                </c:pt>
                <c:pt idx="3">
                  <c:v>71.540000000000006</c:v>
                </c:pt>
                <c:pt idx="4">
                  <c:v>67.86</c:v>
                </c:pt>
              </c:numCache>
            </c:numRef>
          </c:val>
          <c:smooth val="0"/>
          <c:extLst>
            <c:ext xmlns:c16="http://schemas.microsoft.com/office/drawing/2014/chart" uri="{C3380CC4-5D6E-409C-BE32-E72D297353CC}">
              <c16:uniqueId val="{00000001-9420-40AE-A92F-39E0F869F4BD}"/>
            </c:ext>
          </c:extLst>
        </c:ser>
        <c:dLbls>
          <c:showLegendKey val="0"/>
          <c:showVal val="0"/>
          <c:showCatName val="0"/>
          <c:showSerName val="0"/>
          <c:showPercent val="0"/>
          <c:showBubbleSize val="0"/>
        </c:dLbls>
        <c:marker val="1"/>
        <c:smooth val="0"/>
        <c:axId val="120956960"/>
        <c:axId val="120951472"/>
      </c:lineChart>
      <c:dateAx>
        <c:axId val="120956960"/>
        <c:scaling>
          <c:orientation val="minMax"/>
        </c:scaling>
        <c:delete val="1"/>
        <c:axPos val="b"/>
        <c:numFmt formatCode="&quot;H&quot;yy" sourceLinked="1"/>
        <c:majorTickMark val="none"/>
        <c:minorTickMark val="none"/>
        <c:tickLblPos val="none"/>
        <c:crossAx val="120951472"/>
        <c:crosses val="autoZero"/>
        <c:auto val="1"/>
        <c:lblOffset val="100"/>
        <c:baseTimeUnit val="years"/>
      </c:dateAx>
      <c:valAx>
        <c:axId val="12095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1783.35</c:v>
                </c:pt>
                <c:pt idx="3">
                  <c:v>1526.35</c:v>
                </c:pt>
                <c:pt idx="4">
                  <c:v>1501.43</c:v>
                </c:pt>
              </c:numCache>
            </c:numRef>
          </c:val>
          <c:extLst>
            <c:ext xmlns:c16="http://schemas.microsoft.com/office/drawing/2014/chart" uri="{C3380CC4-5D6E-409C-BE32-E72D297353CC}">
              <c16:uniqueId val="{00000000-D499-4F11-8F7F-30F910BE42A7}"/>
            </c:ext>
          </c:extLst>
        </c:ser>
        <c:dLbls>
          <c:showLegendKey val="0"/>
          <c:showVal val="0"/>
          <c:showCatName val="0"/>
          <c:showSerName val="0"/>
          <c:showPercent val="0"/>
          <c:showBubbleSize val="0"/>
        </c:dLbls>
        <c:gapWidth val="150"/>
        <c:axId val="120958528"/>
        <c:axId val="12095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605.9</c:v>
                </c:pt>
                <c:pt idx="3">
                  <c:v>653.69000000000005</c:v>
                </c:pt>
                <c:pt idx="4">
                  <c:v>709.4</c:v>
                </c:pt>
              </c:numCache>
            </c:numRef>
          </c:val>
          <c:smooth val="0"/>
          <c:extLst>
            <c:ext xmlns:c16="http://schemas.microsoft.com/office/drawing/2014/chart" uri="{C3380CC4-5D6E-409C-BE32-E72D297353CC}">
              <c16:uniqueId val="{00000001-D499-4F11-8F7F-30F910BE42A7}"/>
            </c:ext>
          </c:extLst>
        </c:ser>
        <c:dLbls>
          <c:showLegendKey val="0"/>
          <c:showVal val="0"/>
          <c:showCatName val="0"/>
          <c:showSerName val="0"/>
          <c:showPercent val="0"/>
          <c:showBubbleSize val="0"/>
        </c:dLbls>
        <c:marker val="1"/>
        <c:smooth val="0"/>
        <c:axId val="120958528"/>
        <c:axId val="120958920"/>
      </c:lineChart>
      <c:dateAx>
        <c:axId val="120958528"/>
        <c:scaling>
          <c:orientation val="minMax"/>
        </c:scaling>
        <c:delete val="1"/>
        <c:axPos val="b"/>
        <c:numFmt formatCode="&quot;H&quot;yy" sourceLinked="1"/>
        <c:majorTickMark val="none"/>
        <c:minorTickMark val="none"/>
        <c:tickLblPos val="none"/>
        <c:crossAx val="120958920"/>
        <c:crosses val="autoZero"/>
        <c:auto val="1"/>
        <c:lblOffset val="100"/>
        <c:baseTimeUnit val="years"/>
      </c:dateAx>
      <c:valAx>
        <c:axId val="12095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68.62</c:v>
                </c:pt>
                <c:pt idx="3">
                  <c:v>68.05</c:v>
                </c:pt>
                <c:pt idx="4">
                  <c:v>67.599999999999994</c:v>
                </c:pt>
              </c:numCache>
            </c:numRef>
          </c:val>
          <c:extLst>
            <c:ext xmlns:c16="http://schemas.microsoft.com/office/drawing/2014/chart" uri="{C3380CC4-5D6E-409C-BE32-E72D297353CC}">
              <c16:uniqueId val="{00000000-A013-4CEA-9E4B-6A646EA35151}"/>
            </c:ext>
          </c:extLst>
        </c:ser>
        <c:dLbls>
          <c:showLegendKey val="0"/>
          <c:showVal val="0"/>
          <c:showCatName val="0"/>
          <c:showSerName val="0"/>
          <c:showPercent val="0"/>
          <c:showBubbleSize val="0"/>
        </c:dLbls>
        <c:gapWidth val="150"/>
        <c:axId val="120955000"/>
        <c:axId val="12095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89.41</c:v>
                </c:pt>
                <c:pt idx="3">
                  <c:v>88.05</c:v>
                </c:pt>
                <c:pt idx="4">
                  <c:v>91.14</c:v>
                </c:pt>
              </c:numCache>
            </c:numRef>
          </c:val>
          <c:smooth val="0"/>
          <c:extLst>
            <c:ext xmlns:c16="http://schemas.microsoft.com/office/drawing/2014/chart" uri="{C3380CC4-5D6E-409C-BE32-E72D297353CC}">
              <c16:uniqueId val="{00000001-A013-4CEA-9E4B-6A646EA35151}"/>
            </c:ext>
          </c:extLst>
        </c:ser>
        <c:dLbls>
          <c:showLegendKey val="0"/>
          <c:showVal val="0"/>
          <c:showCatName val="0"/>
          <c:showSerName val="0"/>
          <c:showPercent val="0"/>
          <c:showBubbleSize val="0"/>
        </c:dLbls>
        <c:marker val="1"/>
        <c:smooth val="0"/>
        <c:axId val="120955000"/>
        <c:axId val="120956568"/>
      </c:lineChart>
      <c:dateAx>
        <c:axId val="120955000"/>
        <c:scaling>
          <c:orientation val="minMax"/>
        </c:scaling>
        <c:delete val="1"/>
        <c:axPos val="b"/>
        <c:numFmt formatCode="&quot;H&quot;yy" sourceLinked="1"/>
        <c:majorTickMark val="none"/>
        <c:minorTickMark val="none"/>
        <c:tickLblPos val="none"/>
        <c:crossAx val="120956568"/>
        <c:crosses val="autoZero"/>
        <c:auto val="1"/>
        <c:lblOffset val="100"/>
        <c:baseTimeUnit val="years"/>
      </c:dateAx>
      <c:valAx>
        <c:axId val="12095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5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150.16999999999999</c:v>
                </c:pt>
                <c:pt idx="3">
                  <c:v>151.69999999999999</c:v>
                </c:pt>
                <c:pt idx="4">
                  <c:v>151.07</c:v>
                </c:pt>
              </c:numCache>
            </c:numRef>
          </c:val>
          <c:extLst>
            <c:ext xmlns:c16="http://schemas.microsoft.com/office/drawing/2014/chart" uri="{C3380CC4-5D6E-409C-BE32-E72D297353CC}">
              <c16:uniqueId val="{00000000-1DAC-4894-88CC-87CC6A1C506A}"/>
            </c:ext>
          </c:extLst>
        </c:ser>
        <c:dLbls>
          <c:showLegendKey val="0"/>
          <c:showVal val="0"/>
          <c:showCatName val="0"/>
          <c:showSerName val="0"/>
          <c:showPercent val="0"/>
          <c:showBubbleSize val="0"/>
        </c:dLbls>
        <c:gapWidth val="150"/>
        <c:axId val="120952256"/>
        <c:axId val="12095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142.05000000000001</c:v>
                </c:pt>
                <c:pt idx="3">
                  <c:v>141.15</c:v>
                </c:pt>
                <c:pt idx="4">
                  <c:v>136.86000000000001</c:v>
                </c:pt>
              </c:numCache>
            </c:numRef>
          </c:val>
          <c:smooth val="0"/>
          <c:extLst>
            <c:ext xmlns:c16="http://schemas.microsoft.com/office/drawing/2014/chart" uri="{C3380CC4-5D6E-409C-BE32-E72D297353CC}">
              <c16:uniqueId val="{00000001-1DAC-4894-88CC-87CC6A1C506A}"/>
            </c:ext>
          </c:extLst>
        </c:ser>
        <c:dLbls>
          <c:showLegendKey val="0"/>
          <c:showVal val="0"/>
          <c:showCatName val="0"/>
          <c:showSerName val="0"/>
          <c:showPercent val="0"/>
          <c:showBubbleSize val="0"/>
        </c:dLbls>
        <c:marker val="1"/>
        <c:smooth val="0"/>
        <c:axId val="120952256"/>
        <c:axId val="120952648"/>
      </c:lineChart>
      <c:dateAx>
        <c:axId val="120952256"/>
        <c:scaling>
          <c:orientation val="minMax"/>
        </c:scaling>
        <c:delete val="1"/>
        <c:axPos val="b"/>
        <c:numFmt formatCode="&quot;H&quot;yy" sourceLinked="1"/>
        <c:majorTickMark val="none"/>
        <c:minorTickMark val="none"/>
        <c:tickLblPos val="none"/>
        <c:crossAx val="120952648"/>
        <c:crosses val="autoZero"/>
        <c:auto val="1"/>
        <c:lblOffset val="100"/>
        <c:baseTimeUnit val="years"/>
      </c:dateAx>
      <c:valAx>
        <c:axId val="12095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0" zoomScaleNormal="100" workbookViewId="0">
      <selection activeCell="BL16" sqref="BL16:BZ44"/>
    </sheetView>
  </sheetViews>
  <sheetFormatPr defaultColWidth="2.625" defaultRowHeight="13.5" x14ac:dyDescent="0.15"/>
  <cols>
    <col min="1" max="1" width="2.625" customWidth="1"/>
    <col min="2" max="62" width="3.75" customWidth="1"/>
    <col min="64" max="79" width="3.375"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三島市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109051</v>
      </c>
      <c r="AM8" s="69"/>
      <c r="AN8" s="69"/>
      <c r="AO8" s="69"/>
      <c r="AP8" s="69"/>
      <c r="AQ8" s="69"/>
      <c r="AR8" s="69"/>
      <c r="AS8" s="69"/>
      <c r="AT8" s="68">
        <f>データ!T6</f>
        <v>62.02</v>
      </c>
      <c r="AU8" s="68"/>
      <c r="AV8" s="68"/>
      <c r="AW8" s="68"/>
      <c r="AX8" s="68"/>
      <c r="AY8" s="68"/>
      <c r="AZ8" s="68"/>
      <c r="BA8" s="68"/>
      <c r="BB8" s="68">
        <f>データ!U6</f>
        <v>1758.32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46.54</v>
      </c>
      <c r="J10" s="68"/>
      <c r="K10" s="68"/>
      <c r="L10" s="68"/>
      <c r="M10" s="68"/>
      <c r="N10" s="68"/>
      <c r="O10" s="68"/>
      <c r="P10" s="68">
        <f>データ!P6</f>
        <v>74.94</v>
      </c>
      <c r="Q10" s="68"/>
      <c r="R10" s="68"/>
      <c r="S10" s="68"/>
      <c r="T10" s="68"/>
      <c r="U10" s="68"/>
      <c r="V10" s="68"/>
      <c r="W10" s="68">
        <f>データ!Q6</f>
        <v>74.84</v>
      </c>
      <c r="X10" s="68"/>
      <c r="Y10" s="68"/>
      <c r="Z10" s="68"/>
      <c r="AA10" s="68"/>
      <c r="AB10" s="68"/>
      <c r="AC10" s="68"/>
      <c r="AD10" s="69">
        <f>データ!R6</f>
        <v>1890</v>
      </c>
      <c r="AE10" s="69"/>
      <c r="AF10" s="69"/>
      <c r="AG10" s="69"/>
      <c r="AH10" s="69"/>
      <c r="AI10" s="69"/>
      <c r="AJ10" s="69"/>
      <c r="AK10" s="2"/>
      <c r="AL10" s="69">
        <f>データ!V6</f>
        <v>81531</v>
      </c>
      <c r="AM10" s="69"/>
      <c r="AN10" s="69"/>
      <c r="AO10" s="69"/>
      <c r="AP10" s="69"/>
      <c r="AQ10" s="69"/>
      <c r="AR10" s="69"/>
      <c r="AS10" s="69"/>
      <c r="AT10" s="68">
        <f>データ!W6</f>
        <v>11.44</v>
      </c>
      <c r="AU10" s="68"/>
      <c r="AV10" s="68"/>
      <c r="AW10" s="68"/>
      <c r="AX10" s="68"/>
      <c r="AY10" s="68"/>
      <c r="AZ10" s="68"/>
      <c r="BA10" s="68"/>
      <c r="BB10" s="68">
        <f>データ!X6</f>
        <v>7126.84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6SpHnHAMGkxtYD15hyYUB52IFpNb+H1IrJlPaQCjujAOt9VycQ66Hsm4mb6moKGQXU20U80ExCbGyyYbcVu/3w==" saltValue="IN3Om2Mth02ZahPzfT9Dd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222062</v>
      </c>
      <c r="D6" s="33">
        <f t="shared" si="3"/>
        <v>46</v>
      </c>
      <c r="E6" s="33">
        <f t="shared" si="3"/>
        <v>17</v>
      </c>
      <c r="F6" s="33">
        <f t="shared" si="3"/>
        <v>1</v>
      </c>
      <c r="G6" s="33">
        <f t="shared" si="3"/>
        <v>0</v>
      </c>
      <c r="H6" s="33" t="str">
        <f t="shared" si="3"/>
        <v>静岡県　三島市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46.54</v>
      </c>
      <c r="P6" s="34">
        <f t="shared" si="3"/>
        <v>74.94</v>
      </c>
      <c r="Q6" s="34">
        <f t="shared" si="3"/>
        <v>74.84</v>
      </c>
      <c r="R6" s="34">
        <f t="shared" si="3"/>
        <v>1890</v>
      </c>
      <c r="S6" s="34">
        <f t="shared" si="3"/>
        <v>109051</v>
      </c>
      <c r="T6" s="34">
        <f t="shared" si="3"/>
        <v>62.02</v>
      </c>
      <c r="U6" s="34">
        <f t="shared" si="3"/>
        <v>1758.32</v>
      </c>
      <c r="V6" s="34">
        <f t="shared" si="3"/>
        <v>81531</v>
      </c>
      <c r="W6" s="34">
        <f t="shared" si="3"/>
        <v>11.44</v>
      </c>
      <c r="X6" s="34">
        <f t="shared" si="3"/>
        <v>7126.84</v>
      </c>
      <c r="Y6" s="35" t="str">
        <f>IF(Y7="",NA(),Y7)</f>
        <v>-</v>
      </c>
      <c r="Z6" s="35" t="str">
        <f t="shared" ref="Z6:AH6" si="4">IF(Z7="",NA(),Z7)</f>
        <v>-</v>
      </c>
      <c r="AA6" s="35">
        <f t="shared" si="4"/>
        <v>100.74</v>
      </c>
      <c r="AB6" s="35">
        <f t="shared" si="4"/>
        <v>100.33</v>
      </c>
      <c r="AC6" s="35">
        <f t="shared" si="4"/>
        <v>100.37</v>
      </c>
      <c r="AD6" s="35" t="str">
        <f t="shared" si="4"/>
        <v>-</v>
      </c>
      <c r="AE6" s="35" t="str">
        <f t="shared" si="4"/>
        <v>-</v>
      </c>
      <c r="AF6" s="35">
        <f t="shared" si="4"/>
        <v>107.95</v>
      </c>
      <c r="AG6" s="35">
        <f t="shared" si="4"/>
        <v>106.32</v>
      </c>
      <c r="AH6" s="35">
        <f t="shared" si="4"/>
        <v>106.67</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1.03</v>
      </c>
      <c r="AR6" s="35">
        <f t="shared" si="5"/>
        <v>1.35</v>
      </c>
      <c r="AS6" s="35">
        <f t="shared" si="5"/>
        <v>3.68</v>
      </c>
      <c r="AT6" s="34" t="str">
        <f>IF(AT7="","",IF(AT7="-","【-】","【"&amp;SUBSTITUTE(TEXT(AT7,"#,##0.00"),"-","△")&amp;"】"))</f>
        <v>【3.64】</v>
      </c>
      <c r="AU6" s="35" t="str">
        <f>IF(AU7="",NA(),AU7)</f>
        <v>-</v>
      </c>
      <c r="AV6" s="35" t="str">
        <f t="shared" ref="AV6:BD6" si="6">IF(AV7="",NA(),AV7)</f>
        <v>-</v>
      </c>
      <c r="AW6" s="35">
        <f t="shared" si="6"/>
        <v>24.87</v>
      </c>
      <c r="AX6" s="35">
        <f t="shared" si="6"/>
        <v>15.52</v>
      </c>
      <c r="AY6" s="35">
        <f t="shared" si="6"/>
        <v>16.27</v>
      </c>
      <c r="AZ6" s="35" t="str">
        <f t="shared" si="6"/>
        <v>-</v>
      </c>
      <c r="BA6" s="35" t="str">
        <f t="shared" si="6"/>
        <v>-</v>
      </c>
      <c r="BB6" s="35">
        <f t="shared" si="6"/>
        <v>80.5</v>
      </c>
      <c r="BC6" s="35">
        <f t="shared" si="6"/>
        <v>71.540000000000006</v>
      </c>
      <c r="BD6" s="35">
        <f t="shared" si="6"/>
        <v>67.86</v>
      </c>
      <c r="BE6" s="34" t="str">
        <f>IF(BE7="","",IF(BE7="-","【-】","【"&amp;SUBSTITUTE(TEXT(BE7,"#,##0.00"),"-","△")&amp;"】"))</f>
        <v>【67.52】</v>
      </c>
      <c r="BF6" s="35" t="str">
        <f>IF(BF7="",NA(),BF7)</f>
        <v>-</v>
      </c>
      <c r="BG6" s="35" t="str">
        <f t="shared" ref="BG6:BO6" si="7">IF(BG7="",NA(),BG7)</f>
        <v>-</v>
      </c>
      <c r="BH6" s="35">
        <f t="shared" si="7"/>
        <v>1783.35</v>
      </c>
      <c r="BI6" s="35">
        <f t="shared" si="7"/>
        <v>1526.35</v>
      </c>
      <c r="BJ6" s="35">
        <f t="shared" si="7"/>
        <v>1501.43</v>
      </c>
      <c r="BK6" s="35" t="str">
        <f t="shared" si="7"/>
        <v>-</v>
      </c>
      <c r="BL6" s="35" t="str">
        <f t="shared" si="7"/>
        <v>-</v>
      </c>
      <c r="BM6" s="35">
        <f t="shared" si="7"/>
        <v>605.9</v>
      </c>
      <c r="BN6" s="35">
        <f t="shared" si="7"/>
        <v>653.69000000000005</v>
      </c>
      <c r="BO6" s="35">
        <f t="shared" si="7"/>
        <v>709.4</v>
      </c>
      <c r="BP6" s="34" t="str">
        <f>IF(BP7="","",IF(BP7="-","【-】","【"&amp;SUBSTITUTE(TEXT(BP7,"#,##0.00"),"-","△")&amp;"】"))</f>
        <v>【705.21】</v>
      </c>
      <c r="BQ6" s="35" t="str">
        <f>IF(BQ7="",NA(),BQ7)</f>
        <v>-</v>
      </c>
      <c r="BR6" s="35" t="str">
        <f t="shared" ref="BR6:BZ6" si="8">IF(BR7="",NA(),BR7)</f>
        <v>-</v>
      </c>
      <c r="BS6" s="35">
        <f t="shared" si="8"/>
        <v>68.62</v>
      </c>
      <c r="BT6" s="35">
        <f t="shared" si="8"/>
        <v>68.05</v>
      </c>
      <c r="BU6" s="35">
        <f t="shared" si="8"/>
        <v>67.599999999999994</v>
      </c>
      <c r="BV6" s="35" t="str">
        <f t="shared" si="8"/>
        <v>-</v>
      </c>
      <c r="BW6" s="35" t="str">
        <f t="shared" si="8"/>
        <v>-</v>
      </c>
      <c r="BX6" s="35">
        <f t="shared" si="8"/>
        <v>89.41</v>
      </c>
      <c r="BY6" s="35">
        <f t="shared" si="8"/>
        <v>88.05</v>
      </c>
      <c r="BZ6" s="35">
        <f t="shared" si="8"/>
        <v>91.14</v>
      </c>
      <c r="CA6" s="34" t="str">
        <f>IF(CA7="","",IF(CA7="-","【-】","【"&amp;SUBSTITUTE(TEXT(CA7,"#,##0.00"),"-","△")&amp;"】"))</f>
        <v>【98.96】</v>
      </c>
      <c r="CB6" s="35" t="str">
        <f>IF(CB7="",NA(),CB7)</f>
        <v>-</v>
      </c>
      <c r="CC6" s="35" t="str">
        <f t="shared" ref="CC6:CK6" si="9">IF(CC7="",NA(),CC7)</f>
        <v>-</v>
      </c>
      <c r="CD6" s="35">
        <f t="shared" si="9"/>
        <v>150.16999999999999</v>
      </c>
      <c r="CE6" s="35">
        <f t="shared" si="9"/>
        <v>151.69999999999999</v>
      </c>
      <c r="CF6" s="35">
        <f t="shared" si="9"/>
        <v>151.07</v>
      </c>
      <c r="CG6" s="35" t="str">
        <f t="shared" si="9"/>
        <v>-</v>
      </c>
      <c r="CH6" s="35" t="str">
        <f t="shared" si="9"/>
        <v>-</v>
      </c>
      <c r="CI6" s="35">
        <f t="shared" si="9"/>
        <v>142.05000000000001</v>
      </c>
      <c r="CJ6" s="35">
        <f t="shared" si="9"/>
        <v>141.15</v>
      </c>
      <c r="CK6" s="35">
        <f t="shared" si="9"/>
        <v>136.86000000000001</v>
      </c>
      <c r="CL6" s="34" t="str">
        <f>IF(CL7="","",IF(CL7="-","【-】","【"&amp;SUBSTITUTE(TEXT(CL7,"#,##0.00"),"-","△")&amp;"】"))</f>
        <v>【134.52】</v>
      </c>
      <c r="CM6" s="35" t="str">
        <f>IF(CM7="",NA(),CM7)</f>
        <v>-</v>
      </c>
      <c r="CN6" s="35" t="str">
        <f t="shared" ref="CN6:CV6" si="10">IF(CN7="",NA(),CN7)</f>
        <v>-</v>
      </c>
      <c r="CO6" s="35">
        <f t="shared" si="10"/>
        <v>74.099999999999994</v>
      </c>
      <c r="CP6" s="35">
        <f t="shared" si="10"/>
        <v>80.47</v>
      </c>
      <c r="CQ6" s="35">
        <f t="shared" si="10"/>
        <v>84.2</v>
      </c>
      <c r="CR6" s="35" t="str">
        <f t="shared" si="10"/>
        <v>-</v>
      </c>
      <c r="CS6" s="35" t="str">
        <f t="shared" si="10"/>
        <v>-</v>
      </c>
      <c r="CT6" s="35">
        <f t="shared" si="10"/>
        <v>56.51</v>
      </c>
      <c r="CU6" s="35">
        <f t="shared" si="10"/>
        <v>57.04</v>
      </c>
      <c r="CV6" s="35">
        <f t="shared" si="10"/>
        <v>60.78</v>
      </c>
      <c r="CW6" s="34" t="str">
        <f>IF(CW7="","",IF(CW7="-","【-】","【"&amp;SUBSTITUTE(TEXT(CW7,"#,##0.00"),"-","△")&amp;"】"))</f>
        <v>【59.57】</v>
      </c>
      <c r="CX6" s="35" t="str">
        <f>IF(CX7="",NA(),CX7)</f>
        <v>-</v>
      </c>
      <c r="CY6" s="35" t="str">
        <f t="shared" ref="CY6:DG6" si="11">IF(CY7="",NA(),CY7)</f>
        <v>-</v>
      </c>
      <c r="CZ6" s="35">
        <f t="shared" si="11"/>
        <v>92.66</v>
      </c>
      <c r="DA6" s="35">
        <f t="shared" si="11"/>
        <v>93.01</v>
      </c>
      <c r="DB6" s="35">
        <f t="shared" si="11"/>
        <v>93.39</v>
      </c>
      <c r="DC6" s="35" t="str">
        <f t="shared" si="11"/>
        <v>-</v>
      </c>
      <c r="DD6" s="35" t="str">
        <f t="shared" si="11"/>
        <v>-</v>
      </c>
      <c r="DE6" s="35">
        <f t="shared" si="11"/>
        <v>93.91</v>
      </c>
      <c r="DF6" s="35">
        <f t="shared" si="11"/>
        <v>93.73</v>
      </c>
      <c r="DG6" s="35">
        <f t="shared" si="11"/>
        <v>94.17</v>
      </c>
      <c r="DH6" s="34" t="str">
        <f>IF(DH7="","",IF(DH7="-","【-】","【"&amp;SUBSTITUTE(TEXT(DH7,"#,##0.00"),"-","△")&amp;"】"))</f>
        <v>【95.57】</v>
      </c>
      <c r="DI6" s="35" t="str">
        <f>IF(DI7="",NA(),DI7)</f>
        <v>-</v>
      </c>
      <c r="DJ6" s="35" t="str">
        <f t="shared" ref="DJ6:DR6" si="12">IF(DJ7="",NA(),DJ7)</f>
        <v>-</v>
      </c>
      <c r="DK6" s="35">
        <f t="shared" si="12"/>
        <v>3.4</v>
      </c>
      <c r="DL6" s="35">
        <f t="shared" si="12"/>
        <v>6.74</v>
      </c>
      <c r="DM6" s="35">
        <f t="shared" si="12"/>
        <v>9.99</v>
      </c>
      <c r="DN6" s="35" t="str">
        <f t="shared" si="12"/>
        <v>-</v>
      </c>
      <c r="DO6" s="35" t="str">
        <f t="shared" si="12"/>
        <v>-</v>
      </c>
      <c r="DP6" s="35">
        <f t="shared" si="12"/>
        <v>22.74</v>
      </c>
      <c r="DQ6" s="35">
        <f t="shared" si="12"/>
        <v>21.22</v>
      </c>
      <c r="DR6" s="35">
        <f t="shared" si="12"/>
        <v>23.25</v>
      </c>
      <c r="DS6" s="34" t="str">
        <f>IF(DS7="","",IF(DS7="-","【-】","【"&amp;SUBSTITUTE(TEXT(DS7,"#,##0.00"),"-","△")&amp;"】"))</f>
        <v>【36.52】</v>
      </c>
      <c r="DT6" s="35" t="str">
        <f>IF(DT7="",NA(),DT7)</f>
        <v>-</v>
      </c>
      <c r="DU6" s="35" t="str">
        <f t="shared" ref="DU6:EC6" si="13">IF(DU7="",NA(),DU7)</f>
        <v>-</v>
      </c>
      <c r="DV6" s="34">
        <f t="shared" si="13"/>
        <v>0</v>
      </c>
      <c r="DW6" s="35">
        <f t="shared" si="13"/>
        <v>1.73</v>
      </c>
      <c r="DX6" s="35">
        <f t="shared" si="13"/>
        <v>1.71</v>
      </c>
      <c r="DY6" s="35" t="str">
        <f t="shared" si="13"/>
        <v>-</v>
      </c>
      <c r="DZ6" s="35" t="str">
        <f t="shared" si="13"/>
        <v>-</v>
      </c>
      <c r="EA6" s="35">
        <f t="shared" si="13"/>
        <v>0.18</v>
      </c>
      <c r="EB6" s="35">
        <f t="shared" si="13"/>
        <v>0.83</v>
      </c>
      <c r="EC6" s="35">
        <f t="shared" si="13"/>
        <v>1.06</v>
      </c>
      <c r="ED6" s="34" t="str">
        <f>IF(ED7="","",IF(ED7="-","【-】","【"&amp;SUBSTITUTE(TEXT(ED7,"#,##0.00"),"-","△")&amp;"】"))</f>
        <v>【5.72】</v>
      </c>
      <c r="EE6" s="35" t="str">
        <f>IF(EE7="",NA(),EE7)</f>
        <v>-</v>
      </c>
      <c r="EF6" s="35" t="str">
        <f t="shared" ref="EF6:EN6" si="14">IF(EF7="",NA(),EF7)</f>
        <v>-</v>
      </c>
      <c r="EG6" s="35">
        <f t="shared" si="14"/>
        <v>0.17</v>
      </c>
      <c r="EH6" s="35">
        <f t="shared" si="14"/>
        <v>0.28000000000000003</v>
      </c>
      <c r="EI6" s="35">
        <f t="shared" si="14"/>
        <v>0.16</v>
      </c>
      <c r="EJ6" s="35" t="str">
        <f t="shared" si="14"/>
        <v>-</v>
      </c>
      <c r="EK6" s="35" t="str">
        <f t="shared" si="14"/>
        <v>-</v>
      </c>
      <c r="EL6" s="35">
        <f t="shared" si="14"/>
        <v>0.13</v>
      </c>
      <c r="EM6" s="35">
        <f t="shared" si="14"/>
        <v>0.12</v>
      </c>
      <c r="EN6" s="35">
        <f t="shared" si="14"/>
        <v>0.08</v>
      </c>
      <c r="EO6" s="34" t="str">
        <f>IF(EO7="","",IF(EO7="-","【-】","【"&amp;SUBSTITUTE(TEXT(EO7,"#,##0.00"),"-","△")&amp;"】"))</f>
        <v>【0.30】</v>
      </c>
    </row>
    <row r="7" spans="1:148" s="36" customFormat="1" x14ac:dyDescent="0.15">
      <c r="A7" s="28"/>
      <c r="B7" s="37">
        <v>2020</v>
      </c>
      <c r="C7" s="37">
        <v>222062</v>
      </c>
      <c r="D7" s="37">
        <v>46</v>
      </c>
      <c r="E7" s="37">
        <v>17</v>
      </c>
      <c r="F7" s="37">
        <v>1</v>
      </c>
      <c r="G7" s="37">
        <v>0</v>
      </c>
      <c r="H7" s="37" t="s">
        <v>96</v>
      </c>
      <c r="I7" s="37" t="s">
        <v>97</v>
      </c>
      <c r="J7" s="37" t="s">
        <v>98</v>
      </c>
      <c r="K7" s="37" t="s">
        <v>99</v>
      </c>
      <c r="L7" s="37" t="s">
        <v>100</v>
      </c>
      <c r="M7" s="37" t="s">
        <v>101</v>
      </c>
      <c r="N7" s="38" t="s">
        <v>102</v>
      </c>
      <c r="O7" s="38">
        <v>46.54</v>
      </c>
      <c r="P7" s="38">
        <v>74.94</v>
      </c>
      <c r="Q7" s="38">
        <v>74.84</v>
      </c>
      <c r="R7" s="38">
        <v>1890</v>
      </c>
      <c r="S7" s="38">
        <v>109051</v>
      </c>
      <c r="T7" s="38">
        <v>62.02</v>
      </c>
      <c r="U7" s="38">
        <v>1758.32</v>
      </c>
      <c r="V7" s="38">
        <v>81531</v>
      </c>
      <c r="W7" s="38">
        <v>11.44</v>
      </c>
      <c r="X7" s="38">
        <v>7126.84</v>
      </c>
      <c r="Y7" s="38" t="s">
        <v>102</v>
      </c>
      <c r="Z7" s="38" t="s">
        <v>102</v>
      </c>
      <c r="AA7" s="38">
        <v>100.74</v>
      </c>
      <c r="AB7" s="38">
        <v>100.33</v>
      </c>
      <c r="AC7" s="38">
        <v>100.37</v>
      </c>
      <c r="AD7" s="38" t="s">
        <v>102</v>
      </c>
      <c r="AE7" s="38" t="s">
        <v>102</v>
      </c>
      <c r="AF7" s="38">
        <v>107.95</v>
      </c>
      <c r="AG7" s="38">
        <v>106.32</v>
      </c>
      <c r="AH7" s="38">
        <v>106.67</v>
      </c>
      <c r="AI7" s="38">
        <v>106.67</v>
      </c>
      <c r="AJ7" s="38" t="s">
        <v>102</v>
      </c>
      <c r="AK7" s="38" t="s">
        <v>102</v>
      </c>
      <c r="AL7" s="38">
        <v>0</v>
      </c>
      <c r="AM7" s="38">
        <v>0</v>
      </c>
      <c r="AN7" s="38">
        <v>0</v>
      </c>
      <c r="AO7" s="38" t="s">
        <v>102</v>
      </c>
      <c r="AP7" s="38" t="s">
        <v>102</v>
      </c>
      <c r="AQ7" s="38">
        <v>1.03</v>
      </c>
      <c r="AR7" s="38">
        <v>1.35</v>
      </c>
      <c r="AS7" s="38">
        <v>3.68</v>
      </c>
      <c r="AT7" s="38">
        <v>3.64</v>
      </c>
      <c r="AU7" s="38" t="s">
        <v>102</v>
      </c>
      <c r="AV7" s="38" t="s">
        <v>102</v>
      </c>
      <c r="AW7" s="38">
        <v>24.87</v>
      </c>
      <c r="AX7" s="38">
        <v>15.52</v>
      </c>
      <c r="AY7" s="38">
        <v>16.27</v>
      </c>
      <c r="AZ7" s="38" t="s">
        <v>102</v>
      </c>
      <c r="BA7" s="38" t="s">
        <v>102</v>
      </c>
      <c r="BB7" s="38">
        <v>80.5</v>
      </c>
      <c r="BC7" s="38">
        <v>71.540000000000006</v>
      </c>
      <c r="BD7" s="38">
        <v>67.86</v>
      </c>
      <c r="BE7" s="38">
        <v>67.52</v>
      </c>
      <c r="BF7" s="38" t="s">
        <v>102</v>
      </c>
      <c r="BG7" s="38" t="s">
        <v>102</v>
      </c>
      <c r="BH7" s="38">
        <v>1783.35</v>
      </c>
      <c r="BI7" s="38">
        <v>1526.35</v>
      </c>
      <c r="BJ7" s="38">
        <v>1501.43</v>
      </c>
      <c r="BK7" s="38" t="s">
        <v>102</v>
      </c>
      <c r="BL7" s="38" t="s">
        <v>102</v>
      </c>
      <c r="BM7" s="38">
        <v>605.9</v>
      </c>
      <c r="BN7" s="38">
        <v>653.69000000000005</v>
      </c>
      <c r="BO7" s="38">
        <v>709.4</v>
      </c>
      <c r="BP7" s="38">
        <v>705.21</v>
      </c>
      <c r="BQ7" s="38" t="s">
        <v>102</v>
      </c>
      <c r="BR7" s="38" t="s">
        <v>102</v>
      </c>
      <c r="BS7" s="38">
        <v>68.62</v>
      </c>
      <c r="BT7" s="38">
        <v>68.05</v>
      </c>
      <c r="BU7" s="38">
        <v>67.599999999999994</v>
      </c>
      <c r="BV7" s="38" t="s">
        <v>102</v>
      </c>
      <c r="BW7" s="38" t="s">
        <v>102</v>
      </c>
      <c r="BX7" s="38">
        <v>89.41</v>
      </c>
      <c r="BY7" s="38">
        <v>88.05</v>
      </c>
      <c r="BZ7" s="38">
        <v>91.14</v>
      </c>
      <c r="CA7" s="38">
        <v>98.96</v>
      </c>
      <c r="CB7" s="38" t="s">
        <v>102</v>
      </c>
      <c r="CC7" s="38" t="s">
        <v>102</v>
      </c>
      <c r="CD7" s="38">
        <v>150.16999999999999</v>
      </c>
      <c r="CE7" s="38">
        <v>151.69999999999999</v>
      </c>
      <c r="CF7" s="38">
        <v>151.07</v>
      </c>
      <c r="CG7" s="38" t="s">
        <v>102</v>
      </c>
      <c r="CH7" s="38" t="s">
        <v>102</v>
      </c>
      <c r="CI7" s="38">
        <v>142.05000000000001</v>
      </c>
      <c r="CJ7" s="38">
        <v>141.15</v>
      </c>
      <c r="CK7" s="38">
        <v>136.86000000000001</v>
      </c>
      <c r="CL7" s="38">
        <v>134.52000000000001</v>
      </c>
      <c r="CM7" s="38" t="s">
        <v>102</v>
      </c>
      <c r="CN7" s="38" t="s">
        <v>102</v>
      </c>
      <c r="CO7" s="38">
        <v>74.099999999999994</v>
      </c>
      <c r="CP7" s="38">
        <v>80.47</v>
      </c>
      <c r="CQ7" s="38">
        <v>84.2</v>
      </c>
      <c r="CR7" s="38" t="s">
        <v>102</v>
      </c>
      <c r="CS7" s="38" t="s">
        <v>102</v>
      </c>
      <c r="CT7" s="38">
        <v>56.51</v>
      </c>
      <c r="CU7" s="38">
        <v>57.04</v>
      </c>
      <c r="CV7" s="38">
        <v>60.78</v>
      </c>
      <c r="CW7" s="38">
        <v>59.57</v>
      </c>
      <c r="CX7" s="38" t="s">
        <v>102</v>
      </c>
      <c r="CY7" s="38" t="s">
        <v>102</v>
      </c>
      <c r="CZ7" s="38">
        <v>92.66</v>
      </c>
      <c r="DA7" s="38">
        <v>93.01</v>
      </c>
      <c r="DB7" s="38">
        <v>93.39</v>
      </c>
      <c r="DC7" s="38" t="s">
        <v>102</v>
      </c>
      <c r="DD7" s="38" t="s">
        <v>102</v>
      </c>
      <c r="DE7" s="38">
        <v>93.91</v>
      </c>
      <c r="DF7" s="38">
        <v>93.73</v>
      </c>
      <c r="DG7" s="38">
        <v>94.17</v>
      </c>
      <c r="DH7" s="38">
        <v>95.57</v>
      </c>
      <c r="DI7" s="38" t="s">
        <v>102</v>
      </c>
      <c r="DJ7" s="38" t="s">
        <v>102</v>
      </c>
      <c r="DK7" s="38">
        <v>3.4</v>
      </c>
      <c r="DL7" s="38">
        <v>6.74</v>
      </c>
      <c r="DM7" s="38">
        <v>9.99</v>
      </c>
      <c r="DN7" s="38" t="s">
        <v>102</v>
      </c>
      <c r="DO7" s="38" t="s">
        <v>102</v>
      </c>
      <c r="DP7" s="38">
        <v>22.74</v>
      </c>
      <c r="DQ7" s="38">
        <v>21.22</v>
      </c>
      <c r="DR7" s="38">
        <v>23.25</v>
      </c>
      <c r="DS7" s="38">
        <v>36.520000000000003</v>
      </c>
      <c r="DT7" s="38" t="s">
        <v>102</v>
      </c>
      <c r="DU7" s="38" t="s">
        <v>102</v>
      </c>
      <c r="DV7" s="38">
        <v>0</v>
      </c>
      <c r="DW7" s="38">
        <v>1.73</v>
      </c>
      <c r="DX7" s="38">
        <v>1.71</v>
      </c>
      <c r="DY7" s="38" t="s">
        <v>102</v>
      </c>
      <c r="DZ7" s="38" t="s">
        <v>102</v>
      </c>
      <c r="EA7" s="38">
        <v>0.18</v>
      </c>
      <c r="EB7" s="38">
        <v>0.83</v>
      </c>
      <c r="EC7" s="38">
        <v>1.06</v>
      </c>
      <c r="ED7" s="38">
        <v>5.72</v>
      </c>
      <c r="EE7" s="38" t="s">
        <v>102</v>
      </c>
      <c r="EF7" s="38" t="s">
        <v>102</v>
      </c>
      <c r="EG7" s="38">
        <v>0.17</v>
      </c>
      <c r="EH7" s="38">
        <v>0.28000000000000003</v>
      </c>
      <c r="EI7" s="38">
        <v>0.16</v>
      </c>
      <c r="EJ7" s="38" t="s">
        <v>102</v>
      </c>
      <c r="EK7" s="38" t="s">
        <v>102</v>
      </c>
      <c r="EL7" s="38">
        <v>0.13</v>
      </c>
      <c r="EM7" s="38">
        <v>0.12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2022-01-28T04:24:48Z</cp:lastPrinted>
  <dcterms:created xsi:type="dcterms:W3CDTF">2021-12-03T07:13:22Z</dcterms:created>
  <dcterms:modified xsi:type="dcterms:W3CDTF">2022-01-28T04:58:27Z</dcterms:modified>
  <cp:category/>
</cp:coreProperties>
</file>