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s23\public\上下水道経営課\非公開\02水道経理担当\23経営分析表\R3年度\01 水道事業（簡水含む）\法適用\"/>
    </mc:Choice>
  </mc:AlternateContent>
  <workbookProtection workbookAlgorithmName="SHA-512" workbookHashValue="ygVgXW8ImNaUv3w9ciZ/oUWeqM5OWsdooZEqo5zKhD1ydF2Lvy4AqcGHTGQCGvMCi9zQgmnmD+JymQK38kSXxg==" workbookSaltValue="N6VmPRoemCJ7YSSS5uG7FQ==" workbookSpinCount="100000" lockStructure="1"/>
  <bookViews>
    <workbookView xWindow="0" yWindow="0" windowWidth="25200" windowHeight="117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<sst xmlns="http://schemas.openxmlformats.org/spreadsheetml/2006/main" count="228" uniqueCount="115">
  <si>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</si>
  <si>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</si>
  <si>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</si>
  <si>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</si>
  <si>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</si>
  <si>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</si>
  <si>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</si>
  <si>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</si>
  <si>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</si>
  <si>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</si>
  <si>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</si>
  <si>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</si>
  <si>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</si>
  <si>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</si>
  <si>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</si>
  <si>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</si>
  <si>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</si>
  <si>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</si>
  <si>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</si>
  <si>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</si>
  <si>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</si>
  <si>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</si>
  <si>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</si>
  <si>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</si>
  <si>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</si>
  <si>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</si>
  <si>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</si>
  <si>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</si>
  <si>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</si>
  <si>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</si>
  <si>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</si>
  <si>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</si>
  <si>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</si>
  <si>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</si>
  <si>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</si>
  <si>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</si>
  <si>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</si>
  <si>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</si>
  <si>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</si>
  <si>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</si>
  <si>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</si>
  <si>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</si>
  <si>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</si>
  <si>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</si>
  <si>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</si>
  <si>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</si>
  <si>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</si>
  <si>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</si>
  <si>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</si>
  <si>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</si>
  <si>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</si>
  <si>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</si>
  <si>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</si>
  <si>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</si>
  <si>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</si>
  <si>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</si>
  <si>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</si>
  <si>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</si>
  <si>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</si>
  <si>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</si>
  <si>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</si>
  <si>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</si>
  <si>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</si>
  <si>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</si>
  <si>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</si>
  <si>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</si>
  <si>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</si>
  <si>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</si>
  <si>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</si>
  <si>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</si>
  <si>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</si>
  <si>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</si>
  <si>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</si>
  <si>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</si>
  <si>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</si>
  <si>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</si>
  <si>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</si>
  <si>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</si>
  <si>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</si>
  <si>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</si>
  <si>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</si>
  <si>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</si>
  <si>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</si>
  <si>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</si>
  <si>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</si>
  <si>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</si>
  <si>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</si>
  <si>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</si>
  <si>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</si>
  <si>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</si>
  <si>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</si>
  <si>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</si>
  <si>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</si>
  <si>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富士市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</si>
  <si>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</si>
  <si>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</si>
  <si>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</si>
  <si>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</si>
  <si>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</si>
  <si>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</si>
  <si>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</si>
  <si>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</si>
  <si>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</si>
  <si>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</si>
  <si>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</si>
  <si>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</si>
  <si>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</si>
  <si>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</si>
  <si>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</si>
  <si>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</si>
  <si>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</si>
  <si>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</si>
  <si>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経常収支比率は、平成28年度の水道料金改定により類似団体平均値を上回り、⑤料金回収率も同様であり、供給単価が給水原価を下回る原価割れの状態から脱却しております。②累積欠損金比率は0であり、良好な状態といえます。③流動比率は、経営戦略プランに基づいた老朽管更新及び施設耐震化事業を実施した結果、投資経費の増に伴い未払金が増加したため、200％を下回っています。④企業債残高対給水収益比率は、投資経費の増に対応するため、企業債借入額を令和元年度から7億円に増額したため、前年度より増加していますが、類似団体と比べて低い状況は続いております。⑥給水原価は、減価償却費や修繕費などの増により費用は増加したものの、有収水量がコロナ禍で増加したため、微減となりました。それに伴い⑤料金回収率は増加しています。
　⑦施設利用率は前年より微増となりましたが、引き続き類似団体平均値を上回っております。⑧有収率は微増でした。これは、経営戦略プランに基づき、令和元年度より老朽管の更新を重点事業とし、管路更新率を高めるとともに、検針時同時漏水調査及び漏水箇所修繕を実施することで、その効果が少しづつ出てきていると分析しています。しかしながら、依然として有収率は類似団体と比べて著しく低く、有収率の低下は動力費の増加など費用面に与える影響も大きい事から、喫緊の課題として重点的に対応します。</t>
    <rPh sb="114" eb="116">
      <t>ケイエイ</t>
    </rPh>
    <rPh sb="116" eb="118">
      <t>センリャク</t>
    </rPh>
    <rPh sb="122" eb="123">
      <t>モト</t>
    </rPh>
    <rPh sb="126" eb="128">
      <t>ロウキュウ</t>
    </rPh>
    <rPh sb="128" eb="129">
      <t>カン</t>
    </rPh>
    <rPh sb="129" eb="131">
      <t>コウシン</t>
    </rPh>
    <rPh sb="131" eb="132">
      <t>オヨ</t>
    </rPh>
    <rPh sb="133" eb="135">
      <t>シセツ</t>
    </rPh>
    <rPh sb="135" eb="138">
      <t>タイシンカ</t>
    </rPh>
    <rPh sb="138" eb="140">
      <t>ジギョウ</t>
    </rPh>
    <rPh sb="141" eb="143">
      <t>ジッシ</t>
    </rPh>
    <rPh sb="145" eb="147">
      <t>ケッカ</t>
    </rPh>
    <rPh sb="148" eb="150">
      <t>トウシ</t>
    </rPh>
    <rPh sb="150" eb="152">
      <t>ケイヒ</t>
    </rPh>
    <rPh sb="155" eb="156">
      <t>トモナ</t>
    </rPh>
    <rPh sb="173" eb="175">
      <t>シタマワ</t>
    </rPh>
    <rPh sb="196" eb="198">
      <t>トウシ</t>
    </rPh>
    <rPh sb="198" eb="200">
      <t>ケイヒ</t>
    </rPh>
    <rPh sb="203" eb="205">
      <t>タイオウ</t>
    </rPh>
    <rPh sb="210" eb="212">
      <t>キギョウ</t>
    </rPh>
    <rPh sb="212" eb="213">
      <t>サイ</t>
    </rPh>
    <rPh sb="213" eb="215">
      <t>カリイレ</t>
    </rPh>
    <rPh sb="215" eb="216">
      <t>ガク</t>
    </rPh>
    <rPh sb="217" eb="219">
      <t>レイワ</t>
    </rPh>
    <rPh sb="219" eb="221">
      <t>ガンネン</t>
    </rPh>
    <rPh sb="221" eb="222">
      <t>ド</t>
    </rPh>
    <rPh sb="225" eb="227">
      <t>オクエン</t>
    </rPh>
    <rPh sb="228" eb="230">
      <t>ゾウガク</t>
    </rPh>
    <rPh sb="235" eb="238">
      <t>ゼンネンド</t>
    </rPh>
    <rPh sb="240" eb="242">
      <t>ゾウカ</t>
    </rPh>
    <rPh sb="249" eb="251">
      <t>ルイジ</t>
    </rPh>
    <rPh sb="251" eb="253">
      <t>ダンタイ</t>
    </rPh>
    <rPh sb="254" eb="255">
      <t>クラ</t>
    </rPh>
    <rPh sb="257" eb="258">
      <t>ヒク</t>
    </rPh>
    <rPh sb="259" eb="261">
      <t>ジョウキョウ</t>
    </rPh>
    <rPh sb="262" eb="263">
      <t>ツヅ</t>
    </rPh>
    <rPh sb="283" eb="286">
      <t>シュウゼンヒ</t>
    </rPh>
    <rPh sb="289" eb="290">
      <t>ゾウ</t>
    </rPh>
    <rPh sb="293" eb="295">
      <t>ヒヨウ</t>
    </rPh>
    <rPh sb="296" eb="298">
      <t>ゾウカ</t>
    </rPh>
    <rPh sb="304" eb="306">
      <t>ユウシュウ</t>
    </rPh>
    <rPh sb="306" eb="308">
      <t>スイリョウ</t>
    </rPh>
    <rPh sb="312" eb="313">
      <t>カ</t>
    </rPh>
    <rPh sb="314" eb="315">
      <t>ゾウ</t>
    </rPh>
    <rPh sb="315" eb="316">
      <t>カ</t>
    </rPh>
    <rPh sb="321" eb="323">
      <t>ビゲン</t>
    </rPh>
    <rPh sb="333" eb="334">
      <t>トモナ</t>
    </rPh>
    <rPh sb="336" eb="338">
      <t>リョウキン</t>
    </rPh>
    <rPh sb="338" eb="340">
      <t>カイシュウ</t>
    </rPh>
    <rPh sb="340" eb="341">
      <t>リツ</t>
    </rPh>
    <rPh sb="342" eb="344">
      <t>ゾウカ</t>
    </rPh>
    <rPh sb="359" eb="361">
      <t>ゼンネン</t>
    </rPh>
    <rPh sb="363" eb="365">
      <t>ビゾウ</t>
    </rPh>
    <rPh sb="373" eb="374">
      <t>ヒ</t>
    </rPh>
    <rPh sb="375" eb="376">
      <t>ツヅ</t>
    </rPh>
    <rPh sb="377" eb="379">
      <t>ルイジ</t>
    </rPh>
    <rPh sb="379" eb="381">
      <t>ダンタイ</t>
    </rPh>
    <rPh sb="381" eb="383">
      <t>ヘイキン</t>
    </rPh>
    <rPh sb="383" eb="384">
      <t>チ</t>
    </rPh>
    <rPh sb="385" eb="387">
      <t>ウワマワ</t>
    </rPh>
    <rPh sb="395" eb="396">
      <t>ユウ</t>
    </rPh>
    <rPh sb="396" eb="397">
      <t>シュウ</t>
    </rPh>
    <rPh sb="397" eb="398">
      <t>リツ</t>
    </rPh>
    <rPh sb="409" eb="411">
      <t>ケイエイ</t>
    </rPh>
    <rPh sb="411" eb="413">
      <t>センリャク</t>
    </rPh>
    <rPh sb="417" eb="418">
      <t>モト</t>
    </rPh>
    <rPh sb="421" eb="423">
      <t>レイワ</t>
    </rPh>
    <rPh sb="423" eb="425">
      <t>ガンネン</t>
    </rPh>
    <rPh sb="425" eb="426">
      <t>ド</t>
    </rPh>
    <rPh sb="435" eb="437">
      <t>ジュウテン</t>
    </rPh>
    <rPh sb="437" eb="439">
      <t>ジギョウ</t>
    </rPh>
    <rPh sb="456" eb="458">
      <t>ケンシン</t>
    </rPh>
    <rPh sb="458" eb="459">
      <t>ジ</t>
    </rPh>
    <rPh sb="459" eb="461">
      <t>ドウジ</t>
    </rPh>
    <rPh sb="465" eb="466">
      <t>オヨ</t>
    </rPh>
    <rPh sb="484" eb="486">
      <t>コウカ</t>
    </rPh>
    <rPh sb="487" eb="488">
      <t>スコ</t>
    </rPh>
    <rPh sb="491" eb="492">
      <t>デ</t>
    </rPh>
    <rPh sb="498" eb="500">
      <t>ブンセキ</t>
    </rPh>
    <rPh sb="513" eb="515">
      <t>イゼン</t>
    </rPh>
    <rPh sb="518" eb="521">
      <t>ユウシュウリツ</t>
    </rPh>
    <rPh sb="536" eb="539">
      <t>ユウシュウリツ</t>
    </rPh>
    <rPh sb="540" eb="542">
      <t>テイカ</t>
    </rPh>
    <rPh sb="543" eb="545">
      <t>ドウリョク</t>
    </rPh>
    <rPh sb="545" eb="546">
      <t>ヒ</t>
    </rPh>
    <rPh sb="547" eb="548">
      <t>ゾウ</t>
    </rPh>
    <rPh sb="548" eb="549">
      <t>カ</t>
    </rPh>
    <rPh sb="551" eb="554">
      <t>ヒヨウメン</t>
    </rPh>
    <rPh sb="555" eb="556">
      <t>アタ</t>
    </rPh>
    <rPh sb="558" eb="560">
      <t>エイキョウ</t>
    </rPh>
    <rPh sb="561" eb="562">
      <t>オオ</t>
    </rPh>
    <rPh sb="564" eb="565">
      <t>コト</t>
    </rPh>
    <rPh sb="568" eb="570">
      <t>キッキン</t>
    </rPh>
    <rPh sb="571" eb="573">
      <t>カダイ</t>
    </rPh>
    <rPh sb="576" eb="579">
      <t>ジュウテンテキ</t>
    </rPh>
    <rPh sb="580" eb="582">
      <t>タイオウ</t>
    </rPh>
    <phoneticPr fontId="16"/>
  </si>
  <si>
    <t>　資産の老朽化度合いを示す①有形固定資産減価償却率は、類似団体と比べて同程度で、平成30年度まで上昇傾向にありましたが、経営戦略プランに基づき老朽管布設替などを重点化し、投資的経費が増加したたため、微減となりました。また、③管路更新率は前年度に引き続き、類似団体平均を大きく超えております。しかしながら、管路の老朽化度合を示す②管路経年化率が高い値を示しており、かつ前年度に比べて上昇しています。これは、高度経済成長期に整備された水道管が更新時期を迎えており、更新する管路より法定耐用年数を超過する管路が多いためです。今後は、引き続き管路更新に係る使用材料の見直しによるコスト削減等を行いながら、経営戦略プランに掲げた老朽管の布設替を計画的に実施し、②管路経年化率の改善を図ります。</t>
    <rPh sb="40" eb="42">
      <t>ヘイセイ</t>
    </rPh>
    <rPh sb="44" eb="46">
      <t>ネンド</t>
    </rPh>
    <rPh sb="48" eb="50">
      <t>ジョウショウ</t>
    </rPh>
    <rPh sb="50" eb="52">
      <t>ケイコウ</t>
    </rPh>
    <rPh sb="71" eb="73">
      <t>ロウキュウ</t>
    </rPh>
    <rPh sb="73" eb="74">
      <t>カン</t>
    </rPh>
    <rPh sb="74" eb="76">
      <t>フセツ</t>
    </rPh>
    <rPh sb="76" eb="77">
      <t>カ</t>
    </rPh>
    <rPh sb="80" eb="83">
      <t>ジュウテンカ</t>
    </rPh>
    <rPh sb="118" eb="121">
      <t>ゼンネンド</t>
    </rPh>
    <rPh sb="122" eb="123">
      <t>ヒ</t>
    </rPh>
    <rPh sb="124" eb="125">
      <t>ツヅ</t>
    </rPh>
    <rPh sb="127" eb="129">
      <t>ルイジ</t>
    </rPh>
    <rPh sb="129" eb="131">
      <t>ダンタイ</t>
    </rPh>
    <rPh sb="131" eb="133">
      <t>ヘイキン</t>
    </rPh>
    <rPh sb="134" eb="135">
      <t>オオ</t>
    </rPh>
    <rPh sb="137" eb="138">
      <t>コ</t>
    </rPh>
    <rPh sb="183" eb="186">
      <t>ゼンネンド</t>
    </rPh>
    <rPh sb="187" eb="188">
      <t>クラ</t>
    </rPh>
    <rPh sb="190" eb="192">
      <t>ジョウショウ</t>
    </rPh>
    <rPh sb="230" eb="232">
      <t>コウシン</t>
    </rPh>
    <rPh sb="234" eb="236">
      <t>カンロ</t>
    </rPh>
    <rPh sb="238" eb="240">
      <t>ホウテイ</t>
    </rPh>
    <rPh sb="240" eb="242">
      <t>タイヨウ</t>
    </rPh>
    <rPh sb="242" eb="244">
      <t>ネンスウ</t>
    </rPh>
    <rPh sb="249" eb="251">
      <t>カンロ</t>
    </rPh>
    <rPh sb="252" eb="253">
      <t>オオ</t>
    </rPh>
    <rPh sb="263" eb="264">
      <t>ヒ</t>
    </rPh>
    <rPh sb="265" eb="266">
      <t>ツヅ</t>
    </rPh>
    <rPh sb="267" eb="269">
      <t>カンロ</t>
    </rPh>
    <rPh sb="298" eb="300">
      <t>ケイエイ</t>
    </rPh>
    <rPh sb="300" eb="302">
      <t>センリャク</t>
    </rPh>
    <rPh sb="306" eb="307">
      <t>カカ</t>
    </rPh>
    <rPh sb="317" eb="320">
      <t>ケイカクテキ</t>
    </rPh>
    <rPh sb="321" eb="323">
      <t>ジッシ</t>
    </rPh>
    <phoneticPr fontId="4"/>
  </si>
  <si>
    <t>　本市は、富士山の恵みである地下水を利用しているため、類似団体に比べ、大規模な浄水場を整備する必要がなく、最小限の費用で事業運営を行うことができていることから、１.⑥給水原価を低く抑えることができています。しかし、今後は高度経済成長期に整備された施設や水道管が更新時期を迎え、老朽化を示す各指標の悪化が懸念されているところであります。
　特に、２.②管路経年化率が類似団体に比べ高く、その影響などにより１.⑧有収率も類似団体に比べ低いことから、経営戦略プランにおいて老朽管更新の推進と耐震化を重点施策と位置づけ、計画的に実施していくと共に、漏水調査等による市内全域にわたる漏水箇所の早期特定を図るなど有収率向上対策を実施し、各指標の改善に努め、将来にわたり安定的な事業運営を目指します。</t>
    <rPh sb="194" eb="196">
      <t>エイキョウ</t>
    </rPh>
    <rPh sb="204" eb="205">
      <t>ユウ</t>
    </rPh>
    <rPh sb="205" eb="206">
      <t>シュウ</t>
    </rPh>
    <rPh sb="206" eb="207">
      <t>リツ</t>
    </rPh>
    <rPh sb="208" eb="210">
      <t>ルイジ</t>
    </rPh>
    <rPh sb="210" eb="212">
      <t>ダンタイ</t>
    </rPh>
    <rPh sb="213" eb="214">
      <t>クラ</t>
    </rPh>
    <rPh sb="215" eb="216">
      <t>ヒク</t>
    </rPh>
    <rPh sb="222" eb="224">
      <t>ケイエイ</t>
    </rPh>
    <rPh sb="224" eb="226">
      <t>センリャク</t>
    </rPh>
    <rPh sb="242" eb="245">
      <t>タイシンカ</t>
    </rPh>
    <rPh sb="246" eb="248">
      <t>ジュウテン</t>
    </rPh>
    <rPh sb="248" eb="249">
      <t>セ</t>
    </rPh>
    <rPh sb="249" eb="250">
      <t>サク</t>
    </rPh>
    <rPh sb="251" eb="253">
      <t>イチ</t>
    </rPh>
    <rPh sb="256" eb="259">
      <t>ケイカクテキ</t>
    </rPh>
    <rPh sb="260" eb="262">
      <t>ジッシ</t>
    </rPh>
    <rPh sb="267" eb="268">
      <t>トモ</t>
    </rPh>
    <rPh sb="274" eb="275">
      <t>トウ</t>
    </rPh>
    <rPh sb="296" eb="297">
      <t>ハカ</t>
    </rPh>
    <rPh sb="300" eb="303">
      <t>ユウシュウリツ</t>
    </rPh>
    <rPh sb="303" eb="305">
      <t>コウジョウ</t>
    </rPh>
    <rPh sb="305" eb="307">
      <t>タイサク</t>
    </rPh>
    <rPh sb="308" eb="310">
      <t>ジッシ</t>
    </rPh>
    <rPh sb="322" eb="324">
      <t>ショウライ</t>
    </rPh>
    <rPh sb="328" eb="331">
      <t>アンテイテキ</t>
    </rPh>
    <rPh sb="332" eb="334">
      <t>ジギョウ</t>
    </rPh>
    <rPh sb="334" eb="336">
      <t>ウンエイ</t>
    </rPh>
    <rPh sb="337" eb="339">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</si>
</sst>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0.28999999999999998</c:v>
                </c:pt>
                <c:pt idx="1">
                  <c:v>0.55000000000000004</c:v>
                </c:pt>
                <c:pt idx="2">
                  <c:v>0.59</c:v>
                </c:pt>
                <c:pt idx="3">
                  <c:v>1.02</c:v>
                </c:pt>
                <c:pt idx="4">
                  <c:v>1.06</c:v>
                </c:pt>
              </c:numCache>
            </c:numRef>
          </c:val>
          <c:extLst>
            <c:ext xmlns:c16="http://schemas.microsoft.com/office/drawing/2014/chart" uri="{C3380CC4-5D6E-409C-BE32-E72D297353CC}">
              <c16:uniqueId val="{00000000-85E3-4574-91A8-D62AE09B903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0.65</c:v>
                </c:pt>
                <c:pt idx="2">
                  <c:v>0.7</c:v>
                </c:pt>
                <c:pt idx="3">
                  <c:v>0.72</c:v>
                </c:pt>
                <c:pt idx="4">
                  <c:v>0.69</c:v>
                </c:pt>
              </c:numCache>
            </c:numRef>
          </c:val>
          <c:smooth val="0"/>
          <c:extLst>
            <c:ext xmlns:c16="http://schemas.microsoft.com/office/drawing/2014/chart" uri="{C3380CC4-5D6E-409C-BE32-E72D297353CC}">
              <c16:uniqueId val="{00000001-85E3-4574-91A8-D62AE09B903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58.59</c:v>
                </c:pt>
                <c:pt idx="1">
                  <c:v>69.98</c:v>
                </c:pt>
                <c:pt idx="2">
                  <c:v>70.319999999999993</c:v>
                </c:pt>
                <c:pt idx="3">
                  <c:v>68.540000000000006</c:v>
                </c:pt>
                <c:pt idx="4">
                  <c:v>69.23</c:v>
                </c:pt>
              </c:numCache>
            </c:numRef>
          </c:val>
          <c:extLst>
            <c:ext xmlns:c16="http://schemas.microsoft.com/office/drawing/2014/chart" uri="{C3380CC4-5D6E-409C-BE32-E72D297353CC}">
              <c16:uniqueId val="{00000000-CEEB-43A2-AF81-29707B00762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62.46</c:v>
                </c:pt>
                <c:pt idx="1">
                  <c:v>62.88</c:v>
                </c:pt>
                <c:pt idx="2">
                  <c:v>62.32</c:v>
                </c:pt>
                <c:pt idx="3">
                  <c:v>61.71</c:v>
                </c:pt>
                <c:pt idx="4">
                  <c:v>63.12</c:v>
                </c:pt>
              </c:numCache>
            </c:numRef>
          </c:val>
          <c:smooth val="0"/>
          <c:extLst>
            <c:ext xmlns:c16="http://schemas.microsoft.com/office/drawing/2014/chart" uri="{C3380CC4-5D6E-409C-BE32-E72D297353CC}">
              <c16:uniqueId val="{00000001-CEEB-43A2-AF81-29707B00762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84.57</c:v>
                </c:pt>
                <c:pt idx="1">
                  <c:v>71.23</c:v>
                </c:pt>
                <c:pt idx="2">
                  <c:v>70.36</c:v>
                </c:pt>
                <c:pt idx="3">
                  <c:v>70.959999999999994</c:v>
                </c:pt>
                <c:pt idx="4">
                  <c:v>71.099999999999994</c:v>
                </c:pt>
              </c:numCache>
            </c:numRef>
          </c:val>
          <c:extLst>
            <c:ext xmlns:c16="http://schemas.microsoft.com/office/drawing/2014/chart" uri="{C3380CC4-5D6E-409C-BE32-E72D297353CC}">
              <c16:uniqueId val="{00000000-A142-4A9E-83EC-344E1028075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90.62</c:v>
                </c:pt>
                <c:pt idx="1">
                  <c:v>90.13</c:v>
                </c:pt>
                <c:pt idx="2">
                  <c:v>90.19</c:v>
                </c:pt>
                <c:pt idx="3">
                  <c:v>90.03</c:v>
                </c:pt>
                <c:pt idx="4">
                  <c:v>90.09</c:v>
                </c:pt>
              </c:numCache>
            </c:numRef>
          </c:val>
          <c:smooth val="0"/>
          <c:extLst>
            <c:ext xmlns:c16="http://schemas.microsoft.com/office/drawing/2014/chart" uri="{C3380CC4-5D6E-409C-BE32-E72D297353CC}">
              <c16:uniqueId val="{00000001-A142-4A9E-83EC-344E1028075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127.46</c:v>
                </c:pt>
                <c:pt idx="1">
                  <c:v>124.33</c:v>
                </c:pt>
                <c:pt idx="2">
                  <c:v>120.81</c:v>
                </c:pt>
                <c:pt idx="3">
                  <c:v>122.69</c:v>
                </c:pt>
                <c:pt idx="4">
                  <c:v>122.78</c:v>
                </c:pt>
              </c:numCache>
            </c:numRef>
          </c:val>
          <c:extLst>
            <c:ext xmlns:c16="http://schemas.microsoft.com/office/drawing/2014/chart" uri="{C3380CC4-5D6E-409C-BE32-E72D297353CC}">
              <c16:uniqueId val="{00000000-DDAC-468E-BE7B-2C6416D77CF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115.36</c:v>
                </c:pt>
                <c:pt idx="1">
                  <c:v>113.95</c:v>
                </c:pt>
                <c:pt idx="2">
                  <c:v>112.62</c:v>
                </c:pt>
                <c:pt idx="3">
                  <c:v>113.35</c:v>
                </c:pt>
                <c:pt idx="4">
                  <c:v>112.36</c:v>
                </c:pt>
              </c:numCache>
            </c:numRef>
          </c:val>
          <c:smooth val="0"/>
          <c:extLst>
            <c:ext xmlns:c16="http://schemas.microsoft.com/office/drawing/2014/chart" uri="{C3380CC4-5D6E-409C-BE32-E72D297353CC}">
              <c16:uniqueId val="{00000001-DDAC-468E-BE7B-2C6416D77CF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47.92</c:v>
                </c:pt>
                <c:pt idx="1">
                  <c:v>48.35</c:v>
                </c:pt>
                <c:pt idx="2">
                  <c:v>49.31</c:v>
                </c:pt>
                <c:pt idx="3">
                  <c:v>48.97</c:v>
                </c:pt>
                <c:pt idx="4">
                  <c:v>48.97</c:v>
                </c:pt>
              </c:numCache>
            </c:numRef>
          </c:val>
          <c:extLst>
            <c:ext xmlns:c16="http://schemas.microsoft.com/office/drawing/2014/chart" uri="{C3380CC4-5D6E-409C-BE32-E72D297353CC}">
              <c16:uniqueId val="{00000000-AA39-40ED-8FC8-DAC971027B0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48.01</c:v>
                </c:pt>
                <c:pt idx="2">
                  <c:v>48.86</c:v>
                </c:pt>
                <c:pt idx="3">
                  <c:v>49.6</c:v>
                </c:pt>
                <c:pt idx="4">
                  <c:v>50.31</c:v>
                </c:pt>
              </c:numCache>
            </c:numRef>
          </c:val>
          <c:smooth val="0"/>
          <c:extLst>
            <c:ext xmlns:c16="http://schemas.microsoft.com/office/drawing/2014/chart" uri="{C3380CC4-5D6E-409C-BE32-E72D297353CC}">
              <c16:uniqueId val="{00000001-AA39-40ED-8FC8-DAC971027B0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32.840000000000003</c:v>
                </c:pt>
                <c:pt idx="1">
                  <c:v>32.49</c:v>
                </c:pt>
                <c:pt idx="2">
                  <c:v>33.61</c:v>
                </c:pt>
                <c:pt idx="3">
                  <c:v>34.86</c:v>
                </c:pt>
                <c:pt idx="4">
                  <c:v>35.590000000000003</c:v>
                </c:pt>
              </c:numCache>
            </c:numRef>
          </c:val>
          <c:extLst>
            <c:ext xmlns:c16="http://schemas.microsoft.com/office/drawing/2014/chart" uri="{C3380CC4-5D6E-409C-BE32-E72D297353CC}">
              <c16:uniqueId val="{00000000-90CA-46A0-BF7F-3CB59BF9161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16.170000000000002</c:v>
                </c:pt>
                <c:pt idx="1">
                  <c:v>16.600000000000001</c:v>
                </c:pt>
                <c:pt idx="2">
                  <c:v>18.510000000000002</c:v>
                </c:pt>
                <c:pt idx="3">
                  <c:v>20.49</c:v>
                </c:pt>
                <c:pt idx="4">
                  <c:v>21.34</c:v>
                </c:pt>
              </c:numCache>
            </c:numRef>
          </c:val>
          <c:smooth val="0"/>
          <c:extLst>
            <c:ext xmlns:c16="http://schemas.microsoft.com/office/drawing/2014/chart" uri="{C3380CC4-5D6E-409C-BE32-E72D297353CC}">
              <c16:uniqueId val="{00000001-90CA-46A0-BF7F-3CB59BF9161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09-443E-A795-C13E2D722FC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0.75</c:v>
                </c:pt>
                <c:pt idx="3" formatCode="#,##0.00;&quot;△&quot;#,##0.00;&quot;-&quot;">
                  <c:v>0.51</c:v>
                </c:pt>
                <c:pt idx="4" formatCode="#,##0.00;&quot;△&quot;#,##0.00;&quot;-&quot;">
                  <c:v>0.28999999999999998</c:v>
                </c:pt>
              </c:numCache>
            </c:numRef>
          </c:val>
          <c:smooth val="0"/>
          <c:extLst>
            <c:ext xmlns:c16="http://schemas.microsoft.com/office/drawing/2014/chart" uri="{C3380CC4-5D6E-409C-BE32-E72D297353CC}">
              <c16:uniqueId val="{00000001-0C09-443E-A795-C13E2D722FC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209.28</c:v>
                </c:pt>
                <c:pt idx="1">
                  <c:v>175.99</c:v>
                </c:pt>
                <c:pt idx="2">
                  <c:v>222.17</c:v>
                </c:pt>
                <c:pt idx="3">
                  <c:v>157.35</c:v>
                </c:pt>
                <c:pt idx="4">
                  <c:v>154.26</c:v>
                </c:pt>
              </c:numCache>
            </c:numRef>
          </c:val>
          <c:extLst>
            <c:ext xmlns:c16="http://schemas.microsoft.com/office/drawing/2014/chart" uri="{C3380CC4-5D6E-409C-BE32-E72D297353CC}">
              <c16:uniqueId val="{00000000-EF7E-4921-AB3E-C98B76AEDDB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311.99</c:v>
                </c:pt>
                <c:pt idx="1">
                  <c:v>307.83</c:v>
                </c:pt>
                <c:pt idx="2">
                  <c:v>318.89</c:v>
                </c:pt>
                <c:pt idx="3">
                  <c:v>309.10000000000002</c:v>
                </c:pt>
                <c:pt idx="4">
                  <c:v>306.08</c:v>
                </c:pt>
              </c:numCache>
            </c:numRef>
          </c:val>
          <c:smooth val="0"/>
          <c:extLst>
            <c:ext xmlns:c16="http://schemas.microsoft.com/office/drawing/2014/chart" uri="{C3380CC4-5D6E-409C-BE32-E72D297353CC}">
              <c16:uniqueId val="{00000001-EF7E-4921-AB3E-C98B76AEDDB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214.95</c:v>
                </c:pt>
                <c:pt idx="1">
                  <c:v>198.45</c:v>
                </c:pt>
                <c:pt idx="2">
                  <c:v>192.38</c:v>
                </c:pt>
                <c:pt idx="3">
                  <c:v>200.87</c:v>
                </c:pt>
                <c:pt idx="4">
                  <c:v>205.39</c:v>
                </c:pt>
              </c:numCache>
            </c:numRef>
          </c:val>
          <c:extLst>
            <c:ext xmlns:c16="http://schemas.microsoft.com/office/drawing/2014/chart" uri="{C3380CC4-5D6E-409C-BE32-E72D297353CC}">
              <c16:uniqueId val="{00000000-F662-4760-AA9D-5EC6D501484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291.77999999999997</c:v>
                </c:pt>
                <c:pt idx="1">
                  <c:v>295.44</c:v>
                </c:pt>
                <c:pt idx="2">
                  <c:v>290.07</c:v>
                </c:pt>
                <c:pt idx="3">
                  <c:v>290.42</c:v>
                </c:pt>
                <c:pt idx="4">
                  <c:v>294.66000000000003</c:v>
                </c:pt>
              </c:numCache>
            </c:numRef>
          </c:val>
          <c:smooth val="0"/>
          <c:extLst>
            <c:ext xmlns:c16="http://schemas.microsoft.com/office/drawing/2014/chart" uri="{C3380CC4-5D6E-409C-BE32-E72D297353CC}">
              <c16:uniqueId val="{00000001-F662-4760-AA9D-5EC6D501484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119.36</c:v>
                </c:pt>
                <c:pt idx="1">
                  <c:v>116.11</c:v>
                </c:pt>
                <c:pt idx="2">
                  <c:v>112.78</c:v>
                </c:pt>
                <c:pt idx="3">
                  <c:v>115.9</c:v>
                </c:pt>
                <c:pt idx="4">
                  <c:v>116.5</c:v>
                </c:pt>
              </c:numCache>
            </c:numRef>
          </c:val>
          <c:extLst>
            <c:ext xmlns:c16="http://schemas.microsoft.com/office/drawing/2014/chart" uri="{C3380CC4-5D6E-409C-BE32-E72D297353CC}">
              <c16:uniqueId val="{00000000-3858-436A-BE1F-D7BF929EAD8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107.61</c:v>
                </c:pt>
                <c:pt idx="1">
                  <c:v>106.02</c:v>
                </c:pt>
                <c:pt idx="2">
                  <c:v>104.84</c:v>
                </c:pt>
                <c:pt idx="3">
                  <c:v>106.11</c:v>
                </c:pt>
                <c:pt idx="4">
                  <c:v>103.75</c:v>
                </c:pt>
              </c:numCache>
            </c:numRef>
          </c:val>
          <c:smooth val="0"/>
          <c:extLst>
            <c:ext xmlns:c16="http://schemas.microsoft.com/office/drawing/2014/chart" uri="{C3380CC4-5D6E-409C-BE32-E72D297353CC}">
              <c16:uniqueId val="{00000001-3858-436A-BE1F-D7BF929EAD8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90.88</c:v>
                </c:pt>
                <c:pt idx="1">
                  <c:v>98.81</c:v>
                </c:pt>
                <c:pt idx="2">
                  <c:v>102.39</c:v>
                </c:pt>
                <c:pt idx="3">
                  <c:v>100.44</c:v>
                </c:pt>
                <c:pt idx="4">
                  <c:v>99.34</c:v>
                </c:pt>
              </c:numCache>
            </c:numRef>
          </c:val>
          <c:extLst>
            <c:ext xmlns:c16="http://schemas.microsoft.com/office/drawing/2014/chart" uri="{C3380CC4-5D6E-409C-BE32-E72D297353CC}">
              <c16:uniqueId val="{00000000-DA0F-4EF4-A3BD-23C859B8CDA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155.69</c:v>
                </c:pt>
                <c:pt idx="1">
                  <c:v>158.6</c:v>
                </c:pt>
                <c:pt idx="2">
                  <c:v>161.82</c:v>
                </c:pt>
                <c:pt idx="3">
                  <c:v>161.03</c:v>
                </c:pt>
                <c:pt idx="4">
                  <c:v>159.93</c:v>
                </c:pt>
              </c:numCache>
            </c:numRef>
          </c:val>
          <c:smooth val="0"/>
          <c:extLst>
            <c:ext xmlns:c16="http://schemas.microsoft.com/office/drawing/2014/chart" uri="{C3380CC4-5D6E-409C-BE32-E72D297353CC}">
              <c16:uniqueId val="{00000001-DA0F-4EF4-A3BD-23C859B8CDA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E10" zoomScale="90" zoomScaleNormal="9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静岡県　富士市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3" t="str">
        <f>データ!$M$6</f>
        <v>非設置</v>
      </c>
      <c r="AE8" s="83"/>
      <c r="AF8" s="83"/>
      <c r="AG8" s="83"/>
      <c r="AH8" s="83"/>
      <c r="AI8" s="83"/>
      <c r="AJ8" s="83"/>
      <c r="AK8" s="4"/>
      <c r="AL8" s="71">
        <f>データ!$R$6</f>
        <v>252243</v>
      </c>
      <c r="AM8" s="71"/>
      <c r="AN8" s="71"/>
      <c r="AO8" s="71"/>
      <c r="AP8" s="71"/>
      <c r="AQ8" s="71"/>
      <c r="AR8" s="71"/>
      <c r="AS8" s="71"/>
      <c r="AT8" s="67">
        <f>データ!$S$6</f>
        <v>244.95</v>
      </c>
      <c r="AU8" s="68"/>
      <c r="AV8" s="68"/>
      <c r="AW8" s="68"/>
      <c r="AX8" s="68"/>
      <c r="AY8" s="68"/>
      <c r="AZ8" s="68"/>
      <c r="BA8" s="68"/>
      <c r="BB8" s="70">
        <f>データ!$T$6</f>
        <v>1029.77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75.069999999999993</v>
      </c>
      <c r="J10" s="68"/>
      <c r="K10" s="68"/>
      <c r="L10" s="68"/>
      <c r="M10" s="68"/>
      <c r="N10" s="68"/>
      <c r="O10" s="69"/>
      <c r="P10" s="70">
        <f>データ!$P$6</f>
        <v>92.3</v>
      </c>
      <c r="Q10" s="70"/>
      <c r="R10" s="70"/>
      <c r="S10" s="70"/>
      <c r="T10" s="70"/>
      <c r="U10" s="70"/>
      <c r="V10" s="70"/>
      <c r="W10" s="71">
        <f>データ!$Q$6</f>
        <v>1859</v>
      </c>
      <c r="X10" s="71"/>
      <c r="Y10" s="71"/>
      <c r="Z10" s="71"/>
      <c r="AA10" s="71"/>
      <c r="AB10" s="71"/>
      <c r="AC10" s="71"/>
      <c r="AD10" s="2"/>
      <c r="AE10" s="2"/>
      <c r="AF10" s="2"/>
      <c r="AG10" s="2"/>
      <c r="AH10" s="4"/>
      <c r="AI10" s="4"/>
      <c r="AJ10" s="4"/>
      <c r="AK10" s="4"/>
      <c r="AL10" s="71">
        <f>データ!$U$6</f>
        <v>232229</v>
      </c>
      <c r="AM10" s="71"/>
      <c r="AN10" s="71"/>
      <c r="AO10" s="71"/>
      <c r="AP10" s="71"/>
      <c r="AQ10" s="71"/>
      <c r="AR10" s="71"/>
      <c r="AS10" s="71"/>
      <c r="AT10" s="67">
        <f>データ!$V$6</f>
        <v>90.12</v>
      </c>
      <c r="AU10" s="68"/>
      <c r="AV10" s="68"/>
      <c r="AW10" s="68"/>
      <c r="AX10" s="68"/>
      <c r="AY10" s="68"/>
      <c r="AZ10" s="68"/>
      <c r="BA10" s="68"/>
      <c r="BB10" s="70">
        <f>データ!$W$6</f>
        <v>2576.89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eiKE2gN01hmpWvG8yrw95WKu0xKT9aETQcOgv6vvfZuPfb5byAlmw/TmpnulvPWL1xqsk2kf62T8OeRKuCPiuw==" saltValue="brZQXdBc3g5kkoce75F14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222101</v>
      </c>
      <c r="D6" s="34">
        <f t="shared" si="3"/>
        <v>46</v>
      </c>
      <c r="E6" s="34">
        <f t="shared" si="3"/>
        <v>1</v>
      </c>
      <c r="F6" s="34">
        <f t="shared" si="3"/>
        <v>0</v>
      </c>
      <c r="G6" s="34">
        <f t="shared" si="3"/>
        <v>1</v>
      </c>
      <c r="H6" s="34" t="str">
        <f t="shared" si="3"/>
        <v>静岡県　富士市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75.069999999999993</v>
      </c>
      <c r="P6" s="35">
        <f t="shared" si="3"/>
        <v>92.3</v>
      </c>
      <c r="Q6" s="35">
        <f t="shared" si="3"/>
        <v>1859</v>
      </c>
      <c r="R6" s="35">
        <f t="shared" si="3"/>
        <v>252243</v>
      </c>
      <c r="S6" s="35">
        <f t="shared" si="3"/>
        <v>244.95</v>
      </c>
      <c r="T6" s="35">
        <f t="shared" si="3"/>
        <v>1029.77</v>
      </c>
      <c r="U6" s="35">
        <f t="shared" si="3"/>
        <v>232229</v>
      </c>
      <c r="V6" s="35">
        <f t="shared" si="3"/>
        <v>90.12</v>
      </c>
      <c r="W6" s="35">
        <f t="shared" si="3"/>
        <v>2576.89</v>
      </c>
      <c r="X6" s="36">
        <f>IF(X7="",NA(),X7)</f>
        <v>127.46</v>
      </c>
      <c r="Y6" s="36">
        <f t="shared" ref="Y6:AG6" si="4">IF(Y7="",NA(),Y7)</f>
        <v>124.33</v>
      </c>
      <c r="Z6" s="36">
        <f t="shared" si="4"/>
        <v>120.81</v>
      </c>
      <c r="AA6" s="36">
        <f t="shared" si="4"/>
        <v>122.69</v>
      </c>
      <c r="AB6" s="36">
        <f t="shared" si="4"/>
        <v>122.78</v>
      </c>
      <c r="AC6" s="36">
        <f t="shared" si="4"/>
        <v>115.36</v>
      </c>
      <c r="AD6" s="36">
        <f t="shared" si="4"/>
        <v>113.95</v>
      </c>
      <c r="AE6" s="36">
        <f t="shared" si="4"/>
        <v>112.62</v>
      </c>
      <c r="AF6" s="36">
        <f t="shared" si="4"/>
        <v>113.35</v>
      </c>
      <c r="AG6" s="36">
        <f t="shared" si="4"/>
        <v>112.36</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6">
        <f t="shared" si="5"/>
        <v>0.75</v>
      </c>
      <c r="AQ6" s="36">
        <f t="shared" si="5"/>
        <v>0.51</v>
      </c>
      <c r="AR6" s="36">
        <f t="shared" si="5"/>
        <v>0.28999999999999998</v>
      </c>
      <c r="AS6" s="35" t="str">
        <f>IF(AS7="","",IF(AS7="-","【-】","【"&amp;SUBSTITUTE(TEXT(AS7,"#,##0.00"),"-","△")&amp;"】"))</f>
        <v>【1.15】</v>
      </c>
      <c r="AT6" s="36">
        <f>IF(AT7="",NA(),AT7)</f>
        <v>209.28</v>
      </c>
      <c r="AU6" s="36">
        <f t="shared" ref="AU6:BC6" si="6">IF(AU7="",NA(),AU7)</f>
        <v>175.99</v>
      </c>
      <c r="AV6" s="36">
        <f t="shared" si="6"/>
        <v>222.17</v>
      </c>
      <c r="AW6" s="36">
        <f t="shared" si="6"/>
        <v>157.35</v>
      </c>
      <c r="AX6" s="36">
        <f t="shared" si="6"/>
        <v>154.26</v>
      </c>
      <c r="AY6" s="36">
        <f t="shared" si="6"/>
        <v>311.99</v>
      </c>
      <c r="AZ6" s="36">
        <f t="shared" si="6"/>
        <v>307.83</v>
      </c>
      <c r="BA6" s="36">
        <f t="shared" si="6"/>
        <v>318.89</v>
      </c>
      <c r="BB6" s="36">
        <f t="shared" si="6"/>
        <v>309.10000000000002</v>
      </c>
      <c r="BC6" s="36">
        <f t="shared" si="6"/>
        <v>306.08</v>
      </c>
      <c r="BD6" s="35" t="str">
        <f>IF(BD7="","",IF(BD7="-","【-】","【"&amp;SUBSTITUTE(TEXT(BD7,"#,##0.00"),"-","△")&amp;"】"))</f>
        <v>【260.31】</v>
      </c>
      <c r="BE6" s="36">
        <f>IF(BE7="",NA(),BE7)</f>
        <v>214.95</v>
      </c>
      <c r="BF6" s="36">
        <f t="shared" ref="BF6:BN6" si="7">IF(BF7="",NA(),BF7)</f>
        <v>198.45</v>
      </c>
      <c r="BG6" s="36">
        <f t="shared" si="7"/>
        <v>192.38</v>
      </c>
      <c r="BH6" s="36">
        <f t="shared" si="7"/>
        <v>200.87</v>
      </c>
      <c r="BI6" s="36">
        <f t="shared" si="7"/>
        <v>205.39</v>
      </c>
      <c r="BJ6" s="36">
        <f t="shared" si="7"/>
        <v>291.77999999999997</v>
      </c>
      <c r="BK6" s="36">
        <f t="shared" si="7"/>
        <v>295.44</v>
      </c>
      <c r="BL6" s="36">
        <f t="shared" si="7"/>
        <v>290.07</v>
      </c>
      <c r="BM6" s="36">
        <f t="shared" si="7"/>
        <v>290.42</v>
      </c>
      <c r="BN6" s="36">
        <f t="shared" si="7"/>
        <v>294.66000000000003</v>
      </c>
      <c r="BO6" s="35" t="str">
        <f>IF(BO7="","",IF(BO7="-","【-】","【"&amp;SUBSTITUTE(TEXT(BO7,"#,##0.00"),"-","△")&amp;"】"))</f>
        <v>【275.67】</v>
      </c>
      <c r="BP6" s="36">
        <f>IF(BP7="",NA(),BP7)</f>
        <v>119.36</v>
      </c>
      <c r="BQ6" s="36">
        <f t="shared" ref="BQ6:BY6" si="8">IF(BQ7="",NA(),BQ7)</f>
        <v>116.11</v>
      </c>
      <c r="BR6" s="36">
        <f t="shared" si="8"/>
        <v>112.78</v>
      </c>
      <c r="BS6" s="36">
        <f t="shared" si="8"/>
        <v>115.9</v>
      </c>
      <c r="BT6" s="36">
        <f t="shared" si="8"/>
        <v>116.5</v>
      </c>
      <c r="BU6" s="36">
        <f t="shared" si="8"/>
        <v>107.61</v>
      </c>
      <c r="BV6" s="36">
        <f t="shared" si="8"/>
        <v>106.02</v>
      </c>
      <c r="BW6" s="36">
        <f t="shared" si="8"/>
        <v>104.84</v>
      </c>
      <c r="BX6" s="36">
        <f t="shared" si="8"/>
        <v>106.11</v>
      </c>
      <c r="BY6" s="36">
        <f t="shared" si="8"/>
        <v>103.75</v>
      </c>
      <c r="BZ6" s="35" t="str">
        <f>IF(BZ7="","",IF(BZ7="-","【-】","【"&amp;SUBSTITUTE(TEXT(BZ7,"#,##0.00"),"-","△")&amp;"】"))</f>
        <v>【100.05】</v>
      </c>
      <c r="CA6" s="36">
        <f>IF(CA7="",NA(),CA7)</f>
        <v>90.88</v>
      </c>
      <c r="CB6" s="36">
        <f t="shared" ref="CB6:CJ6" si="9">IF(CB7="",NA(),CB7)</f>
        <v>98.81</v>
      </c>
      <c r="CC6" s="36">
        <f t="shared" si="9"/>
        <v>102.39</v>
      </c>
      <c r="CD6" s="36">
        <f t="shared" si="9"/>
        <v>100.44</v>
      </c>
      <c r="CE6" s="36">
        <f t="shared" si="9"/>
        <v>99.34</v>
      </c>
      <c r="CF6" s="36">
        <f t="shared" si="9"/>
        <v>155.69</v>
      </c>
      <c r="CG6" s="36">
        <f t="shared" si="9"/>
        <v>158.6</v>
      </c>
      <c r="CH6" s="36">
        <f t="shared" si="9"/>
        <v>161.82</v>
      </c>
      <c r="CI6" s="36">
        <f t="shared" si="9"/>
        <v>161.03</v>
      </c>
      <c r="CJ6" s="36">
        <f t="shared" si="9"/>
        <v>159.93</v>
      </c>
      <c r="CK6" s="35" t="str">
        <f>IF(CK7="","",IF(CK7="-","【-】","【"&amp;SUBSTITUTE(TEXT(CK7,"#,##0.00"),"-","△")&amp;"】"))</f>
        <v>【166.40】</v>
      </c>
      <c r="CL6" s="36">
        <f>IF(CL7="",NA(),CL7)</f>
        <v>58.59</v>
      </c>
      <c r="CM6" s="36">
        <f t="shared" ref="CM6:CU6" si="10">IF(CM7="",NA(),CM7)</f>
        <v>69.98</v>
      </c>
      <c r="CN6" s="36">
        <f t="shared" si="10"/>
        <v>70.319999999999993</v>
      </c>
      <c r="CO6" s="36">
        <f t="shared" si="10"/>
        <v>68.540000000000006</v>
      </c>
      <c r="CP6" s="36">
        <f t="shared" si="10"/>
        <v>69.23</v>
      </c>
      <c r="CQ6" s="36">
        <f t="shared" si="10"/>
        <v>62.46</v>
      </c>
      <c r="CR6" s="36">
        <f t="shared" si="10"/>
        <v>62.88</v>
      </c>
      <c r="CS6" s="36">
        <f t="shared" si="10"/>
        <v>62.32</v>
      </c>
      <c r="CT6" s="36">
        <f t="shared" si="10"/>
        <v>61.71</v>
      </c>
      <c r="CU6" s="36">
        <f t="shared" si="10"/>
        <v>63.12</v>
      </c>
      <c r="CV6" s="35" t="str">
        <f>IF(CV7="","",IF(CV7="-","【-】","【"&amp;SUBSTITUTE(TEXT(CV7,"#,##0.00"),"-","△")&amp;"】"))</f>
        <v>【60.69】</v>
      </c>
      <c r="CW6" s="36">
        <f>IF(CW7="",NA(),CW7)</f>
        <v>84.57</v>
      </c>
      <c r="CX6" s="36">
        <f t="shared" ref="CX6:DF6" si="11">IF(CX7="",NA(),CX7)</f>
        <v>71.23</v>
      </c>
      <c r="CY6" s="36">
        <f t="shared" si="11"/>
        <v>70.36</v>
      </c>
      <c r="CZ6" s="36">
        <f t="shared" si="11"/>
        <v>70.959999999999994</v>
      </c>
      <c r="DA6" s="36">
        <f t="shared" si="11"/>
        <v>71.099999999999994</v>
      </c>
      <c r="DB6" s="36">
        <f t="shared" si="11"/>
        <v>90.62</v>
      </c>
      <c r="DC6" s="36">
        <f t="shared" si="11"/>
        <v>90.13</v>
      </c>
      <c r="DD6" s="36">
        <f t="shared" si="11"/>
        <v>90.19</v>
      </c>
      <c r="DE6" s="36">
        <f t="shared" si="11"/>
        <v>90.03</v>
      </c>
      <c r="DF6" s="36">
        <f t="shared" si="11"/>
        <v>90.09</v>
      </c>
      <c r="DG6" s="35" t="str">
        <f>IF(DG7="","",IF(DG7="-","【-】","【"&amp;SUBSTITUTE(TEXT(DG7,"#,##0.00"),"-","△")&amp;"】"))</f>
        <v>【89.82】</v>
      </c>
      <c r="DH6" s="36">
        <f>IF(DH7="",NA(),DH7)</f>
        <v>47.92</v>
      </c>
      <c r="DI6" s="36">
        <f t="shared" ref="DI6:DQ6" si="12">IF(DI7="",NA(),DI7)</f>
        <v>48.35</v>
      </c>
      <c r="DJ6" s="36">
        <f t="shared" si="12"/>
        <v>49.31</v>
      </c>
      <c r="DK6" s="36">
        <f t="shared" si="12"/>
        <v>48.97</v>
      </c>
      <c r="DL6" s="36">
        <f t="shared" si="12"/>
        <v>48.97</v>
      </c>
      <c r="DM6" s="36">
        <f t="shared" si="12"/>
        <v>48.01</v>
      </c>
      <c r="DN6" s="36">
        <f t="shared" si="12"/>
        <v>48.01</v>
      </c>
      <c r="DO6" s="36">
        <f t="shared" si="12"/>
        <v>48.86</v>
      </c>
      <c r="DP6" s="36">
        <f t="shared" si="12"/>
        <v>49.6</v>
      </c>
      <c r="DQ6" s="36">
        <f t="shared" si="12"/>
        <v>50.31</v>
      </c>
      <c r="DR6" s="35" t="str">
        <f>IF(DR7="","",IF(DR7="-","【-】","【"&amp;SUBSTITUTE(TEXT(DR7,"#,##0.00"),"-","△")&amp;"】"))</f>
        <v>【50.19】</v>
      </c>
      <c r="DS6" s="36">
        <f>IF(DS7="",NA(),DS7)</f>
        <v>32.840000000000003</v>
      </c>
      <c r="DT6" s="36">
        <f t="shared" ref="DT6:EB6" si="13">IF(DT7="",NA(),DT7)</f>
        <v>32.49</v>
      </c>
      <c r="DU6" s="36">
        <f t="shared" si="13"/>
        <v>33.61</v>
      </c>
      <c r="DV6" s="36">
        <f t="shared" si="13"/>
        <v>34.86</v>
      </c>
      <c r="DW6" s="36">
        <f t="shared" si="13"/>
        <v>35.590000000000003</v>
      </c>
      <c r="DX6" s="36">
        <f t="shared" si="13"/>
        <v>16.170000000000002</v>
      </c>
      <c r="DY6" s="36">
        <f t="shared" si="13"/>
        <v>16.600000000000001</v>
      </c>
      <c r="DZ6" s="36">
        <f t="shared" si="13"/>
        <v>18.510000000000002</v>
      </c>
      <c r="EA6" s="36">
        <f t="shared" si="13"/>
        <v>20.49</v>
      </c>
      <c r="EB6" s="36">
        <f t="shared" si="13"/>
        <v>21.34</v>
      </c>
      <c r="EC6" s="35" t="str">
        <f>IF(EC7="","",IF(EC7="-","【-】","【"&amp;SUBSTITUTE(TEXT(EC7,"#,##0.00"),"-","△")&amp;"】"))</f>
        <v>【20.63】</v>
      </c>
      <c r="ED6" s="36">
        <f>IF(ED7="",NA(),ED7)</f>
        <v>0.28999999999999998</v>
      </c>
      <c r="EE6" s="36">
        <f t="shared" ref="EE6:EM6" si="14">IF(EE7="",NA(),EE7)</f>
        <v>0.55000000000000004</v>
      </c>
      <c r="EF6" s="36">
        <f t="shared" si="14"/>
        <v>0.59</v>
      </c>
      <c r="EG6" s="36">
        <f t="shared" si="14"/>
        <v>1.02</v>
      </c>
      <c r="EH6" s="36">
        <f t="shared" si="14"/>
        <v>1.06</v>
      </c>
      <c r="EI6" s="36">
        <f t="shared" si="14"/>
        <v>0.67</v>
      </c>
      <c r="EJ6" s="36">
        <f t="shared" si="14"/>
        <v>0.65</v>
      </c>
      <c r="EK6" s="36">
        <f t="shared" si="14"/>
        <v>0.7</v>
      </c>
      <c r="EL6" s="36">
        <f t="shared" si="14"/>
        <v>0.72</v>
      </c>
      <c r="EM6" s="36">
        <f t="shared" si="14"/>
        <v>0.69</v>
      </c>
      <c r="EN6" s="35" t="str">
        <f>IF(EN7="","",IF(EN7="-","【-】","【"&amp;SUBSTITUTE(TEXT(EN7,"#,##0.00"),"-","△")&amp;"】"))</f>
        <v>【0.69】</v>
      </c>
    </row>
    <row r="7" spans="1:144" s="37" customFormat="1" x14ac:dyDescent="0.15">
      <c r="A7" s="29"/>
      <c r="B7" s="38">
        <v>2020</v>
      </c>
      <c r="C7" s="38">
        <v>222101</v>
      </c>
      <c r="D7" s="38">
        <v>46</v>
      </c>
      <c r="E7" s="38">
        <v>1</v>
      </c>
      <c r="F7" s="38">
        <v>0</v>
      </c>
      <c r="G7" s="38">
        <v>1</v>
      </c>
      <c r="H7" s="38" t="s">
        <v>93</v>
      </c>
      <c r="I7" s="38" t="s">
        <v>94</v>
      </c>
      <c r="J7" s="38" t="s">
        <v>95</v>
      </c>
      <c r="K7" s="38" t="s">
        <v>96</v>
      </c>
      <c r="L7" s="38" t="s">
        <v>97</v>
      </c>
      <c r="M7" s="38" t="s">
        <v>98</v>
      </c>
      <c r="N7" s="39" t="s">
        <v>99</v>
      </c>
      <c r="O7" s="39">
        <v>75.069999999999993</v>
      </c>
      <c r="P7" s="39">
        <v>92.3</v>
      </c>
      <c r="Q7" s="39">
        <v>1859</v>
      </c>
      <c r="R7" s="39">
        <v>252243</v>
      </c>
      <c r="S7" s="39">
        <v>244.95</v>
      </c>
      <c r="T7" s="39">
        <v>1029.77</v>
      </c>
      <c r="U7" s="39">
        <v>232229</v>
      </c>
      <c r="V7" s="39">
        <v>90.12</v>
      </c>
      <c r="W7" s="39">
        <v>2576.89</v>
      </c>
      <c r="X7" s="39">
        <v>127.46</v>
      </c>
      <c r="Y7" s="39">
        <v>124.33</v>
      </c>
      <c r="Z7" s="39">
        <v>120.81</v>
      </c>
      <c r="AA7" s="39">
        <v>122.69</v>
      </c>
      <c r="AB7" s="39">
        <v>122.78</v>
      </c>
      <c r="AC7" s="39">
        <v>115.36</v>
      </c>
      <c r="AD7" s="39">
        <v>113.95</v>
      </c>
      <c r="AE7" s="39">
        <v>112.62</v>
      </c>
      <c r="AF7" s="39">
        <v>113.35</v>
      </c>
      <c r="AG7" s="39">
        <v>112.36</v>
      </c>
      <c r="AH7" s="39">
        <v>110.27</v>
      </c>
      <c r="AI7" s="39">
        <v>0</v>
      </c>
      <c r="AJ7" s="39">
        <v>0</v>
      </c>
      <c r="AK7" s="39">
        <v>0</v>
      </c>
      <c r="AL7" s="39">
        <v>0</v>
      </c>
      <c r="AM7" s="39">
        <v>0</v>
      </c>
      <c r="AN7" s="39">
        <v>0</v>
      </c>
      <c r="AO7" s="39">
        <v>0</v>
      </c>
      <c r="AP7" s="39">
        <v>0.75</v>
      </c>
      <c r="AQ7" s="39">
        <v>0.51</v>
      </c>
      <c r="AR7" s="39">
        <v>0.28999999999999998</v>
      </c>
      <c r="AS7" s="39">
        <v>1.1499999999999999</v>
      </c>
      <c r="AT7" s="39">
        <v>209.28</v>
      </c>
      <c r="AU7" s="39">
        <v>175.99</v>
      </c>
      <c r="AV7" s="39">
        <v>222.17</v>
      </c>
      <c r="AW7" s="39">
        <v>157.35</v>
      </c>
      <c r="AX7" s="39">
        <v>154.26</v>
      </c>
      <c r="AY7" s="39">
        <v>311.99</v>
      </c>
      <c r="AZ7" s="39">
        <v>307.83</v>
      </c>
      <c r="BA7" s="39">
        <v>318.89</v>
      </c>
      <c r="BB7" s="39">
        <v>309.10000000000002</v>
      </c>
      <c r="BC7" s="39">
        <v>306.08</v>
      </c>
      <c r="BD7" s="39">
        <v>260.31</v>
      </c>
      <c r="BE7" s="39">
        <v>214.95</v>
      </c>
      <c r="BF7" s="39">
        <v>198.45</v>
      </c>
      <c r="BG7" s="39">
        <v>192.38</v>
      </c>
      <c r="BH7" s="39">
        <v>200.87</v>
      </c>
      <c r="BI7" s="39">
        <v>205.39</v>
      </c>
      <c r="BJ7" s="39">
        <v>291.77999999999997</v>
      </c>
      <c r="BK7" s="39">
        <v>295.44</v>
      </c>
      <c r="BL7" s="39">
        <v>290.07</v>
      </c>
      <c r="BM7" s="39">
        <v>290.42</v>
      </c>
      <c r="BN7" s="39">
        <v>294.66000000000003</v>
      </c>
      <c r="BO7" s="39">
        <v>275.67</v>
      </c>
      <c r="BP7" s="39">
        <v>119.36</v>
      </c>
      <c r="BQ7" s="39">
        <v>116.11</v>
      </c>
      <c r="BR7" s="39">
        <v>112.78</v>
      </c>
      <c r="BS7" s="39">
        <v>115.9</v>
      </c>
      <c r="BT7" s="39">
        <v>116.5</v>
      </c>
      <c r="BU7" s="39">
        <v>107.61</v>
      </c>
      <c r="BV7" s="39">
        <v>106.02</v>
      </c>
      <c r="BW7" s="39">
        <v>104.84</v>
      </c>
      <c r="BX7" s="39">
        <v>106.11</v>
      </c>
      <c r="BY7" s="39">
        <v>103.75</v>
      </c>
      <c r="BZ7" s="39">
        <v>100.05</v>
      </c>
      <c r="CA7" s="39">
        <v>90.88</v>
      </c>
      <c r="CB7" s="39">
        <v>98.81</v>
      </c>
      <c r="CC7" s="39">
        <v>102.39</v>
      </c>
      <c r="CD7" s="39">
        <v>100.44</v>
      </c>
      <c r="CE7" s="39">
        <v>99.34</v>
      </c>
      <c r="CF7" s="39">
        <v>155.69</v>
      </c>
      <c r="CG7" s="39">
        <v>158.6</v>
      </c>
      <c r="CH7" s="39">
        <v>161.82</v>
      </c>
      <c r="CI7" s="39">
        <v>161.03</v>
      </c>
      <c r="CJ7" s="39">
        <v>159.93</v>
      </c>
      <c r="CK7" s="39">
        <v>166.4</v>
      </c>
      <c r="CL7" s="39">
        <v>58.59</v>
      </c>
      <c r="CM7" s="39">
        <v>69.98</v>
      </c>
      <c r="CN7" s="39">
        <v>70.319999999999993</v>
      </c>
      <c r="CO7" s="39">
        <v>68.540000000000006</v>
      </c>
      <c r="CP7" s="39">
        <v>69.23</v>
      </c>
      <c r="CQ7" s="39">
        <v>62.46</v>
      </c>
      <c r="CR7" s="39">
        <v>62.88</v>
      </c>
      <c r="CS7" s="39">
        <v>62.32</v>
      </c>
      <c r="CT7" s="39">
        <v>61.71</v>
      </c>
      <c r="CU7" s="39">
        <v>63.12</v>
      </c>
      <c r="CV7" s="39">
        <v>60.69</v>
      </c>
      <c r="CW7" s="39">
        <v>84.57</v>
      </c>
      <c r="CX7" s="39">
        <v>71.23</v>
      </c>
      <c r="CY7" s="39">
        <v>70.36</v>
      </c>
      <c r="CZ7" s="39">
        <v>70.959999999999994</v>
      </c>
      <c r="DA7" s="39">
        <v>71.099999999999994</v>
      </c>
      <c r="DB7" s="39">
        <v>90.62</v>
      </c>
      <c r="DC7" s="39">
        <v>90.13</v>
      </c>
      <c r="DD7" s="39">
        <v>90.19</v>
      </c>
      <c r="DE7" s="39">
        <v>90.03</v>
      </c>
      <c r="DF7" s="39">
        <v>90.09</v>
      </c>
      <c r="DG7" s="39">
        <v>89.82</v>
      </c>
      <c r="DH7" s="39">
        <v>47.92</v>
      </c>
      <c r="DI7" s="39">
        <v>48.35</v>
      </c>
      <c r="DJ7" s="39">
        <v>49.31</v>
      </c>
      <c r="DK7" s="39">
        <v>48.97</v>
      </c>
      <c r="DL7" s="39">
        <v>48.97</v>
      </c>
      <c r="DM7" s="39">
        <v>48.01</v>
      </c>
      <c r="DN7" s="39">
        <v>48.01</v>
      </c>
      <c r="DO7" s="39">
        <v>48.86</v>
      </c>
      <c r="DP7" s="39">
        <v>49.6</v>
      </c>
      <c r="DQ7" s="39">
        <v>50.31</v>
      </c>
      <c r="DR7" s="39">
        <v>50.19</v>
      </c>
      <c r="DS7" s="39">
        <v>32.840000000000003</v>
      </c>
      <c r="DT7" s="39">
        <v>32.49</v>
      </c>
      <c r="DU7" s="39">
        <v>33.61</v>
      </c>
      <c r="DV7" s="39">
        <v>34.86</v>
      </c>
      <c r="DW7" s="39">
        <v>35.590000000000003</v>
      </c>
      <c r="DX7" s="39">
        <v>16.170000000000002</v>
      </c>
      <c r="DY7" s="39">
        <v>16.600000000000001</v>
      </c>
      <c r="DZ7" s="39">
        <v>18.510000000000002</v>
      </c>
      <c r="EA7" s="39">
        <v>20.49</v>
      </c>
      <c r="EB7" s="39">
        <v>21.34</v>
      </c>
      <c r="EC7" s="39">
        <v>20.63</v>
      </c>
      <c r="ED7" s="39">
        <v>0.28999999999999998</v>
      </c>
      <c r="EE7" s="39">
        <v>0.55000000000000004</v>
      </c>
      <c r="EF7" s="39">
        <v>0.59</v>
      </c>
      <c r="EG7" s="39">
        <v>1.02</v>
      </c>
      <c r="EH7" s="39">
        <v>1.06</v>
      </c>
      <c r="EI7" s="39">
        <v>0.67</v>
      </c>
      <c r="EJ7" s="39">
        <v>0.65</v>
      </c>
      <c r="EK7" s="39">
        <v>0.7</v>
      </c>
      <c r="EL7" s="39">
        <v>0.72</v>
      </c>
      <c r="EM7" s="39">
        <v>0.69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ごとう　ふみひこ</cp:lastModifiedBy>
  <cp:lastPrinted>2022-01-19T07:30:58Z</cp:lastPrinted>
  <dcterms:created xsi:type="dcterms:W3CDTF">2021-12-03T06:50:55Z</dcterms:created>
  <dcterms:modified xsi:type="dcterms:W3CDTF">2022-01-19T08:05:36Z</dcterms:modified>
  <cp:category/>
</cp:coreProperties>
</file>