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I:\水道\上水道\総務\経営分析(H27から)\R3(R2決算分)\02_県へ提出（1月26日〆→財政課へ）\"/>
    </mc:Choice>
  </mc:AlternateContent>
  <xr:revisionPtr revIDLastSave="0" documentId="13_ncr:1_{408F45B7-5106-4B24-A215-E533DF3BA93F}" xr6:coauthVersionLast="43" xr6:coauthVersionMax="43" xr10:uidLastSave="{00000000-0000-0000-0000-000000000000}"/>
  <workbookProtection workbookAlgorithmName="SHA-512" workbookHashValue="uC1+IMEyjNUBprU6iI43xh7PYwcJNS5M4C1wqwWl1XdyR2tOhvC1y1Zj0k0jquM3HR/70vbQs75dNALPS0WPGA==" workbookSaltValue="py3iUTf8xnpFShJbCjvooQ==" workbookSpinCount="100000" lockStructure="1"/>
  <bookViews>
    <workbookView xWindow="-108" yWindow="-108" windowWidth="23256" windowHeight="1257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AT8" i="4" s="1"/>
  <c r="R6" i="5"/>
  <c r="AL8" i="4" s="1"/>
  <c r="Q6" i="5"/>
  <c r="P6" i="5"/>
  <c r="P10" i="4" s="1"/>
  <c r="O6" i="5"/>
  <c r="N6" i="5"/>
  <c r="B10" i="4" s="1"/>
  <c r="M6" i="5"/>
  <c r="L6" i="5"/>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L10" i="4"/>
  <c r="W10" i="4"/>
  <c r="I10" i="4"/>
  <c r="BB8" i="4"/>
  <c r="AD8" i="4"/>
  <c r="W8" i="4"/>
  <c r="B8" i="4"/>
  <c r="B6" i="4"/>
</calcChain>
</file>

<file path=xl/sharedStrings.xml><?xml version="1.0" encoding="utf-8"?>
<sst xmlns="http://schemas.openxmlformats.org/spreadsheetml/2006/main" count="316" uniqueCount="113">
  <si>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</si>
  <si>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</si>
  <si>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</si>
  <si>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</si>
  <si>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</si>
  <si>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</si>
  <si>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</si>
  <si>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</si>
  <si>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</si>
  <si>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</si>
  <si>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</si>
  <si>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</si>
  <si>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</si>
  <si>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</si>
  <si>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</si>
  <si>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</si>
  <si>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</si>
  <si>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</si>
  <si>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</si>
  <si>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</si>
  <si>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</si>
  <si>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</si>
  <si>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</si>
  <si>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</si>
  <si>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</si>
  <si>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</si>
  <si>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</si>
  <si>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</si>
  <si>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</si>
  <si>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</si>
  <si>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</si>
  <si>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</si>
  <si>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</si>
  <si>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</si>
  <si>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</si>
  <si>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</si>
  <si>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</si>
  <si>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</si>
  <si>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</si>
  <si>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</si>
  <si>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</si>
  <si>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</si>
  <si>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</si>
  <si>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</si>
  <si>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</si>
  <si>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</si>
  <si>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</si>
  <si>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</si>
  <si>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</si>
  <si>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</si>
  <si>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</si>
  <si>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</si>
  <si>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</si>
  <si>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</si>
  <si>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</si>
  <si>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</si>
  <si>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</si>
  <si>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</si>
  <si>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</si>
  <si>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</si>
  <si>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</si>
  <si>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</si>
  <si>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</si>
  <si>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</si>
  <si>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</si>
  <si>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</si>
  <si>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</si>
  <si>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</si>
  <si>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</si>
  <si>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</si>
  <si>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</si>
  <si>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</si>
  <si>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</si>
  <si>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</si>
  <si>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</si>
  <si>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</si>
  <si>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</si>
  <si>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</si>
  <si>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</si>
  <si>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</si>
  <si>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</si>
  <si>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</si>
  <si>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</si>
  <si>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</si>
  <si>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</si>
  <si>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</si>
  <si>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</si>
  <si>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</si>
  <si>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</si>
  <si>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</si>
  <si>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</si>
  <si>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</si>
  <si>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</si>
  <si>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裾野市</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</si>
  <si>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</si>
  <si>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</si>
  <si>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</si>
  <si>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</si>
  <si>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</si>
  <si>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</si>
  <si>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</si>
  <si>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</si>
  <si>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</si>
  <si>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</si>
  <si>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</si>
  <si>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</si>
  <si>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</si>
  <si>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</si>
  <si>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</si>
  <si>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</si>
  <si>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当事業は、昭和40年代に開発事業者から施設の一部を譲渡された簡易水道であり、管理業務全般を同事業者に委託する形で事業を運営している。開発により整備された水道施設のほとんどが更新されていないため、老朽化した施設の更新、特に老朽化した管からの漏水を要因とした低有収率の改善が喫緊の課題となっており、管理業者の協力を得ながら、漏水対策の継続による有収率の改善及び施設の効率化に向けた根本的な対策に取り組んでいく。
　令和2年度より公営企業会計へ移行し、経営状況の正確な把握や類似団体との比較により、経営基盤の強化や財政マネジメントの向上に取り組むことが可能となった。今後、収支の均衡を保ちつつ、令和3年3月に策定した経営戦略に基づき、老朽化した管路の計画的な更新による有収率の向上及びそれに伴う経費の削減を図り、管路以外の施設の更新及び安定供給に向けた財源確保に努めていく。</t>
    <rPh sb="15" eb="17">
      <t>ジギョウ</t>
    </rPh>
    <rPh sb="17" eb="18">
      <t>シャ</t>
    </rPh>
    <rPh sb="47" eb="48">
      <t>ジ</t>
    </rPh>
    <phoneticPr fontId="4"/>
  </si>
  <si>
    <t>　裾野市簡易水道事業は、令和2年度より地方公営企業法を適用したため、数値は当該年度のみとなっている。
　①経常収支比率については、100％を超えており、収支の均衡は保たれている。しかし、法適用前に実施した資産調査により、貸借対照表上負債及び資本が資産を上回ったため、欠損金がある状態で公営企業会計を開始している。②累積欠損金比率の減少に向けては、発生した純利益を欠損金の補てんに充てていく。③流動比率は100％未満となっているが、流動負債の企業債償還金が流動資産（現金）を上回っているためであり、償還にあたっては全額繰入金を充てている。また、④企業債残高対給水収益比率については、平成24年度・令和元年度以外は起債をしていないため、類似団体を大きく下回っている。令和9年度までは新規の借入の予定はないため、今後は比率の減少が見込まれる。⑤料金回収率は類似団体・全国平均を上回っているものの、100%を下回っており、不足分を繰入金等で補てんしている。⑥給水原価は、全国平均より大幅に高額となっているが、これは当事業が管理業務全般を委託しており、多額の委託料がかかっているためである。⑦施設利用率は、類似団体及び全国平均より低く効率が悪いため、施設更新時に現状に合わせたダウンサイジングを行い、施設規模の適正化を図っていく。⑧有収率が著しく低いのは、配水管の老朽化による漏水が多いためであり、収益性や施設の有効利用に結びついていないため対策が急務となっている。</t>
    <rPh sb="173" eb="175">
      <t>ハッセイ</t>
    </rPh>
    <rPh sb="414" eb="415">
      <t>トウ</t>
    </rPh>
    <phoneticPr fontId="4"/>
  </si>
  <si>
    <t>　公営企業会計移行初年度であるため、有形固定資産減価償却率は全国平均よりも低くなっている。減価償却率は低いものの、事業認可時よりほとんどの水道施設を更新しておらず、中でも管路の半分以上が経年管路となっており、劣化が進み、低い有収率となっている。この状況は、過去から老朽管対策が十分にできていなかったこと、また東日本大震災や富士宮地震の影響により、漏水が増加したと想定されるが、その後管路更新事業などが、管理事業者との調整事情により、計画的に実施できなかったことが主な要因となっている。
　今後は、平成30年度に実施した漏水調査、令和元年度に実施した資産調査をもとにした、漏水対策や老朽管布設替工事、各種機械設備の更新等の実施が必要である。</t>
    <rPh sb="107" eb="108">
      <t>スス</t>
    </rPh>
    <rPh sb="110" eb="111">
      <t>ヒク</t>
    </rPh>
    <rPh sb="203" eb="204">
      <t>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</si>
</sst>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0.85</c:v>
                </c:pt>
              </c:numCache>
            </c:numRef>
          </c:val>
          <c:extLst>
            <c:ext xmlns:c16="http://schemas.microsoft.com/office/drawing/2014/chart" uri="{C3380CC4-5D6E-409C-BE32-E72D297353CC}">
              <c16:uniqueId val="{00000000-5485-42AA-8365-FA1E4CFAC18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0.96</c:v>
                </c:pt>
              </c:numCache>
            </c:numRef>
          </c:val>
          <c:smooth val="0"/>
          <c:extLst>
            <c:ext xmlns:c16="http://schemas.microsoft.com/office/drawing/2014/chart" uri="{C3380CC4-5D6E-409C-BE32-E72D297353CC}">
              <c16:uniqueId val="{00000001-5485-42AA-8365-FA1E4CFAC18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0</c:v>
                </c:pt>
                <c:pt idx="1">
                  <c:v>0</c:v>
                </c:pt>
                <c:pt idx="2">
                  <c:v>0</c:v>
                </c:pt>
                <c:pt idx="3">
                  <c:v>0</c:v>
                </c:pt>
                <c:pt idx="4">
                  <c:v>48.75</c:v>
                </c:pt>
              </c:numCache>
            </c:numRef>
          </c:val>
          <c:extLst>
            <c:ext xmlns:c16="http://schemas.microsoft.com/office/drawing/2014/chart" uri="{C3380CC4-5D6E-409C-BE32-E72D297353CC}">
              <c16:uniqueId val="{00000000-95C5-4A77-87B7-237FBCD7C4E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51.52</c:v>
                </c:pt>
              </c:numCache>
            </c:numRef>
          </c:val>
          <c:smooth val="0"/>
          <c:extLst>
            <c:ext xmlns:c16="http://schemas.microsoft.com/office/drawing/2014/chart" uri="{C3380CC4-5D6E-409C-BE32-E72D297353CC}">
              <c16:uniqueId val="{00000001-95C5-4A77-87B7-237FBCD7C4E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0</c:v>
                </c:pt>
                <c:pt idx="1">
                  <c:v>0</c:v>
                </c:pt>
                <c:pt idx="2">
                  <c:v>0</c:v>
                </c:pt>
                <c:pt idx="3">
                  <c:v>0</c:v>
                </c:pt>
                <c:pt idx="4">
                  <c:v>21.21</c:v>
                </c:pt>
              </c:numCache>
            </c:numRef>
          </c:val>
          <c:extLst>
            <c:ext xmlns:c16="http://schemas.microsoft.com/office/drawing/2014/chart" uri="{C3380CC4-5D6E-409C-BE32-E72D297353CC}">
              <c16:uniqueId val="{00000000-603C-4CCF-95CC-8CB5199D246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61.29</c:v>
                </c:pt>
              </c:numCache>
            </c:numRef>
          </c:val>
          <c:smooth val="0"/>
          <c:extLst>
            <c:ext xmlns:c16="http://schemas.microsoft.com/office/drawing/2014/chart" uri="{C3380CC4-5D6E-409C-BE32-E72D297353CC}">
              <c16:uniqueId val="{00000001-603C-4CCF-95CC-8CB5199D246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0</c:v>
                </c:pt>
                <c:pt idx="1">
                  <c:v>0</c:v>
                </c:pt>
                <c:pt idx="2">
                  <c:v>0</c:v>
                </c:pt>
                <c:pt idx="3">
                  <c:v>0</c:v>
                </c:pt>
                <c:pt idx="4">
                  <c:v>101.39</c:v>
                </c:pt>
              </c:numCache>
            </c:numRef>
          </c:val>
          <c:extLst>
            <c:ext xmlns:c16="http://schemas.microsoft.com/office/drawing/2014/chart" uri="{C3380CC4-5D6E-409C-BE32-E72D297353CC}">
              <c16:uniqueId val="{00000000-5A64-4ECF-8F9F-E5EB7AB1F8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97.61</c:v>
                </c:pt>
              </c:numCache>
            </c:numRef>
          </c:val>
          <c:smooth val="0"/>
          <c:extLst>
            <c:ext xmlns:c16="http://schemas.microsoft.com/office/drawing/2014/chart" uri="{C3380CC4-5D6E-409C-BE32-E72D297353CC}">
              <c16:uniqueId val="{00000001-5A64-4ECF-8F9F-E5EB7AB1F8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0</c:v>
                </c:pt>
                <c:pt idx="1">
                  <c:v>0</c:v>
                </c:pt>
                <c:pt idx="2">
                  <c:v>0</c:v>
                </c:pt>
                <c:pt idx="3">
                  <c:v>0</c:v>
                </c:pt>
                <c:pt idx="4">
                  <c:v>8.5399999999999991</c:v>
                </c:pt>
              </c:numCache>
            </c:numRef>
          </c:val>
          <c:extLst>
            <c:ext xmlns:c16="http://schemas.microsoft.com/office/drawing/2014/chart" uri="{C3380CC4-5D6E-409C-BE32-E72D297353CC}">
              <c16:uniqueId val="{00000000-38BF-4FEB-9F80-0A05687B331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24.16</c:v>
                </c:pt>
              </c:numCache>
            </c:numRef>
          </c:val>
          <c:smooth val="0"/>
          <c:extLst>
            <c:ext xmlns:c16="http://schemas.microsoft.com/office/drawing/2014/chart" uri="{C3380CC4-5D6E-409C-BE32-E72D297353CC}">
              <c16:uniqueId val="{00000001-38BF-4FEB-9F80-0A05687B331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c:v>
                </c:pt>
                <c:pt idx="1">
                  <c:v>0</c:v>
                </c:pt>
                <c:pt idx="2">
                  <c:v>0</c:v>
                </c:pt>
                <c:pt idx="3">
                  <c:v>0</c:v>
                </c:pt>
                <c:pt idx="4">
                  <c:v>52.54</c:v>
                </c:pt>
              </c:numCache>
            </c:numRef>
          </c:val>
          <c:extLst>
            <c:ext xmlns:c16="http://schemas.microsoft.com/office/drawing/2014/chart" uri="{C3380CC4-5D6E-409C-BE32-E72D297353CC}">
              <c16:uniqueId val="{00000000-966B-4CE5-B967-1600A54430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18.829999999999998</c:v>
                </c:pt>
              </c:numCache>
            </c:numRef>
          </c:val>
          <c:smooth val="0"/>
          <c:extLst>
            <c:ext xmlns:c16="http://schemas.microsoft.com/office/drawing/2014/chart" uri="{C3380CC4-5D6E-409C-BE32-E72D297353CC}">
              <c16:uniqueId val="{00000001-966B-4CE5-B967-1600A54430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9.93</c:v>
                </c:pt>
              </c:numCache>
            </c:numRef>
          </c:val>
          <c:extLst>
            <c:ext xmlns:c16="http://schemas.microsoft.com/office/drawing/2014/chart" uri="{C3380CC4-5D6E-409C-BE32-E72D297353CC}">
              <c16:uniqueId val="{00000000-C12B-426E-B147-438CA3985C4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143.65</c:v>
                </c:pt>
              </c:numCache>
            </c:numRef>
          </c:val>
          <c:smooth val="0"/>
          <c:extLst>
            <c:ext xmlns:c16="http://schemas.microsoft.com/office/drawing/2014/chart" uri="{C3380CC4-5D6E-409C-BE32-E72D297353CC}">
              <c16:uniqueId val="{00000001-C12B-426E-B147-438CA3985C4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0</c:v>
                </c:pt>
                <c:pt idx="1">
                  <c:v>0</c:v>
                </c:pt>
                <c:pt idx="2">
                  <c:v>0</c:v>
                </c:pt>
                <c:pt idx="3">
                  <c:v>0</c:v>
                </c:pt>
                <c:pt idx="4">
                  <c:v>82.9</c:v>
                </c:pt>
              </c:numCache>
            </c:numRef>
          </c:val>
          <c:extLst>
            <c:ext xmlns:c16="http://schemas.microsoft.com/office/drawing/2014/chart" uri="{C3380CC4-5D6E-409C-BE32-E72D297353CC}">
              <c16:uniqueId val="{00000000-0510-47B5-AB25-E49D7C89376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94.01</c:v>
                </c:pt>
              </c:numCache>
            </c:numRef>
          </c:val>
          <c:smooth val="0"/>
          <c:extLst>
            <c:ext xmlns:c16="http://schemas.microsoft.com/office/drawing/2014/chart" uri="{C3380CC4-5D6E-409C-BE32-E72D297353CC}">
              <c16:uniqueId val="{00000001-0510-47B5-AB25-E49D7C89376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0</c:v>
                </c:pt>
                <c:pt idx="1">
                  <c:v>0</c:v>
                </c:pt>
                <c:pt idx="2">
                  <c:v>0</c:v>
                </c:pt>
                <c:pt idx="3">
                  <c:v>0</c:v>
                </c:pt>
                <c:pt idx="4">
                  <c:v>91.92</c:v>
                </c:pt>
              </c:numCache>
            </c:numRef>
          </c:val>
          <c:extLst>
            <c:ext xmlns:c16="http://schemas.microsoft.com/office/drawing/2014/chart" uri="{C3380CC4-5D6E-409C-BE32-E72D297353CC}">
              <c16:uniqueId val="{00000000-CB3D-4937-9159-6019B5EBC0C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1421.84</c:v>
                </c:pt>
              </c:numCache>
            </c:numRef>
          </c:val>
          <c:smooth val="0"/>
          <c:extLst>
            <c:ext xmlns:c16="http://schemas.microsoft.com/office/drawing/2014/chart" uri="{C3380CC4-5D6E-409C-BE32-E72D297353CC}">
              <c16:uniqueId val="{00000001-CB3D-4937-9159-6019B5EBC0C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0</c:v>
                </c:pt>
                <c:pt idx="1">
                  <c:v>0</c:v>
                </c:pt>
                <c:pt idx="2">
                  <c:v>0</c:v>
                </c:pt>
                <c:pt idx="3">
                  <c:v>0</c:v>
                </c:pt>
                <c:pt idx="4">
                  <c:v>75.239999999999995</c:v>
                </c:pt>
              </c:numCache>
            </c:numRef>
          </c:val>
          <c:extLst>
            <c:ext xmlns:c16="http://schemas.microsoft.com/office/drawing/2014/chart" uri="{C3380CC4-5D6E-409C-BE32-E72D297353CC}">
              <c16:uniqueId val="{00000000-79D4-4F9C-B54B-EF0DACACB00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35.72</c:v>
                </c:pt>
              </c:numCache>
            </c:numRef>
          </c:val>
          <c:smooth val="0"/>
          <c:extLst>
            <c:ext xmlns:c16="http://schemas.microsoft.com/office/drawing/2014/chart" uri="{C3380CC4-5D6E-409C-BE32-E72D297353CC}">
              <c16:uniqueId val="{00000001-79D4-4F9C-B54B-EF0DACACB00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0</c:v>
                </c:pt>
                <c:pt idx="1">
                  <c:v>0</c:v>
                </c:pt>
                <c:pt idx="2">
                  <c:v>0</c:v>
                </c:pt>
                <c:pt idx="3">
                  <c:v>0</c:v>
                </c:pt>
                <c:pt idx="4">
                  <c:v>454.1</c:v>
                </c:pt>
              </c:numCache>
            </c:numRef>
          </c:val>
          <c:extLst>
            <c:ext xmlns:c16="http://schemas.microsoft.com/office/drawing/2014/chart" uri="{C3380CC4-5D6E-409C-BE32-E72D297353CC}">
              <c16:uniqueId val="{00000000-8DEF-4952-AEF3-036A5B46913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471.3</c:v>
                </c:pt>
              </c:numCache>
            </c:numRef>
          </c:val>
          <c:smooth val="0"/>
          <c:extLst>
            <c:ext xmlns:c16="http://schemas.microsoft.com/office/drawing/2014/chart" uri="{C3380CC4-5D6E-409C-BE32-E72D297353CC}">
              <c16:uniqueId val="{00000001-8DEF-4952-AEF3-036A5B46913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【186.73】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【1,187.50】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【281.77】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62" zoomScaleNormal="100" workbookViewId="0">
      <selection activeCell="BJ66" sqref="BJ6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90" t="s">
        <v>0</v>
      </c>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row>
    <row r="3" spans="1:78" ht="9.75" customHeight="1" x14ac:dyDescent="0.2">
      <c r="A3" s="2"/>
      <c r="B3" s="90"/>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row>
    <row r="4" spans="1:78" ht="9.75" customHeight="1" x14ac:dyDescent="0.2">
      <c r="A4" s="2"/>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91" t="str">
        <f>データ!H6</f>
        <v>静岡県　裾野市</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2"/>
      <c r="AE6" s="92"/>
      <c r="AF6" s="92"/>
      <c r="AG6" s="92"/>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82" t="s">
        <v>1</v>
      </c>
      <c r="C7" s="83"/>
      <c r="D7" s="83"/>
      <c r="E7" s="83"/>
      <c r="F7" s="83"/>
      <c r="G7" s="83"/>
      <c r="H7" s="83"/>
      <c r="I7" s="82" t="s">
        <v>2</v>
      </c>
      <c r="J7" s="83"/>
      <c r="K7" s="83"/>
      <c r="L7" s="83"/>
      <c r="M7" s="83"/>
      <c r="N7" s="83"/>
      <c r="O7" s="84"/>
      <c r="P7" s="85" t="s">
        <v>3</v>
      </c>
      <c r="Q7" s="85"/>
      <c r="R7" s="85"/>
      <c r="S7" s="85"/>
      <c r="T7" s="85"/>
      <c r="U7" s="85"/>
      <c r="V7" s="85"/>
      <c r="W7" s="85" t="s">
        <v>4</v>
      </c>
      <c r="X7" s="85"/>
      <c r="Y7" s="85"/>
      <c r="Z7" s="85"/>
      <c r="AA7" s="85"/>
      <c r="AB7" s="85"/>
      <c r="AC7" s="85"/>
      <c r="AD7" s="85" t="s">
        <v>5</v>
      </c>
      <c r="AE7" s="85"/>
      <c r="AF7" s="85"/>
      <c r="AG7" s="85"/>
      <c r="AH7" s="85"/>
      <c r="AI7" s="85"/>
      <c r="AJ7" s="85"/>
      <c r="AK7" s="4"/>
      <c r="AL7" s="85" t="s">
        <v>6</v>
      </c>
      <c r="AM7" s="85"/>
      <c r="AN7" s="85"/>
      <c r="AO7" s="85"/>
      <c r="AP7" s="85"/>
      <c r="AQ7" s="85"/>
      <c r="AR7" s="85"/>
      <c r="AS7" s="85"/>
      <c r="AT7" s="82" t="s">
        <v>7</v>
      </c>
      <c r="AU7" s="83"/>
      <c r="AV7" s="83"/>
      <c r="AW7" s="83"/>
      <c r="AX7" s="83"/>
      <c r="AY7" s="83"/>
      <c r="AZ7" s="83"/>
      <c r="BA7" s="83"/>
      <c r="BB7" s="85" t="s">
        <v>8</v>
      </c>
      <c r="BC7" s="85"/>
      <c r="BD7" s="85"/>
      <c r="BE7" s="85"/>
      <c r="BF7" s="85"/>
      <c r="BG7" s="85"/>
      <c r="BH7" s="85"/>
      <c r="BI7" s="85"/>
      <c r="BJ7" s="3"/>
      <c r="BK7" s="3"/>
      <c r="BL7" s="5" t="s">
        <v>9</v>
      </c>
      <c r="BM7" s="6"/>
      <c r="BN7" s="6"/>
      <c r="BO7" s="6"/>
      <c r="BP7" s="6"/>
      <c r="BQ7" s="6"/>
      <c r="BR7" s="6"/>
      <c r="BS7" s="6"/>
      <c r="BT7" s="6"/>
      <c r="BU7" s="6"/>
      <c r="BV7" s="6"/>
      <c r="BW7" s="6"/>
      <c r="BX7" s="6"/>
      <c r="BY7" s="7"/>
    </row>
    <row r="8" spans="1:78" ht="18.75" customHeight="1" x14ac:dyDescent="0.2">
      <c r="A8" s="2"/>
      <c r="B8" s="86" t="str">
        <f>データ!$I$6</f>
        <v>法適用</v>
      </c>
      <c r="C8" s="87"/>
      <c r="D8" s="87"/>
      <c r="E8" s="87"/>
      <c r="F8" s="87"/>
      <c r="G8" s="87"/>
      <c r="H8" s="87"/>
      <c r="I8" s="86" t="str">
        <f>データ!$J$6</f>
        <v>水道事業</v>
      </c>
      <c r="J8" s="87"/>
      <c r="K8" s="87"/>
      <c r="L8" s="87"/>
      <c r="M8" s="87"/>
      <c r="N8" s="87"/>
      <c r="O8" s="88"/>
      <c r="P8" s="89" t="str">
        <f>データ!$K$6</f>
        <v>簡易水道事業</v>
      </c>
      <c r="Q8" s="89"/>
      <c r="R8" s="89"/>
      <c r="S8" s="89"/>
      <c r="T8" s="89"/>
      <c r="U8" s="89"/>
      <c r="V8" s="89"/>
      <c r="W8" s="89" t="str">
        <f>データ!$L$6</f>
        <v>C4</v>
      </c>
      <c r="X8" s="89"/>
      <c r="Y8" s="89"/>
      <c r="Z8" s="89"/>
      <c r="AA8" s="89"/>
      <c r="AB8" s="89"/>
      <c r="AC8" s="89"/>
      <c r="AD8" s="89" t="str">
        <f>データ!$M$6</f>
        <v>非設置</v>
      </c>
      <c r="AE8" s="89"/>
      <c r="AF8" s="89"/>
      <c r="AG8" s="89"/>
      <c r="AH8" s="89"/>
      <c r="AI8" s="89"/>
      <c r="AJ8" s="89"/>
      <c r="AK8" s="4"/>
      <c r="AL8" s="77">
        <f>データ!$R$6</f>
        <v>51085</v>
      </c>
      <c r="AM8" s="77"/>
      <c r="AN8" s="77"/>
      <c r="AO8" s="77"/>
      <c r="AP8" s="77"/>
      <c r="AQ8" s="77"/>
      <c r="AR8" s="77"/>
      <c r="AS8" s="77"/>
      <c r="AT8" s="73">
        <f>データ!$S$6</f>
        <v>138.12</v>
      </c>
      <c r="AU8" s="74"/>
      <c r="AV8" s="74"/>
      <c r="AW8" s="74"/>
      <c r="AX8" s="74"/>
      <c r="AY8" s="74"/>
      <c r="AZ8" s="74"/>
      <c r="BA8" s="74"/>
      <c r="BB8" s="76">
        <f>データ!$T$6</f>
        <v>369.86</v>
      </c>
      <c r="BC8" s="76"/>
      <c r="BD8" s="76"/>
      <c r="BE8" s="76"/>
      <c r="BF8" s="76"/>
      <c r="BG8" s="76"/>
      <c r="BH8" s="76"/>
      <c r="BI8" s="76"/>
      <c r="BJ8" s="3"/>
      <c r="BK8" s="3"/>
      <c r="BL8" s="80" t="s">
        <v>10</v>
      </c>
      <c r="BM8" s="81"/>
      <c r="BN8" s="8" t="s">
        <v>11</v>
      </c>
      <c r="BO8" s="9"/>
      <c r="BP8" s="9"/>
      <c r="BQ8" s="9"/>
      <c r="BR8" s="9"/>
      <c r="BS8" s="9"/>
      <c r="BT8" s="9"/>
      <c r="BU8" s="9"/>
      <c r="BV8" s="9"/>
      <c r="BW8" s="9"/>
      <c r="BX8" s="9"/>
      <c r="BY8" s="10"/>
    </row>
    <row r="9" spans="1:78" ht="18.75" customHeight="1" x14ac:dyDescent="0.2">
      <c r="A9" s="2"/>
      <c r="B9" s="82" t="s">
        <v>12</v>
      </c>
      <c r="C9" s="83"/>
      <c r="D9" s="83"/>
      <c r="E9" s="83"/>
      <c r="F9" s="83"/>
      <c r="G9" s="83"/>
      <c r="H9" s="83"/>
      <c r="I9" s="82" t="s">
        <v>13</v>
      </c>
      <c r="J9" s="83"/>
      <c r="K9" s="83"/>
      <c r="L9" s="83"/>
      <c r="M9" s="83"/>
      <c r="N9" s="83"/>
      <c r="O9" s="84"/>
      <c r="P9" s="85" t="s">
        <v>14</v>
      </c>
      <c r="Q9" s="85"/>
      <c r="R9" s="85"/>
      <c r="S9" s="85"/>
      <c r="T9" s="85"/>
      <c r="U9" s="85"/>
      <c r="V9" s="85"/>
      <c r="W9" s="85" t="s">
        <v>15</v>
      </c>
      <c r="X9" s="85"/>
      <c r="Y9" s="85"/>
      <c r="Z9" s="85"/>
      <c r="AA9" s="85"/>
      <c r="AB9" s="85"/>
      <c r="AC9" s="85"/>
      <c r="AD9" s="2"/>
      <c r="AE9" s="2"/>
      <c r="AF9" s="2"/>
      <c r="AG9" s="2"/>
      <c r="AH9" s="4"/>
      <c r="AI9" s="4"/>
      <c r="AJ9" s="4"/>
      <c r="AK9" s="4"/>
      <c r="AL9" s="85" t="s">
        <v>16</v>
      </c>
      <c r="AM9" s="85"/>
      <c r="AN9" s="85"/>
      <c r="AO9" s="85"/>
      <c r="AP9" s="85"/>
      <c r="AQ9" s="85"/>
      <c r="AR9" s="85"/>
      <c r="AS9" s="85"/>
      <c r="AT9" s="82" t="s">
        <v>17</v>
      </c>
      <c r="AU9" s="83"/>
      <c r="AV9" s="83"/>
      <c r="AW9" s="83"/>
      <c r="AX9" s="83"/>
      <c r="AY9" s="83"/>
      <c r="AZ9" s="83"/>
      <c r="BA9" s="83"/>
      <c r="BB9" s="85" t="s">
        <v>18</v>
      </c>
      <c r="BC9" s="85"/>
      <c r="BD9" s="85"/>
      <c r="BE9" s="85"/>
      <c r="BF9" s="85"/>
      <c r="BG9" s="85"/>
      <c r="BH9" s="85"/>
      <c r="BI9" s="85"/>
      <c r="BJ9" s="3"/>
      <c r="BK9" s="3"/>
      <c r="BL9" s="71" t="s">
        <v>19</v>
      </c>
      <c r="BM9" s="72"/>
      <c r="BN9" s="11" t="s">
        <v>20</v>
      </c>
      <c r="BO9" s="12"/>
      <c r="BP9" s="12"/>
      <c r="BQ9" s="12"/>
      <c r="BR9" s="12"/>
      <c r="BS9" s="12"/>
      <c r="BT9" s="12"/>
      <c r="BU9" s="12"/>
      <c r="BV9" s="12"/>
      <c r="BW9" s="12"/>
      <c r="BX9" s="12"/>
      <c r="BY9" s="13"/>
    </row>
    <row r="10" spans="1:78" ht="18.75" customHeight="1" x14ac:dyDescent="0.2">
      <c r="A10" s="2"/>
      <c r="B10" s="73" t="str">
        <f>データ!$N$6</f>
        <v>-</v>
      </c>
      <c r="C10" s="74"/>
      <c r="D10" s="74"/>
      <c r="E10" s="74"/>
      <c r="F10" s="74"/>
      <c r="G10" s="74"/>
      <c r="H10" s="74"/>
      <c r="I10" s="73">
        <f>データ!$O$6</f>
        <v>81.44</v>
      </c>
      <c r="J10" s="74"/>
      <c r="K10" s="74"/>
      <c r="L10" s="74"/>
      <c r="M10" s="74"/>
      <c r="N10" s="74"/>
      <c r="O10" s="75"/>
      <c r="P10" s="76">
        <f>データ!$P$6</f>
        <v>1.92</v>
      </c>
      <c r="Q10" s="76"/>
      <c r="R10" s="76"/>
      <c r="S10" s="76"/>
      <c r="T10" s="76"/>
      <c r="U10" s="76"/>
      <c r="V10" s="76"/>
      <c r="W10" s="77">
        <f>データ!$Q$6</f>
        <v>3938</v>
      </c>
      <c r="X10" s="77"/>
      <c r="Y10" s="77"/>
      <c r="Z10" s="77"/>
      <c r="AA10" s="77"/>
      <c r="AB10" s="77"/>
      <c r="AC10" s="77"/>
      <c r="AD10" s="2"/>
      <c r="AE10" s="2"/>
      <c r="AF10" s="2"/>
      <c r="AG10" s="2"/>
      <c r="AH10" s="4"/>
      <c r="AI10" s="4"/>
      <c r="AJ10" s="4"/>
      <c r="AK10" s="4"/>
      <c r="AL10" s="77">
        <f>データ!$U$6</f>
        <v>977</v>
      </c>
      <c r="AM10" s="77"/>
      <c r="AN10" s="77"/>
      <c r="AO10" s="77"/>
      <c r="AP10" s="77"/>
      <c r="AQ10" s="77"/>
      <c r="AR10" s="77"/>
      <c r="AS10" s="77"/>
      <c r="AT10" s="73">
        <f>データ!$V$6</f>
        <v>1.66</v>
      </c>
      <c r="AU10" s="74"/>
      <c r="AV10" s="74"/>
      <c r="AW10" s="74"/>
      <c r="AX10" s="74"/>
      <c r="AY10" s="74"/>
      <c r="AZ10" s="74"/>
      <c r="BA10" s="74"/>
      <c r="BB10" s="76">
        <f>データ!$W$6</f>
        <v>588.54999999999995</v>
      </c>
      <c r="BC10" s="76"/>
      <c r="BD10" s="76"/>
      <c r="BE10" s="76"/>
      <c r="BF10" s="76"/>
      <c r="BG10" s="76"/>
      <c r="BH10" s="76"/>
      <c r="BI10" s="76"/>
      <c r="BJ10" s="2"/>
      <c r="BK10" s="2"/>
      <c r="BL10" s="78" t="s">
        <v>21</v>
      </c>
      <c r="BM10" s="79"/>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23</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24</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5" t="s">
        <v>25</v>
      </c>
      <c r="BM14" s="46"/>
      <c r="BN14" s="46"/>
      <c r="BO14" s="46"/>
      <c r="BP14" s="46"/>
      <c r="BQ14" s="46"/>
      <c r="BR14" s="46"/>
      <c r="BS14" s="46"/>
      <c r="BT14" s="46"/>
      <c r="BU14" s="46"/>
      <c r="BV14" s="46"/>
      <c r="BW14" s="46"/>
      <c r="BX14" s="46"/>
      <c r="BY14" s="46"/>
      <c r="BZ14" s="47"/>
    </row>
    <row r="15" spans="1:78" ht="13.5" customHeight="1" x14ac:dyDescent="0.2">
      <c r="A15" s="2"/>
      <c r="B15" s="63"/>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5"/>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66"/>
      <c r="BN16" s="66"/>
      <c r="BO16" s="66"/>
      <c r="BP16" s="66"/>
      <c r="BQ16" s="66"/>
      <c r="BR16" s="66"/>
      <c r="BS16" s="66"/>
      <c r="BT16" s="66"/>
      <c r="BU16" s="66"/>
      <c r="BV16" s="66"/>
      <c r="BW16" s="66"/>
      <c r="BX16" s="66"/>
      <c r="BY16" s="66"/>
      <c r="BZ16" s="67"/>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66"/>
      <c r="BN17" s="66"/>
      <c r="BO17" s="66"/>
      <c r="BP17" s="66"/>
      <c r="BQ17" s="66"/>
      <c r="BR17" s="66"/>
      <c r="BS17" s="66"/>
      <c r="BT17" s="66"/>
      <c r="BU17" s="66"/>
      <c r="BV17" s="66"/>
      <c r="BW17" s="66"/>
      <c r="BX17" s="66"/>
      <c r="BY17" s="66"/>
      <c r="BZ17" s="67"/>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66"/>
      <c r="BN18" s="66"/>
      <c r="BO18" s="66"/>
      <c r="BP18" s="66"/>
      <c r="BQ18" s="66"/>
      <c r="BR18" s="66"/>
      <c r="BS18" s="66"/>
      <c r="BT18" s="66"/>
      <c r="BU18" s="66"/>
      <c r="BV18" s="66"/>
      <c r="BW18" s="66"/>
      <c r="BX18" s="66"/>
      <c r="BY18" s="66"/>
      <c r="BZ18" s="67"/>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66"/>
      <c r="BN19" s="66"/>
      <c r="BO19" s="66"/>
      <c r="BP19" s="66"/>
      <c r="BQ19" s="66"/>
      <c r="BR19" s="66"/>
      <c r="BS19" s="66"/>
      <c r="BT19" s="66"/>
      <c r="BU19" s="66"/>
      <c r="BV19" s="66"/>
      <c r="BW19" s="66"/>
      <c r="BX19" s="66"/>
      <c r="BY19" s="66"/>
      <c r="BZ19" s="67"/>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66"/>
      <c r="BN20" s="66"/>
      <c r="BO20" s="66"/>
      <c r="BP20" s="66"/>
      <c r="BQ20" s="66"/>
      <c r="BR20" s="66"/>
      <c r="BS20" s="66"/>
      <c r="BT20" s="66"/>
      <c r="BU20" s="66"/>
      <c r="BV20" s="66"/>
      <c r="BW20" s="66"/>
      <c r="BX20" s="66"/>
      <c r="BY20" s="66"/>
      <c r="BZ20" s="67"/>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66"/>
      <c r="BN21" s="66"/>
      <c r="BO21" s="66"/>
      <c r="BP21" s="66"/>
      <c r="BQ21" s="66"/>
      <c r="BR21" s="66"/>
      <c r="BS21" s="66"/>
      <c r="BT21" s="66"/>
      <c r="BU21" s="66"/>
      <c r="BV21" s="66"/>
      <c r="BW21" s="66"/>
      <c r="BX21" s="66"/>
      <c r="BY21" s="66"/>
      <c r="BZ21" s="67"/>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66"/>
      <c r="BN22" s="66"/>
      <c r="BO22" s="66"/>
      <c r="BP22" s="66"/>
      <c r="BQ22" s="66"/>
      <c r="BR22" s="66"/>
      <c r="BS22" s="66"/>
      <c r="BT22" s="66"/>
      <c r="BU22" s="66"/>
      <c r="BV22" s="66"/>
      <c r="BW22" s="66"/>
      <c r="BX22" s="66"/>
      <c r="BY22" s="66"/>
      <c r="BZ22" s="67"/>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66"/>
      <c r="BN23" s="66"/>
      <c r="BO23" s="66"/>
      <c r="BP23" s="66"/>
      <c r="BQ23" s="66"/>
      <c r="BR23" s="66"/>
      <c r="BS23" s="66"/>
      <c r="BT23" s="66"/>
      <c r="BU23" s="66"/>
      <c r="BV23" s="66"/>
      <c r="BW23" s="66"/>
      <c r="BX23" s="66"/>
      <c r="BY23" s="66"/>
      <c r="BZ23" s="67"/>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66"/>
      <c r="BN24" s="66"/>
      <c r="BO24" s="66"/>
      <c r="BP24" s="66"/>
      <c r="BQ24" s="66"/>
      <c r="BR24" s="66"/>
      <c r="BS24" s="66"/>
      <c r="BT24" s="66"/>
      <c r="BU24" s="66"/>
      <c r="BV24" s="66"/>
      <c r="BW24" s="66"/>
      <c r="BX24" s="66"/>
      <c r="BY24" s="66"/>
      <c r="BZ24" s="67"/>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66"/>
      <c r="BN25" s="66"/>
      <c r="BO25" s="66"/>
      <c r="BP25" s="66"/>
      <c r="BQ25" s="66"/>
      <c r="BR25" s="66"/>
      <c r="BS25" s="66"/>
      <c r="BT25" s="66"/>
      <c r="BU25" s="66"/>
      <c r="BV25" s="66"/>
      <c r="BW25" s="66"/>
      <c r="BX25" s="66"/>
      <c r="BY25" s="66"/>
      <c r="BZ25" s="67"/>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66"/>
      <c r="BN26" s="66"/>
      <c r="BO26" s="66"/>
      <c r="BP26" s="66"/>
      <c r="BQ26" s="66"/>
      <c r="BR26" s="66"/>
      <c r="BS26" s="66"/>
      <c r="BT26" s="66"/>
      <c r="BU26" s="66"/>
      <c r="BV26" s="66"/>
      <c r="BW26" s="66"/>
      <c r="BX26" s="66"/>
      <c r="BY26" s="66"/>
      <c r="BZ26" s="67"/>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66"/>
      <c r="BN27" s="66"/>
      <c r="BO27" s="66"/>
      <c r="BP27" s="66"/>
      <c r="BQ27" s="66"/>
      <c r="BR27" s="66"/>
      <c r="BS27" s="66"/>
      <c r="BT27" s="66"/>
      <c r="BU27" s="66"/>
      <c r="BV27" s="66"/>
      <c r="BW27" s="66"/>
      <c r="BX27" s="66"/>
      <c r="BY27" s="66"/>
      <c r="BZ27" s="67"/>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66"/>
      <c r="BN28" s="66"/>
      <c r="BO28" s="66"/>
      <c r="BP28" s="66"/>
      <c r="BQ28" s="66"/>
      <c r="BR28" s="66"/>
      <c r="BS28" s="66"/>
      <c r="BT28" s="66"/>
      <c r="BU28" s="66"/>
      <c r="BV28" s="66"/>
      <c r="BW28" s="66"/>
      <c r="BX28" s="66"/>
      <c r="BY28" s="66"/>
      <c r="BZ28" s="67"/>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66"/>
      <c r="BN29" s="66"/>
      <c r="BO29" s="66"/>
      <c r="BP29" s="66"/>
      <c r="BQ29" s="66"/>
      <c r="BR29" s="66"/>
      <c r="BS29" s="66"/>
      <c r="BT29" s="66"/>
      <c r="BU29" s="66"/>
      <c r="BV29" s="66"/>
      <c r="BW29" s="66"/>
      <c r="BX29" s="66"/>
      <c r="BY29" s="66"/>
      <c r="BZ29" s="67"/>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66"/>
      <c r="BN30" s="66"/>
      <c r="BO30" s="66"/>
      <c r="BP30" s="66"/>
      <c r="BQ30" s="66"/>
      <c r="BR30" s="66"/>
      <c r="BS30" s="66"/>
      <c r="BT30" s="66"/>
      <c r="BU30" s="66"/>
      <c r="BV30" s="66"/>
      <c r="BW30" s="66"/>
      <c r="BX30" s="66"/>
      <c r="BY30" s="66"/>
      <c r="BZ30" s="67"/>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66"/>
      <c r="BN31" s="66"/>
      <c r="BO31" s="66"/>
      <c r="BP31" s="66"/>
      <c r="BQ31" s="66"/>
      <c r="BR31" s="66"/>
      <c r="BS31" s="66"/>
      <c r="BT31" s="66"/>
      <c r="BU31" s="66"/>
      <c r="BV31" s="66"/>
      <c r="BW31" s="66"/>
      <c r="BX31" s="66"/>
      <c r="BY31" s="66"/>
      <c r="BZ31" s="67"/>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66"/>
      <c r="BN32" s="66"/>
      <c r="BO32" s="66"/>
      <c r="BP32" s="66"/>
      <c r="BQ32" s="66"/>
      <c r="BR32" s="66"/>
      <c r="BS32" s="66"/>
      <c r="BT32" s="66"/>
      <c r="BU32" s="66"/>
      <c r="BV32" s="66"/>
      <c r="BW32" s="66"/>
      <c r="BX32" s="66"/>
      <c r="BY32" s="66"/>
      <c r="BZ32" s="67"/>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66"/>
      <c r="BN33" s="66"/>
      <c r="BO33" s="66"/>
      <c r="BP33" s="66"/>
      <c r="BQ33" s="66"/>
      <c r="BR33" s="66"/>
      <c r="BS33" s="66"/>
      <c r="BT33" s="66"/>
      <c r="BU33" s="66"/>
      <c r="BV33" s="66"/>
      <c r="BW33" s="66"/>
      <c r="BX33" s="66"/>
      <c r="BY33" s="66"/>
      <c r="BZ33" s="67"/>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66"/>
      <c r="BN34" s="66"/>
      <c r="BO34" s="66"/>
      <c r="BP34" s="66"/>
      <c r="BQ34" s="66"/>
      <c r="BR34" s="66"/>
      <c r="BS34" s="66"/>
      <c r="BT34" s="66"/>
      <c r="BU34" s="66"/>
      <c r="BV34" s="66"/>
      <c r="BW34" s="66"/>
      <c r="BX34" s="66"/>
      <c r="BY34" s="66"/>
      <c r="BZ34" s="67"/>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66"/>
      <c r="BN35" s="66"/>
      <c r="BO35" s="66"/>
      <c r="BP35" s="66"/>
      <c r="BQ35" s="66"/>
      <c r="BR35" s="66"/>
      <c r="BS35" s="66"/>
      <c r="BT35" s="66"/>
      <c r="BU35" s="66"/>
      <c r="BV35" s="66"/>
      <c r="BW35" s="66"/>
      <c r="BX35" s="66"/>
      <c r="BY35" s="66"/>
      <c r="BZ35" s="67"/>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66"/>
      <c r="BN36" s="66"/>
      <c r="BO36" s="66"/>
      <c r="BP36" s="66"/>
      <c r="BQ36" s="66"/>
      <c r="BR36" s="66"/>
      <c r="BS36" s="66"/>
      <c r="BT36" s="66"/>
      <c r="BU36" s="66"/>
      <c r="BV36" s="66"/>
      <c r="BW36" s="66"/>
      <c r="BX36" s="66"/>
      <c r="BY36" s="66"/>
      <c r="BZ36" s="67"/>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66"/>
      <c r="BN37" s="66"/>
      <c r="BO37" s="66"/>
      <c r="BP37" s="66"/>
      <c r="BQ37" s="66"/>
      <c r="BR37" s="66"/>
      <c r="BS37" s="66"/>
      <c r="BT37" s="66"/>
      <c r="BU37" s="66"/>
      <c r="BV37" s="66"/>
      <c r="BW37" s="66"/>
      <c r="BX37" s="66"/>
      <c r="BY37" s="66"/>
      <c r="BZ37" s="67"/>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66"/>
      <c r="BN38" s="66"/>
      <c r="BO38" s="66"/>
      <c r="BP38" s="66"/>
      <c r="BQ38" s="66"/>
      <c r="BR38" s="66"/>
      <c r="BS38" s="66"/>
      <c r="BT38" s="66"/>
      <c r="BU38" s="66"/>
      <c r="BV38" s="66"/>
      <c r="BW38" s="66"/>
      <c r="BX38" s="66"/>
      <c r="BY38" s="66"/>
      <c r="BZ38" s="67"/>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66"/>
      <c r="BN39" s="66"/>
      <c r="BO39" s="66"/>
      <c r="BP39" s="66"/>
      <c r="BQ39" s="66"/>
      <c r="BR39" s="66"/>
      <c r="BS39" s="66"/>
      <c r="BT39" s="66"/>
      <c r="BU39" s="66"/>
      <c r="BV39" s="66"/>
      <c r="BW39" s="66"/>
      <c r="BX39" s="66"/>
      <c r="BY39" s="66"/>
      <c r="BZ39" s="67"/>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66"/>
      <c r="BN40" s="66"/>
      <c r="BO40" s="66"/>
      <c r="BP40" s="66"/>
      <c r="BQ40" s="66"/>
      <c r="BR40" s="66"/>
      <c r="BS40" s="66"/>
      <c r="BT40" s="66"/>
      <c r="BU40" s="66"/>
      <c r="BV40" s="66"/>
      <c r="BW40" s="66"/>
      <c r="BX40" s="66"/>
      <c r="BY40" s="66"/>
      <c r="BZ40" s="67"/>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66"/>
      <c r="BN41" s="66"/>
      <c r="BO41" s="66"/>
      <c r="BP41" s="66"/>
      <c r="BQ41" s="66"/>
      <c r="BR41" s="66"/>
      <c r="BS41" s="66"/>
      <c r="BT41" s="66"/>
      <c r="BU41" s="66"/>
      <c r="BV41" s="66"/>
      <c r="BW41" s="66"/>
      <c r="BX41" s="66"/>
      <c r="BY41" s="66"/>
      <c r="BZ41" s="67"/>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66"/>
      <c r="BN42" s="66"/>
      <c r="BO42" s="66"/>
      <c r="BP42" s="66"/>
      <c r="BQ42" s="66"/>
      <c r="BR42" s="66"/>
      <c r="BS42" s="66"/>
      <c r="BT42" s="66"/>
      <c r="BU42" s="66"/>
      <c r="BV42" s="66"/>
      <c r="BW42" s="66"/>
      <c r="BX42" s="66"/>
      <c r="BY42" s="66"/>
      <c r="BZ42" s="67"/>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66"/>
      <c r="BN43" s="66"/>
      <c r="BO43" s="66"/>
      <c r="BP43" s="66"/>
      <c r="BQ43" s="66"/>
      <c r="BR43" s="66"/>
      <c r="BS43" s="66"/>
      <c r="BT43" s="66"/>
      <c r="BU43" s="66"/>
      <c r="BV43" s="66"/>
      <c r="BW43" s="66"/>
      <c r="BX43" s="66"/>
      <c r="BY43" s="66"/>
      <c r="BZ43" s="67"/>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8"/>
      <c r="BM44" s="69"/>
      <c r="BN44" s="69"/>
      <c r="BO44" s="69"/>
      <c r="BP44" s="69"/>
      <c r="BQ44" s="69"/>
      <c r="BR44" s="69"/>
      <c r="BS44" s="69"/>
      <c r="BT44" s="69"/>
      <c r="BU44" s="69"/>
      <c r="BV44" s="69"/>
      <c r="BW44" s="69"/>
      <c r="BX44" s="69"/>
      <c r="BY44" s="69"/>
      <c r="BZ44" s="70"/>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66"/>
      <c r="BN47" s="66"/>
      <c r="BO47" s="66"/>
      <c r="BP47" s="66"/>
      <c r="BQ47" s="66"/>
      <c r="BR47" s="66"/>
      <c r="BS47" s="66"/>
      <c r="BT47" s="66"/>
      <c r="BU47" s="66"/>
      <c r="BV47" s="66"/>
      <c r="BW47" s="66"/>
      <c r="BX47" s="66"/>
      <c r="BY47" s="66"/>
      <c r="BZ47" s="67"/>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66"/>
      <c r="BN48" s="66"/>
      <c r="BO48" s="66"/>
      <c r="BP48" s="66"/>
      <c r="BQ48" s="66"/>
      <c r="BR48" s="66"/>
      <c r="BS48" s="66"/>
      <c r="BT48" s="66"/>
      <c r="BU48" s="66"/>
      <c r="BV48" s="66"/>
      <c r="BW48" s="66"/>
      <c r="BX48" s="66"/>
      <c r="BY48" s="66"/>
      <c r="BZ48" s="67"/>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66"/>
      <c r="BN49" s="66"/>
      <c r="BO49" s="66"/>
      <c r="BP49" s="66"/>
      <c r="BQ49" s="66"/>
      <c r="BR49" s="66"/>
      <c r="BS49" s="66"/>
      <c r="BT49" s="66"/>
      <c r="BU49" s="66"/>
      <c r="BV49" s="66"/>
      <c r="BW49" s="66"/>
      <c r="BX49" s="66"/>
      <c r="BY49" s="66"/>
      <c r="BZ49" s="67"/>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66"/>
      <c r="BN50" s="66"/>
      <c r="BO50" s="66"/>
      <c r="BP50" s="66"/>
      <c r="BQ50" s="66"/>
      <c r="BR50" s="66"/>
      <c r="BS50" s="66"/>
      <c r="BT50" s="66"/>
      <c r="BU50" s="66"/>
      <c r="BV50" s="66"/>
      <c r="BW50" s="66"/>
      <c r="BX50" s="66"/>
      <c r="BY50" s="66"/>
      <c r="BZ50" s="67"/>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66"/>
      <c r="BN51" s="66"/>
      <c r="BO51" s="66"/>
      <c r="BP51" s="66"/>
      <c r="BQ51" s="66"/>
      <c r="BR51" s="66"/>
      <c r="BS51" s="66"/>
      <c r="BT51" s="66"/>
      <c r="BU51" s="66"/>
      <c r="BV51" s="66"/>
      <c r="BW51" s="66"/>
      <c r="BX51" s="66"/>
      <c r="BY51" s="66"/>
      <c r="BZ51" s="67"/>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66"/>
      <c r="BN52" s="66"/>
      <c r="BO52" s="66"/>
      <c r="BP52" s="66"/>
      <c r="BQ52" s="66"/>
      <c r="BR52" s="66"/>
      <c r="BS52" s="66"/>
      <c r="BT52" s="66"/>
      <c r="BU52" s="66"/>
      <c r="BV52" s="66"/>
      <c r="BW52" s="66"/>
      <c r="BX52" s="66"/>
      <c r="BY52" s="66"/>
      <c r="BZ52" s="67"/>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66"/>
      <c r="BN53" s="66"/>
      <c r="BO53" s="66"/>
      <c r="BP53" s="66"/>
      <c r="BQ53" s="66"/>
      <c r="BR53" s="66"/>
      <c r="BS53" s="66"/>
      <c r="BT53" s="66"/>
      <c r="BU53" s="66"/>
      <c r="BV53" s="66"/>
      <c r="BW53" s="66"/>
      <c r="BX53" s="66"/>
      <c r="BY53" s="66"/>
      <c r="BZ53" s="67"/>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66"/>
      <c r="BN54" s="66"/>
      <c r="BO54" s="66"/>
      <c r="BP54" s="66"/>
      <c r="BQ54" s="66"/>
      <c r="BR54" s="66"/>
      <c r="BS54" s="66"/>
      <c r="BT54" s="66"/>
      <c r="BU54" s="66"/>
      <c r="BV54" s="66"/>
      <c r="BW54" s="66"/>
      <c r="BX54" s="66"/>
      <c r="BY54" s="66"/>
      <c r="BZ54" s="67"/>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66"/>
      <c r="BN55" s="66"/>
      <c r="BO55" s="66"/>
      <c r="BP55" s="66"/>
      <c r="BQ55" s="66"/>
      <c r="BR55" s="66"/>
      <c r="BS55" s="66"/>
      <c r="BT55" s="66"/>
      <c r="BU55" s="66"/>
      <c r="BV55" s="66"/>
      <c r="BW55" s="66"/>
      <c r="BX55" s="66"/>
      <c r="BY55" s="66"/>
      <c r="BZ55" s="67"/>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66"/>
      <c r="BN56" s="66"/>
      <c r="BO56" s="66"/>
      <c r="BP56" s="66"/>
      <c r="BQ56" s="66"/>
      <c r="BR56" s="66"/>
      <c r="BS56" s="66"/>
      <c r="BT56" s="66"/>
      <c r="BU56" s="66"/>
      <c r="BV56" s="66"/>
      <c r="BW56" s="66"/>
      <c r="BX56" s="66"/>
      <c r="BY56" s="66"/>
      <c r="BZ56" s="67"/>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66"/>
      <c r="BN57" s="66"/>
      <c r="BO57" s="66"/>
      <c r="BP57" s="66"/>
      <c r="BQ57" s="66"/>
      <c r="BR57" s="66"/>
      <c r="BS57" s="66"/>
      <c r="BT57" s="66"/>
      <c r="BU57" s="66"/>
      <c r="BV57" s="66"/>
      <c r="BW57" s="66"/>
      <c r="BX57" s="66"/>
      <c r="BY57" s="66"/>
      <c r="BZ57" s="67"/>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66"/>
      <c r="BN58" s="66"/>
      <c r="BO58" s="66"/>
      <c r="BP58" s="66"/>
      <c r="BQ58" s="66"/>
      <c r="BR58" s="66"/>
      <c r="BS58" s="66"/>
      <c r="BT58" s="66"/>
      <c r="BU58" s="66"/>
      <c r="BV58" s="66"/>
      <c r="BW58" s="66"/>
      <c r="BX58" s="66"/>
      <c r="BY58" s="66"/>
      <c r="BZ58" s="67"/>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66"/>
      <c r="BN59" s="66"/>
      <c r="BO59" s="66"/>
      <c r="BP59" s="66"/>
      <c r="BQ59" s="66"/>
      <c r="BR59" s="66"/>
      <c r="BS59" s="66"/>
      <c r="BT59" s="66"/>
      <c r="BU59" s="66"/>
      <c r="BV59" s="66"/>
      <c r="BW59" s="66"/>
      <c r="BX59" s="66"/>
      <c r="BY59" s="66"/>
      <c r="BZ59" s="67"/>
    </row>
    <row r="60" spans="1:78" ht="13.5" customHeight="1" x14ac:dyDescent="0.2">
      <c r="A60" s="2"/>
      <c r="B60" s="63" t="s">
        <v>27</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5"/>
      <c r="BK60" s="2"/>
      <c r="BL60" s="51"/>
      <c r="BM60" s="66"/>
      <c r="BN60" s="66"/>
      <c r="BO60" s="66"/>
      <c r="BP60" s="66"/>
      <c r="BQ60" s="66"/>
      <c r="BR60" s="66"/>
      <c r="BS60" s="66"/>
      <c r="BT60" s="66"/>
      <c r="BU60" s="66"/>
      <c r="BV60" s="66"/>
      <c r="BW60" s="66"/>
      <c r="BX60" s="66"/>
      <c r="BY60" s="66"/>
      <c r="BZ60" s="67"/>
    </row>
    <row r="61" spans="1:78" ht="13.5" customHeight="1" x14ac:dyDescent="0.2">
      <c r="A61" s="2"/>
      <c r="B61" s="63"/>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5"/>
      <c r="BK61" s="2"/>
      <c r="BL61" s="51"/>
      <c r="BM61" s="66"/>
      <c r="BN61" s="66"/>
      <c r="BO61" s="66"/>
      <c r="BP61" s="66"/>
      <c r="BQ61" s="66"/>
      <c r="BR61" s="66"/>
      <c r="BS61" s="66"/>
      <c r="BT61" s="66"/>
      <c r="BU61" s="66"/>
      <c r="BV61" s="66"/>
      <c r="BW61" s="66"/>
      <c r="BX61" s="66"/>
      <c r="BY61" s="66"/>
      <c r="BZ61" s="67"/>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66"/>
      <c r="BN62" s="66"/>
      <c r="BO62" s="66"/>
      <c r="BP62" s="66"/>
      <c r="BQ62" s="66"/>
      <c r="BR62" s="66"/>
      <c r="BS62" s="66"/>
      <c r="BT62" s="66"/>
      <c r="BU62" s="66"/>
      <c r="BV62" s="66"/>
      <c r="BW62" s="66"/>
      <c r="BX62" s="66"/>
      <c r="BY62" s="66"/>
      <c r="BZ62" s="67"/>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8"/>
      <c r="BM63" s="69"/>
      <c r="BN63" s="69"/>
      <c r="BO63" s="69"/>
      <c r="BP63" s="69"/>
      <c r="BQ63" s="69"/>
      <c r="BR63" s="69"/>
      <c r="BS63" s="69"/>
      <c r="BT63" s="69"/>
      <c r="BU63" s="69"/>
      <c r="BV63" s="69"/>
      <c r="BW63" s="69"/>
      <c r="BX63" s="69"/>
      <c r="BY63" s="69"/>
      <c r="BZ63" s="70"/>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4"/>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4"/>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4"/>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4"/>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4"/>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4"/>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4"/>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4"/>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4"/>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4"/>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4"/>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4"/>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4"/>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4"/>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4"/>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5"/>
      <c r="BM82" s="56"/>
      <c r="BN82" s="56"/>
      <c r="BO82" s="56"/>
      <c r="BP82" s="56"/>
      <c r="BQ82" s="56"/>
      <c r="BR82" s="56"/>
      <c r="BS82" s="56"/>
      <c r="BT82" s="56"/>
      <c r="BU82" s="56"/>
      <c r="BV82" s="56"/>
      <c r="BW82" s="56"/>
      <c r="BX82" s="56"/>
      <c r="BY82" s="56"/>
      <c r="BZ82" s="57"/>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【102.33】</v>
      </c>
      <c r="F85" s="27" t="str">
        <f>データ!AS6</f>
        <v>【31.02】</v>
      </c>
      <c r="G85" s="27" t="str">
        <f>データ!BD6</f>
        <v>【186.73】</v>
      </c>
      <c r="H85" s="27" t="str">
        <f>データ!BO6</f>
        <v>【1,187.50】</v>
      </c>
      <c r="I85" s="27" t="str">
        <f>データ!BZ6</f>
        <v>【58.90】</v>
      </c>
      <c r="J85" s="27" t="str">
        <f>データ!CK6</f>
        <v>【281.77】</v>
      </c>
      <c r="K85" s="27" t="str">
        <f>データ!CV6</f>
        <v>【50.55】</v>
      </c>
      <c r="L85" s="27" t="str">
        <f>データ!DG6</f>
        <v>【75.11】</v>
      </c>
      <c r="M85" s="27" t="str">
        <f>データ!DR6</f>
        <v>【33.25】</v>
      </c>
      <c r="N85" s="27" t="str">
        <f>データ!EC6</f>
        <v>【17.19】</v>
      </c>
      <c r="O85" s="27" t="str">
        <f>データ!EN6</f>
        <v>【0.79】</v>
      </c>
    </row>
  </sheetData>
  <sheetProtection algorithmName="SHA-512" hashValue="m09vGUxmfL6aAB9laHytURP7jVfkDV4f9oQmvdxzJTIiMA+ra2kLAWIveWaA82k9vSxn6xXhUkd1Jkyjv9qbRw==" saltValue="Ep/vRBn9u9bsn8JzYoaZS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94" t="s">
        <v>50</v>
      </c>
      <c r="I3" s="95"/>
      <c r="J3" s="95"/>
      <c r="K3" s="95"/>
      <c r="L3" s="95"/>
      <c r="M3" s="95"/>
      <c r="N3" s="95"/>
      <c r="O3" s="95"/>
      <c r="P3" s="95"/>
      <c r="Q3" s="95"/>
      <c r="R3" s="95"/>
      <c r="S3" s="95"/>
      <c r="T3" s="95"/>
      <c r="U3" s="95"/>
      <c r="V3" s="95"/>
      <c r="W3" s="96"/>
      <c r="X3" s="100" t="s">
        <v>51</v>
      </c>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t="s">
        <v>52</v>
      </c>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row>
    <row r="4" spans="1:144" x14ac:dyDescent="0.2">
      <c r="A4" s="29" t="s">
        <v>53</v>
      </c>
      <c r="B4" s="31"/>
      <c r="C4" s="31"/>
      <c r="D4" s="31"/>
      <c r="E4" s="31"/>
      <c r="F4" s="31"/>
      <c r="G4" s="31"/>
      <c r="H4" s="97"/>
      <c r="I4" s="98"/>
      <c r="J4" s="98"/>
      <c r="K4" s="98"/>
      <c r="L4" s="98"/>
      <c r="M4" s="98"/>
      <c r="N4" s="98"/>
      <c r="O4" s="98"/>
      <c r="P4" s="98"/>
      <c r="Q4" s="98"/>
      <c r="R4" s="98"/>
      <c r="S4" s="98"/>
      <c r="T4" s="98"/>
      <c r="U4" s="98"/>
      <c r="V4" s="98"/>
      <c r="W4" s="99"/>
      <c r="X4" s="93" t="s">
        <v>54</v>
      </c>
      <c r="Y4" s="93"/>
      <c r="Z4" s="93"/>
      <c r="AA4" s="93"/>
      <c r="AB4" s="93"/>
      <c r="AC4" s="93"/>
      <c r="AD4" s="93"/>
      <c r="AE4" s="93"/>
      <c r="AF4" s="93"/>
      <c r="AG4" s="93"/>
      <c r="AH4" s="93"/>
      <c r="AI4" s="93" t="s">
        <v>55</v>
      </c>
      <c r="AJ4" s="93"/>
      <c r="AK4" s="93"/>
      <c r="AL4" s="93"/>
      <c r="AM4" s="93"/>
      <c r="AN4" s="93"/>
      <c r="AO4" s="93"/>
      <c r="AP4" s="93"/>
      <c r="AQ4" s="93"/>
      <c r="AR4" s="93"/>
      <c r="AS4" s="93"/>
      <c r="AT4" s="93" t="s">
        <v>56</v>
      </c>
      <c r="AU4" s="93"/>
      <c r="AV4" s="93"/>
      <c r="AW4" s="93"/>
      <c r="AX4" s="93"/>
      <c r="AY4" s="93"/>
      <c r="AZ4" s="93"/>
      <c r="BA4" s="93"/>
      <c r="BB4" s="93"/>
      <c r="BC4" s="93"/>
      <c r="BD4" s="93"/>
      <c r="BE4" s="93" t="s">
        <v>57</v>
      </c>
      <c r="BF4" s="93"/>
      <c r="BG4" s="93"/>
      <c r="BH4" s="93"/>
      <c r="BI4" s="93"/>
      <c r="BJ4" s="93"/>
      <c r="BK4" s="93"/>
      <c r="BL4" s="93"/>
      <c r="BM4" s="93"/>
      <c r="BN4" s="93"/>
      <c r="BO4" s="93"/>
      <c r="BP4" s="93" t="s">
        <v>58</v>
      </c>
      <c r="BQ4" s="93"/>
      <c r="BR4" s="93"/>
      <c r="BS4" s="93"/>
      <c r="BT4" s="93"/>
      <c r="BU4" s="93"/>
      <c r="BV4" s="93"/>
      <c r="BW4" s="93"/>
      <c r="BX4" s="93"/>
      <c r="BY4" s="93"/>
      <c r="BZ4" s="93"/>
      <c r="CA4" s="93" t="s">
        <v>59</v>
      </c>
      <c r="CB4" s="93"/>
      <c r="CC4" s="93"/>
      <c r="CD4" s="93"/>
      <c r="CE4" s="93"/>
      <c r="CF4" s="93"/>
      <c r="CG4" s="93"/>
      <c r="CH4" s="93"/>
      <c r="CI4" s="93"/>
      <c r="CJ4" s="93"/>
      <c r="CK4" s="93"/>
      <c r="CL4" s="93" t="s">
        <v>60</v>
      </c>
      <c r="CM4" s="93"/>
      <c r="CN4" s="93"/>
      <c r="CO4" s="93"/>
      <c r="CP4" s="93"/>
      <c r="CQ4" s="93"/>
      <c r="CR4" s="93"/>
      <c r="CS4" s="93"/>
      <c r="CT4" s="93"/>
      <c r="CU4" s="93"/>
      <c r="CV4" s="93"/>
      <c r="CW4" s="93" t="s">
        <v>61</v>
      </c>
      <c r="CX4" s="93"/>
      <c r="CY4" s="93"/>
      <c r="CZ4" s="93"/>
      <c r="DA4" s="93"/>
      <c r="DB4" s="93"/>
      <c r="DC4" s="93"/>
      <c r="DD4" s="93"/>
      <c r="DE4" s="93"/>
      <c r="DF4" s="93"/>
      <c r="DG4" s="93"/>
      <c r="DH4" s="93" t="s">
        <v>62</v>
      </c>
      <c r="DI4" s="93"/>
      <c r="DJ4" s="93"/>
      <c r="DK4" s="93"/>
      <c r="DL4" s="93"/>
      <c r="DM4" s="93"/>
      <c r="DN4" s="93"/>
      <c r="DO4" s="93"/>
      <c r="DP4" s="93"/>
      <c r="DQ4" s="93"/>
      <c r="DR4" s="93"/>
      <c r="DS4" s="93" t="s">
        <v>63</v>
      </c>
      <c r="DT4" s="93"/>
      <c r="DU4" s="93"/>
      <c r="DV4" s="93"/>
      <c r="DW4" s="93"/>
      <c r="DX4" s="93"/>
      <c r="DY4" s="93"/>
      <c r="DZ4" s="93"/>
      <c r="EA4" s="93"/>
      <c r="EB4" s="93"/>
      <c r="EC4" s="93"/>
      <c r="ED4" s="93" t="s">
        <v>64</v>
      </c>
      <c r="EE4" s="93"/>
      <c r="EF4" s="93"/>
      <c r="EG4" s="93"/>
      <c r="EH4" s="93"/>
      <c r="EI4" s="93"/>
      <c r="EJ4" s="93"/>
      <c r="EK4" s="93"/>
      <c r="EL4" s="93"/>
      <c r="EM4" s="93"/>
      <c r="EN4" s="93"/>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222208</v>
      </c>
      <c r="D6" s="34">
        <f t="shared" si="3"/>
        <v>46</v>
      </c>
      <c r="E6" s="34">
        <f t="shared" si="3"/>
        <v>1</v>
      </c>
      <c r="F6" s="34">
        <f t="shared" si="3"/>
        <v>0</v>
      </c>
      <c r="G6" s="34">
        <f t="shared" si="3"/>
        <v>5</v>
      </c>
      <c r="H6" s="34" t="str">
        <f t="shared" si="3"/>
        <v>静岡県　裾野市</v>
      </c>
      <c r="I6" s="34" t="str">
        <f t="shared" si="3"/>
        <v>法適用</v>
      </c>
      <c r="J6" s="34" t="str">
        <f t="shared" si="3"/>
        <v>水道事業</v>
      </c>
      <c r="K6" s="34" t="str">
        <f t="shared" si="3"/>
        <v>簡易水道事業</v>
      </c>
      <c r="L6" s="34" t="str">
        <f t="shared" si="3"/>
        <v>C4</v>
      </c>
      <c r="M6" s="34" t="str">
        <f t="shared" si="3"/>
        <v>非設置</v>
      </c>
      <c r="N6" s="35" t="str">
        <f t="shared" si="3"/>
        <v>-</v>
      </c>
      <c r="O6" s="35">
        <f t="shared" si="3"/>
        <v>81.44</v>
      </c>
      <c r="P6" s="35">
        <f t="shared" si="3"/>
        <v>1.92</v>
      </c>
      <c r="Q6" s="35">
        <f t="shared" si="3"/>
        <v>3938</v>
      </c>
      <c r="R6" s="35">
        <f t="shared" si="3"/>
        <v>51085</v>
      </c>
      <c r="S6" s="35">
        <f t="shared" si="3"/>
        <v>138.12</v>
      </c>
      <c r="T6" s="35">
        <f t="shared" si="3"/>
        <v>369.86</v>
      </c>
      <c r="U6" s="35">
        <f t="shared" si="3"/>
        <v>977</v>
      </c>
      <c r="V6" s="35">
        <f t="shared" si="3"/>
        <v>1.66</v>
      </c>
      <c r="W6" s="35">
        <f t="shared" si="3"/>
        <v>588.54999999999995</v>
      </c>
      <c r="X6" s="36" t="str">
        <f>IF(X7="",NA(),X7)</f>
        <v>-</v>
      </c>
      <c r="Y6" s="36" t="str">
        <f t="shared" ref="Y6:AG6" si="4">IF(Y7="",NA(),Y7)</f>
        <v>-</v>
      </c>
      <c r="Z6" s="36" t="str">
        <f t="shared" si="4"/>
        <v>-</v>
      </c>
      <c r="AA6" s="36" t="str">
        <f t="shared" si="4"/>
        <v>-</v>
      </c>
      <c r="AB6" s="36">
        <f t="shared" si="4"/>
        <v>101.39</v>
      </c>
      <c r="AC6" s="36" t="str">
        <f t="shared" si="4"/>
        <v>-</v>
      </c>
      <c r="AD6" s="36" t="str">
        <f t="shared" si="4"/>
        <v>-</v>
      </c>
      <c r="AE6" s="36" t="str">
        <f t="shared" si="4"/>
        <v>-</v>
      </c>
      <c r="AF6" s="36" t="str">
        <f t="shared" si="4"/>
        <v>-</v>
      </c>
      <c r="AG6" s="36">
        <f t="shared" si="4"/>
        <v>97.61</v>
      </c>
      <c r="AH6" s="35" t="str">
        <f>IF(AH7="","",IF(AH7="-","【-】","【"&amp;SUBSTITUTE(TEXT(AH7,"#,##0.00"),"-","△")&amp;"】"))</f>
        <v>【102.33】</v>
      </c>
      <c r="AI6" s="36" t="str">
        <f>IF(AI7="",NA(),AI7)</f>
        <v>-</v>
      </c>
      <c r="AJ6" s="36" t="str">
        <f t="shared" ref="AJ6:AR6" si="5">IF(AJ7="",NA(),AJ7)</f>
        <v>-</v>
      </c>
      <c r="AK6" s="36" t="str">
        <f t="shared" si="5"/>
        <v>-</v>
      </c>
      <c r="AL6" s="36" t="str">
        <f t="shared" si="5"/>
        <v>-</v>
      </c>
      <c r="AM6" s="36">
        <f t="shared" si="5"/>
        <v>9.93</v>
      </c>
      <c r="AN6" s="36" t="str">
        <f t="shared" si="5"/>
        <v>-</v>
      </c>
      <c r="AO6" s="36" t="str">
        <f t="shared" si="5"/>
        <v>-</v>
      </c>
      <c r="AP6" s="36" t="str">
        <f t="shared" si="5"/>
        <v>-</v>
      </c>
      <c r="AQ6" s="36" t="str">
        <f t="shared" si="5"/>
        <v>-</v>
      </c>
      <c r="AR6" s="36">
        <f t="shared" si="5"/>
        <v>143.65</v>
      </c>
      <c r="AS6" s="35" t="str">
        <f>IF(AS7="","",IF(AS7="-","【-】","【"&amp;SUBSTITUTE(TEXT(AS7,"#,##0.00"),"-","△")&amp;"】"))</f>
        <v>【31.02】</v>
      </c>
      <c r="AT6" s="36" t="str">
        <f>IF(AT7="",NA(),AT7)</f>
        <v>-</v>
      </c>
      <c r="AU6" s="36" t="str">
        <f t="shared" ref="AU6:BC6" si="6">IF(AU7="",NA(),AU7)</f>
        <v>-</v>
      </c>
      <c r="AV6" s="36" t="str">
        <f t="shared" si="6"/>
        <v>-</v>
      </c>
      <c r="AW6" s="36" t="str">
        <f t="shared" si="6"/>
        <v>-</v>
      </c>
      <c r="AX6" s="36">
        <f t="shared" si="6"/>
        <v>82.9</v>
      </c>
      <c r="AY6" s="36" t="str">
        <f t="shared" si="6"/>
        <v>-</v>
      </c>
      <c r="AZ6" s="36" t="str">
        <f t="shared" si="6"/>
        <v>-</v>
      </c>
      <c r="BA6" s="36" t="str">
        <f t="shared" si="6"/>
        <v>-</v>
      </c>
      <c r="BB6" s="36" t="str">
        <f t="shared" si="6"/>
        <v>-</v>
      </c>
      <c r="BC6" s="36">
        <f t="shared" si="6"/>
        <v>94.01</v>
      </c>
      <c r="BD6" s="35" t="str">
        <f>IF(BD7="","",IF(BD7="-","【-】","【"&amp;SUBSTITUTE(TEXT(BD7,"#,##0.00"),"-","△")&amp;"】"))</f>
        <v>【186.73】</v>
      </c>
      <c r="BE6" s="36" t="str">
        <f>IF(BE7="",NA(),BE7)</f>
        <v>-</v>
      </c>
      <c r="BF6" s="36" t="str">
        <f t="shared" ref="BF6:BN6" si="7">IF(BF7="",NA(),BF7)</f>
        <v>-</v>
      </c>
      <c r="BG6" s="36" t="str">
        <f t="shared" si="7"/>
        <v>-</v>
      </c>
      <c r="BH6" s="36" t="str">
        <f t="shared" si="7"/>
        <v>-</v>
      </c>
      <c r="BI6" s="36">
        <f t="shared" si="7"/>
        <v>91.92</v>
      </c>
      <c r="BJ6" s="36" t="str">
        <f t="shared" si="7"/>
        <v>-</v>
      </c>
      <c r="BK6" s="36" t="str">
        <f t="shared" si="7"/>
        <v>-</v>
      </c>
      <c r="BL6" s="36" t="str">
        <f t="shared" si="7"/>
        <v>-</v>
      </c>
      <c r="BM6" s="36" t="str">
        <f t="shared" si="7"/>
        <v>-</v>
      </c>
      <c r="BN6" s="36">
        <f t="shared" si="7"/>
        <v>1421.84</v>
      </c>
      <c r="BO6" s="35" t="str">
        <f>IF(BO7="","",IF(BO7="-","【-】","【"&amp;SUBSTITUTE(TEXT(BO7,"#,##0.00"),"-","△")&amp;"】"))</f>
        <v>【1,187.50】</v>
      </c>
      <c r="BP6" s="36" t="str">
        <f>IF(BP7="",NA(),BP7)</f>
        <v>-</v>
      </c>
      <c r="BQ6" s="36" t="str">
        <f t="shared" ref="BQ6:BY6" si="8">IF(BQ7="",NA(),BQ7)</f>
        <v>-</v>
      </c>
      <c r="BR6" s="36" t="str">
        <f t="shared" si="8"/>
        <v>-</v>
      </c>
      <c r="BS6" s="36" t="str">
        <f t="shared" si="8"/>
        <v>-</v>
      </c>
      <c r="BT6" s="36">
        <f t="shared" si="8"/>
        <v>75.239999999999995</v>
      </c>
      <c r="BU6" s="36" t="str">
        <f t="shared" si="8"/>
        <v>-</v>
      </c>
      <c r="BV6" s="36" t="str">
        <f t="shared" si="8"/>
        <v>-</v>
      </c>
      <c r="BW6" s="36" t="str">
        <f t="shared" si="8"/>
        <v>-</v>
      </c>
      <c r="BX6" s="36" t="str">
        <f t="shared" si="8"/>
        <v>-</v>
      </c>
      <c r="BY6" s="36">
        <f t="shared" si="8"/>
        <v>35.72</v>
      </c>
      <c r="BZ6" s="35" t="str">
        <f>IF(BZ7="","",IF(BZ7="-","【-】","【"&amp;SUBSTITUTE(TEXT(BZ7,"#,##0.00"),"-","△")&amp;"】"))</f>
        <v>【58.90】</v>
      </c>
      <c r="CA6" s="36" t="str">
        <f>IF(CA7="",NA(),CA7)</f>
        <v>-</v>
      </c>
      <c r="CB6" s="36" t="str">
        <f t="shared" ref="CB6:CJ6" si="9">IF(CB7="",NA(),CB7)</f>
        <v>-</v>
      </c>
      <c r="CC6" s="36" t="str">
        <f t="shared" si="9"/>
        <v>-</v>
      </c>
      <c r="CD6" s="36" t="str">
        <f t="shared" si="9"/>
        <v>-</v>
      </c>
      <c r="CE6" s="36">
        <f t="shared" si="9"/>
        <v>454.1</v>
      </c>
      <c r="CF6" s="36" t="str">
        <f t="shared" si="9"/>
        <v>-</v>
      </c>
      <c r="CG6" s="36" t="str">
        <f t="shared" si="9"/>
        <v>-</v>
      </c>
      <c r="CH6" s="36" t="str">
        <f t="shared" si="9"/>
        <v>-</v>
      </c>
      <c r="CI6" s="36" t="str">
        <f t="shared" si="9"/>
        <v>-</v>
      </c>
      <c r="CJ6" s="36">
        <f t="shared" si="9"/>
        <v>471.3</v>
      </c>
      <c r="CK6" s="35" t="str">
        <f>IF(CK7="","",IF(CK7="-","【-】","【"&amp;SUBSTITUTE(TEXT(CK7,"#,##0.00"),"-","△")&amp;"】"))</f>
        <v>【281.77】</v>
      </c>
      <c r="CL6" s="36" t="str">
        <f>IF(CL7="",NA(),CL7)</f>
        <v>-</v>
      </c>
      <c r="CM6" s="36" t="str">
        <f t="shared" ref="CM6:CU6" si="10">IF(CM7="",NA(),CM7)</f>
        <v>-</v>
      </c>
      <c r="CN6" s="36" t="str">
        <f t="shared" si="10"/>
        <v>-</v>
      </c>
      <c r="CO6" s="36" t="str">
        <f t="shared" si="10"/>
        <v>-</v>
      </c>
      <c r="CP6" s="36">
        <f t="shared" si="10"/>
        <v>48.75</v>
      </c>
      <c r="CQ6" s="36" t="str">
        <f t="shared" si="10"/>
        <v>-</v>
      </c>
      <c r="CR6" s="36" t="str">
        <f t="shared" si="10"/>
        <v>-</v>
      </c>
      <c r="CS6" s="36" t="str">
        <f t="shared" si="10"/>
        <v>-</v>
      </c>
      <c r="CT6" s="36" t="str">
        <f t="shared" si="10"/>
        <v>-</v>
      </c>
      <c r="CU6" s="36">
        <f t="shared" si="10"/>
        <v>51.52</v>
      </c>
      <c r="CV6" s="35" t="str">
        <f>IF(CV7="","",IF(CV7="-","【-】","【"&amp;SUBSTITUTE(TEXT(CV7,"#,##0.00"),"-","△")&amp;"】"))</f>
        <v>【50.55】</v>
      </c>
      <c r="CW6" s="36" t="str">
        <f>IF(CW7="",NA(),CW7)</f>
        <v>-</v>
      </c>
      <c r="CX6" s="36" t="str">
        <f t="shared" ref="CX6:DF6" si="11">IF(CX7="",NA(),CX7)</f>
        <v>-</v>
      </c>
      <c r="CY6" s="36" t="str">
        <f t="shared" si="11"/>
        <v>-</v>
      </c>
      <c r="CZ6" s="36" t="str">
        <f t="shared" si="11"/>
        <v>-</v>
      </c>
      <c r="DA6" s="36">
        <f t="shared" si="11"/>
        <v>21.21</v>
      </c>
      <c r="DB6" s="36" t="str">
        <f t="shared" si="11"/>
        <v>-</v>
      </c>
      <c r="DC6" s="36" t="str">
        <f t="shared" si="11"/>
        <v>-</v>
      </c>
      <c r="DD6" s="36" t="str">
        <f t="shared" si="11"/>
        <v>-</v>
      </c>
      <c r="DE6" s="36" t="str">
        <f t="shared" si="11"/>
        <v>-</v>
      </c>
      <c r="DF6" s="36">
        <f t="shared" si="11"/>
        <v>61.29</v>
      </c>
      <c r="DG6" s="35" t="str">
        <f>IF(DG7="","",IF(DG7="-","【-】","【"&amp;SUBSTITUTE(TEXT(DG7,"#,##0.00"),"-","△")&amp;"】"))</f>
        <v>【75.11】</v>
      </c>
      <c r="DH6" s="36" t="str">
        <f>IF(DH7="",NA(),DH7)</f>
        <v>-</v>
      </c>
      <c r="DI6" s="36" t="str">
        <f t="shared" ref="DI6:DQ6" si="12">IF(DI7="",NA(),DI7)</f>
        <v>-</v>
      </c>
      <c r="DJ6" s="36" t="str">
        <f t="shared" si="12"/>
        <v>-</v>
      </c>
      <c r="DK6" s="36" t="str">
        <f t="shared" si="12"/>
        <v>-</v>
      </c>
      <c r="DL6" s="36">
        <f t="shared" si="12"/>
        <v>8.5399999999999991</v>
      </c>
      <c r="DM6" s="36" t="str">
        <f t="shared" si="12"/>
        <v>-</v>
      </c>
      <c r="DN6" s="36" t="str">
        <f t="shared" si="12"/>
        <v>-</v>
      </c>
      <c r="DO6" s="36" t="str">
        <f t="shared" si="12"/>
        <v>-</v>
      </c>
      <c r="DP6" s="36" t="str">
        <f t="shared" si="12"/>
        <v>-</v>
      </c>
      <c r="DQ6" s="36">
        <f t="shared" si="12"/>
        <v>24.16</v>
      </c>
      <c r="DR6" s="35" t="str">
        <f>IF(DR7="","",IF(DR7="-","【-】","【"&amp;SUBSTITUTE(TEXT(DR7,"#,##0.00"),"-","△")&amp;"】"))</f>
        <v>【33.25】</v>
      </c>
      <c r="DS6" s="36" t="str">
        <f>IF(DS7="",NA(),DS7)</f>
        <v>-</v>
      </c>
      <c r="DT6" s="36" t="str">
        <f t="shared" ref="DT6:EB6" si="13">IF(DT7="",NA(),DT7)</f>
        <v>-</v>
      </c>
      <c r="DU6" s="36" t="str">
        <f t="shared" si="13"/>
        <v>-</v>
      </c>
      <c r="DV6" s="36" t="str">
        <f t="shared" si="13"/>
        <v>-</v>
      </c>
      <c r="DW6" s="36">
        <f t="shared" si="13"/>
        <v>52.54</v>
      </c>
      <c r="DX6" s="36" t="str">
        <f t="shared" si="13"/>
        <v>-</v>
      </c>
      <c r="DY6" s="36" t="str">
        <f t="shared" si="13"/>
        <v>-</v>
      </c>
      <c r="DZ6" s="36" t="str">
        <f t="shared" si="13"/>
        <v>-</v>
      </c>
      <c r="EA6" s="36" t="str">
        <f t="shared" si="13"/>
        <v>-</v>
      </c>
      <c r="EB6" s="36">
        <f t="shared" si="13"/>
        <v>18.829999999999998</v>
      </c>
      <c r="EC6" s="35" t="str">
        <f>IF(EC7="","",IF(EC7="-","【-】","【"&amp;SUBSTITUTE(TEXT(EC7,"#,##0.00"),"-","△")&amp;"】"))</f>
        <v>【17.19】</v>
      </c>
      <c r="ED6" s="36" t="str">
        <f>IF(ED7="",NA(),ED7)</f>
        <v>-</v>
      </c>
      <c r="EE6" s="36" t="str">
        <f t="shared" ref="EE6:EM6" si="14">IF(EE7="",NA(),EE7)</f>
        <v>-</v>
      </c>
      <c r="EF6" s="36" t="str">
        <f t="shared" si="14"/>
        <v>-</v>
      </c>
      <c r="EG6" s="36" t="str">
        <f t="shared" si="14"/>
        <v>-</v>
      </c>
      <c r="EH6" s="36">
        <f t="shared" si="14"/>
        <v>0.85</v>
      </c>
      <c r="EI6" s="36" t="str">
        <f t="shared" si="14"/>
        <v>-</v>
      </c>
      <c r="EJ6" s="36" t="str">
        <f t="shared" si="14"/>
        <v>-</v>
      </c>
      <c r="EK6" s="36" t="str">
        <f t="shared" si="14"/>
        <v>-</v>
      </c>
      <c r="EL6" s="36" t="str">
        <f t="shared" si="14"/>
        <v>-</v>
      </c>
      <c r="EM6" s="36">
        <f t="shared" si="14"/>
        <v>0.96</v>
      </c>
      <c r="EN6" s="35" t="str">
        <f>IF(EN7="","",IF(EN7="-","【-】","【"&amp;SUBSTITUTE(TEXT(EN7,"#,##0.00"),"-","△")&amp;"】"))</f>
        <v>【0.79】</v>
      </c>
    </row>
    <row r="7" spans="1:144" s="37" customFormat="1" x14ac:dyDescent="0.2">
      <c r="A7" s="29"/>
      <c r="B7" s="38">
        <v>2020</v>
      </c>
      <c r="C7" s="38">
        <v>222208</v>
      </c>
      <c r="D7" s="38">
        <v>46</v>
      </c>
      <c r="E7" s="38">
        <v>1</v>
      </c>
      <c r="F7" s="38">
        <v>0</v>
      </c>
      <c r="G7" s="38">
        <v>5</v>
      </c>
      <c r="H7" s="38" t="s">
        <v>93</v>
      </c>
      <c r="I7" s="38" t="s">
        <v>94</v>
      </c>
      <c r="J7" s="38" t="s">
        <v>95</v>
      </c>
      <c r="K7" s="38" t="s">
        <v>96</v>
      </c>
      <c r="L7" s="38" t="s">
        <v>97</v>
      </c>
      <c r="M7" s="38" t="s">
        <v>98</v>
      </c>
      <c r="N7" s="39" t="s">
        <v>99</v>
      </c>
      <c r="O7" s="39">
        <v>81.44</v>
      </c>
      <c r="P7" s="39">
        <v>1.92</v>
      </c>
      <c r="Q7" s="39">
        <v>3938</v>
      </c>
      <c r="R7" s="39">
        <v>51085</v>
      </c>
      <c r="S7" s="39">
        <v>138.12</v>
      </c>
      <c r="T7" s="39">
        <v>369.86</v>
      </c>
      <c r="U7" s="39">
        <v>977</v>
      </c>
      <c r="V7" s="39">
        <v>1.66</v>
      </c>
      <c r="W7" s="39">
        <v>588.54999999999995</v>
      </c>
      <c r="X7" s="39" t="s">
        <v>99</v>
      </c>
      <c r="Y7" s="39" t="s">
        <v>99</v>
      </c>
      <c r="Z7" s="39" t="s">
        <v>99</v>
      </c>
      <c r="AA7" s="39" t="s">
        <v>99</v>
      </c>
      <c r="AB7" s="39">
        <v>101.39</v>
      </c>
      <c r="AC7" s="39" t="s">
        <v>99</v>
      </c>
      <c r="AD7" s="39" t="s">
        <v>99</v>
      </c>
      <c r="AE7" s="39" t="s">
        <v>99</v>
      </c>
      <c r="AF7" s="39" t="s">
        <v>99</v>
      </c>
      <c r="AG7" s="39">
        <v>97.61</v>
      </c>
      <c r="AH7" s="39">
        <v>102.33</v>
      </c>
      <c r="AI7" s="39" t="s">
        <v>99</v>
      </c>
      <c r="AJ7" s="39" t="s">
        <v>99</v>
      </c>
      <c r="AK7" s="39" t="s">
        <v>99</v>
      </c>
      <c r="AL7" s="39" t="s">
        <v>99</v>
      </c>
      <c r="AM7" s="39">
        <v>9.93</v>
      </c>
      <c r="AN7" s="39" t="s">
        <v>99</v>
      </c>
      <c r="AO7" s="39" t="s">
        <v>99</v>
      </c>
      <c r="AP7" s="39" t="s">
        <v>99</v>
      </c>
      <c r="AQ7" s="39" t="s">
        <v>99</v>
      </c>
      <c r="AR7" s="39">
        <v>143.65</v>
      </c>
      <c r="AS7" s="39">
        <v>31.02</v>
      </c>
      <c r="AT7" s="39" t="s">
        <v>99</v>
      </c>
      <c r="AU7" s="39" t="s">
        <v>99</v>
      </c>
      <c r="AV7" s="39" t="s">
        <v>99</v>
      </c>
      <c r="AW7" s="39" t="s">
        <v>99</v>
      </c>
      <c r="AX7" s="39">
        <v>82.9</v>
      </c>
      <c r="AY7" s="39" t="s">
        <v>99</v>
      </c>
      <c r="AZ7" s="39" t="s">
        <v>99</v>
      </c>
      <c r="BA7" s="39" t="s">
        <v>99</v>
      </c>
      <c r="BB7" s="39" t="s">
        <v>99</v>
      </c>
      <c r="BC7" s="39">
        <v>94.01</v>
      </c>
      <c r="BD7" s="39">
        <v>186.73</v>
      </c>
      <c r="BE7" s="39" t="s">
        <v>99</v>
      </c>
      <c r="BF7" s="39" t="s">
        <v>99</v>
      </c>
      <c r="BG7" s="39" t="s">
        <v>99</v>
      </c>
      <c r="BH7" s="39" t="s">
        <v>99</v>
      </c>
      <c r="BI7" s="39">
        <v>91.92</v>
      </c>
      <c r="BJ7" s="39" t="s">
        <v>99</v>
      </c>
      <c r="BK7" s="39" t="s">
        <v>99</v>
      </c>
      <c r="BL7" s="39" t="s">
        <v>99</v>
      </c>
      <c r="BM7" s="39" t="s">
        <v>99</v>
      </c>
      <c r="BN7" s="39">
        <v>1421.84</v>
      </c>
      <c r="BO7" s="39">
        <v>1187.5</v>
      </c>
      <c r="BP7" s="39" t="s">
        <v>99</v>
      </c>
      <c r="BQ7" s="39" t="s">
        <v>99</v>
      </c>
      <c r="BR7" s="39" t="s">
        <v>99</v>
      </c>
      <c r="BS7" s="39" t="s">
        <v>99</v>
      </c>
      <c r="BT7" s="39">
        <v>75.239999999999995</v>
      </c>
      <c r="BU7" s="39" t="s">
        <v>99</v>
      </c>
      <c r="BV7" s="39" t="s">
        <v>99</v>
      </c>
      <c r="BW7" s="39" t="s">
        <v>99</v>
      </c>
      <c r="BX7" s="39" t="s">
        <v>99</v>
      </c>
      <c r="BY7" s="39">
        <v>35.72</v>
      </c>
      <c r="BZ7" s="39">
        <v>58.9</v>
      </c>
      <c r="CA7" s="39" t="s">
        <v>99</v>
      </c>
      <c r="CB7" s="39" t="s">
        <v>99</v>
      </c>
      <c r="CC7" s="39" t="s">
        <v>99</v>
      </c>
      <c r="CD7" s="39" t="s">
        <v>99</v>
      </c>
      <c r="CE7" s="39">
        <v>454.1</v>
      </c>
      <c r="CF7" s="39" t="s">
        <v>99</v>
      </c>
      <c r="CG7" s="39" t="s">
        <v>99</v>
      </c>
      <c r="CH7" s="39" t="s">
        <v>99</v>
      </c>
      <c r="CI7" s="39" t="s">
        <v>99</v>
      </c>
      <c r="CJ7" s="39">
        <v>471.3</v>
      </c>
      <c r="CK7" s="39">
        <v>281.77</v>
      </c>
      <c r="CL7" s="39" t="s">
        <v>99</v>
      </c>
      <c r="CM7" s="39" t="s">
        <v>99</v>
      </c>
      <c r="CN7" s="39" t="s">
        <v>99</v>
      </c>
      <c r="CO7" s="39" t="s">
        <v>99</v>
      </c>
      <c r="CP7" s="39">
        <v>48.75</v>
      </c>
      <c r="CQ7" s="39" t="s">
        <v>99</v>
      </c>
      <c r="CR7" s="39" t="s">
        <v>99</v>
      </c>
      <c r="CS7" s="39" t="s">
        <v>99</v>
      </c>
      <c r="CT7" s="39" t="s">
        <v>99</v>
      </c>
      <c r="CU7" s="39">
        <v>51.52</v>
      </c>
      <c r="CV7" s="39">
        <v>50.55</v>
      </c>
      <c r="CW7" s="39" t="s">
        <v>99</v>
      </c>
      <c r="CX7" s="39" t="s">
        <v>99</v>
      </c>
      <c r="CY7" s="39" t="s">
        <v>99</v>
      </c>
      <c r="CZ7" s="39" t="s">
        <v>99</v>
      </c>
      <c r="DA7" s="39">
        <v>21.21</v>
      </c>
      <c r="DB7" s="39" t="s">
        <v>99</v>
      </c>
      <c r="DC7" s="39" t="s">
        <v>99</v>
      </c>
      <c r="DD7" s="39" t="s">
        <v>99</v>
      </c>
      <c r="DE7" s="39" t="s">
        <v>99</v>
      </c>
      <c r="DF7" s="39">
        <v>61.29</v>
      </c>
      <c r="DG7" s="39">
        <v>75.11</v>
      </c>
      <c r="DH7" s="39" t="s">
        <v>99</v>
      </c>
      <c r="DI7" s="39" t="s">
        <v>99</v>
      </c>
      <c r="DJ7" s="39" t="s">
        <v>99</v>
      </c>
      <c r="DK7" s="39" t="s">
        <v>99</v>
      </c>
      <c r="DL7" s="39">
        <v>8.5399999999999991</v>
      </c>
      <c r="DM7" s="39" t="s">
        <v>99</v>
      </c>
      <c r="DN7" s="39" t="s">
        <v>99</v>
      </c>
      <c r="DO7" s="39" t="s">
        <v>99</v>
      </c>
      <c r="DP7" s="39" t="s">
        <v>99</v>
      </c>
      <c r="DQ7" s="39">
        <v>24.16</v>
      </c>
      <c r="DR7" s="39">
        <v>33.25</v>
      </c>
      <c r="DS7" s="39" t="s">
        <v>99</v>
      </c>
      <c r="DT7" s="39" t="s">
        <v>99</v>
      </c>
      <c r="DU7" s="39" t="s">
        <v>99</v>
      </c>
      <c r="DV7" s="39" t="s">
        <v>99</v>
      </c>
      <c r="DW7" s="39">
        <v>52.54</v>
      </c>
      <c r="DX7" s="39" t="s">
        <v>99</v>
      </c>
      <c r="DY7" s="39" t="s">
        <v>99</v>
      </c>
      <c r="DZ7" s="39" t="s">
        <v>99</v>
      </c>
      <c r="EA7" s="39" t="s">
        <v>99</v>
      </c>
      <c r="EB7" s="39">
        <v>18.829999999999998</v>
      </c>
      <c r="EC7" s="39">
        <v>17.190000000000001</v>
      </c>
      <c r="ED7" s="39" t="s">
        <v>99</v>
      </c>
      <c r="EE7" s="39" t="s">
        <v>99</v>
      </c>
      <c r="EF7" s="39" t="s">
        <v>99</v>
      </c>
      <c r="EG7" s="39" t="s">
        <v>99</v>
      </c>
      <c r="EH7" s="39">
        <v>0.85</v>
      </c>
      <c r="EI7" s="39" t="s">
        <v>99</v>
      </c>
      <c r="EJ7" s="39" t="s">
        <v>99</v>
      </c>
      <c r="EK7" s="39" t="s">
        <v>99</v>
      </c>
      <c r="EL7" s="39" t="s">
        <v>99</v>
      </c>
      <c r="EM7" s="39">
        <v>0.96</v>
      </c>
      <c r="EN7" s="39">
        <v>0.79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柏木　邦夫</cp:lastModifiedBy>
  <cp:lastPrinted>2022-01-25T05:02:56Z</cp:lastPrinted>
  <dcterms:created xsi:type="dcterms:W3CDTF">2021-12-03T06:51:04Z</dcterms:created>
  <dcterms:modified xsi:type="dcterms:W3CDTF">2022-01-25T06:46:39Z</dcterms:modified>
  <cp:category/>
</cp:coreProperties>
</file>