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20730" windowHeight="934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<sst xmlns="http://schemas.openxmlformats.org/spreadsheetml/2006/main" count="221" uniqueCount="111">
  <si>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</si>
  <si>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</si>
  <si>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</si>
  <si>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</si>
  <si>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</si>
  <si>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</si>
  <si>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</si>
  <si>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</si>
  <si>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</si>
  <si>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</si>
  <si>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</si>
  <si>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</si>
  <si>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</si>
  <si>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</si>
  <si>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</si>
  <si>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</si>
  <si>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</si>
  <si>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</si>
  <si>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</si>
  <si>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</si>
  <si>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</si>
  <si>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</si>
  <si>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</si>
  <si>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</si>
  <si>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</si>
  <si>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</si>
  <si>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</si>
  <si>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</si>
  <si>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</si>
  <si>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</si>
  <si>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</si>
  <si>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</si>
  <si>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</si>
  <si>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</si>
  <si>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</si>
  <si>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</si>
  <si>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</si>
  <si>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</si>
  <si>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</si>
  <si>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</si>
  <si>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</si>
  <si>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</si>
  <si>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</si>
  <si>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</si>
  <si>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</si>
  <si>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</si>
  <si>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</si>
  <si>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</si>
  <si>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</si>
  <si>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</si>
  <si>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</si>
  <si>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</si>
  <si>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</si>
  <si>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</si>
  <si>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</si>
  <si>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</si>
  <si>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</si>
  <si>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</si>
  <si>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</si>
  <si>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</si>
  <si>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</si>
  <si>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</si>
  <si>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</si>
  <si>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</si>
  <si>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</si>
  <si>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</si>
  <si>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</si>
  <si>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</si>
  <si>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</si>
  <si>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</si>
  <si>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</si>
  <si>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</si>
  <si>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</si>
  <si>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</si>
  <si>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</si>
  <si>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</si>
  <si>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</si>
  <si>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</si>
  <si>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</si>
  <si>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</si>
  <si>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</si>
  <si>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</si>
  <si>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</si>
  <si>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</si>
  <si>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</si>
  <si>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</si>
  <si>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</si>
  <si>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</si>
  <si>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</si>
  <si>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</si>
  <si>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</si>
  <si>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</si>
  <si>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</si>
  <si>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</si>
  <si>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</si>
  <si>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</si>
  <si>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三島市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</si>
  <si>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</si>
  <si>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</si>
  <si>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</si>
  <si>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</si>
  <si>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</si>
  <si>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</si>
  <si>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</si>
  <si>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</si>
  <si>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</si>
  <si>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</si>
  <si>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</si>
  <si>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使用料や一般会計繰入金等の総収益で、総費用に企業債償還金を加えた費用をどの程度賄えているかを示す指標です。三島市の特定環境保全公共下水道は、事業開始後16年と比較的新しく、コスト的にはまだ低いことが分かります。
　企業債残高対事業規模比率は、使用料収入に対する企業債残高の割合で、企業債残高の規模を示す指標です。三島市は、事業経過年数が短く企業債の累積発行額が低いことから、類似団体平均を下回っています。（平成27年度からは、一般会計繰入金が負担する分も含めて比率を算定しています。）
　経費回収率は、使用料で回収すべき経費を、実際の使用料収入でどの程度賄えているのかを示す指標です。三島市では約90％を賄えている状況です。
　汚水処理原価は、有収水量1㎥あたりの汚水処理に要したコスト（維持管理費及び資本費）を示す指標です。三島市は、類似団体平均と比較して効率的に汚水処理を行っていることが分かります。
　施設利用率は、終末処理場の対応可能な処理能力に対する平均処理水量の割合を、晴天時一日あたりの値で示した指標で、施設の遊休状態やスペックが過剰でないかを把握できます。三島市は、類似団体平均と比較して、より適切な施設規模であると考えられます。（平成27年度からは、公共下水道と特定環境保全公共下水道の合計で算定しています。）
　水洗化率は、現在処理区域内人口のうち、下水道に接続（水洗化）した人口の割合を示す指標です。三島市は、類似団体平均よりやや高い水準を示しています。</t>
    <rPh sb="10" eb="13">
      <t>シヨウリョウ</t>
    </rPh>
    <rPh sb="23" eb="26">
      <t>ソウシュウエキ</t>
    </rPh>
    <rPh sb="28" eb="31">
      <t>ソウヒヨウ</t>
    </rPh>
    <rPh sb="39" eb="40">
      <t>クワ</t>
    </rPh>
    <rPh sb="42" eb="44">
      <t>ヒヨウ</t>
    </rPh>
    <rPh sb="67" eb="69">
      <t>トクテイ</t>
    </rPh>
    <rPh sb="69" eb="71">
      <t>カンキョウ</t>
    </rPh>
    <rPh sb="71" eb="73">
      <t>ホゼン</t>
    </rPh>
    <rPh sb="73" eb="75">
      <t>コウキョウ</t>
    </rPh>
    <rPh sb="75" eb="78">
      <t>ゲスイドウ</t>
    </rPh>
    <rPh sb="80" eb="82">
      <t>ジギョウ</t>
    </rPh>
    <rPh sb="82" eb="84">
      <t>カイシ</t>
    </rPh>
    <rPh sb="84" eb="85">
      <t>ゴ</t>
    </rPh>
    <rPh sb="87" eb="88">
      <t>ネン</t>
    </rPh>
    <rPh sb="89" eb="92">
      <t>ヒカクテキ</t>
    </rPh>
    <rPh sb="92" eb="93">
      <t>アタラ</t>
    </rPh>
    <rPh sb="99" eb="100">
      <t>テキ</t>
    </rPh>
    <rPh sb="104" eb="105">
      <t>ヒク</t>
    </rPh>
    <rPh sb="109" eb="110">
      <t>ワ</t>
    </rPh>
    <rPh sb="131" eb="134">
      <t>シヨウリョウ</t>
    </rPh>
    <rPh sb="171" eb="173">
      <t>ジギョウ</t>
    </rPh>
    <rPh sb="173" eb="175">
      <t>ケイカ</t>
    </rPh>
    <rPh sb="175" eb="177">
      <t>ネンスウ</t>
    </rPh>
    <rPh sb="178" eb="179">
      <t>ミジカ</t>
    </rPh>
    <rPh sb="180" eb="182">
      <t>キギョウ</t>
    </rPh>
    <rPh sb="182" eb="183">
      <t>サイ</t>
    </rPh>
    <rPh sb="184" eb="186">
      <t>ルイセキ</t>
    </rPh>
    <rPh sb="186" eb="188">
      <t>ハッコウ</t>
    </rPh>
    <rPh sb="188" eb="189">
      <t>ガク</t>
    </rPh>
    <rPh sb="190" eb="191">
      <t>ヒク</t>
    </rPh>
    <rPh sb="197" eb="199">
      <t>ルイジ</t>
    </rPh>
    <rPh sb="204" eb="206">
      <t>シタマワ</t>
    </rPh>
    <rPh sb="213" eb="215">
      <t>ヘイセイ</t>
    </rPh>
    <rPh sb="217" eb="218">
      <t>ネン</t>
    </rPh>
    <rPh sb="218" eb="219">
      <t>ド</t>
    </rPh>
    <rPh sb="223" eb="225">
      <t>イッパン</t>
    </rPh>
    <rPh sb="225" eb="227">
      <t>カイケイ</t>
    </rPh>
    <rPh sb="227" eb="229">
      <t>クリイレ</t>
    </rPh>
    <rPh sb="229" eb="230">
      <t>キン</t>
    </rPh>
    <rPh sb="231" eb="233">
      <t>フタン</t>
    </rPh>
    <rPh sb="235" eb="236">
      <t>ブン</t>
    </rPh>
    <rPh sb="237" eb="238">
      <t>フク</t>
    </rPh>
    <rPh sb="240" eb="242">
      <t>ヒリツ</t>
    </rPh>
    <rPh sb="243" eb="245">
      <t>サンテイ</t>
    </rPh>
    <rPh sb="274" eb="276">
      <t>ジッサイ</t>
    </rPh>
    <rPh sb="280" eb="282">
      <t>シュウニュウ</t>
    </rPh>
    <rPh sb="285" eb="287">
      <t>テイド</t>
    </rPh>
    <rPh sb="302" eb="305">
      <t>ミシマシ</t>
    </rPh>
    <rPh sb="307" eb="308">
      <t>ヤク</t>
    </rPh>
    <rPh sb="312" eb="313">
      <t>マカナ</t>
    </rPh>
    <rPh sb="317" eb="319">
      <t>ジョウキョウ</t>
    </rPh>
    <rPh sb="373" eb="375">
      <t>ミシマ</t>
    </rPh>
    <rPh sb="385" eb="387">
      <t>ヒカク</t>
    </rPh>
    <rPh sb="406" eb="407">
      <t>ワ</t>
    </rPh>
    <rPh sb="460" eb="461">
      <t>アタイ</t>
    </rPh>
    <rPh sb="465" eb="467">
      <t>シヒョウ</t>
    </rPh>
    <rPh sb="469" eb="471">
      <t>シセツ</t>
    </rPh>
    <rPh sb="472" eb="474">
      <t>ユウキュウ</t>
    </rPh>
    <rPh sb="474" eb="476">
      <t>ジョウタイ</t>
    </rPh>
    <rPh sb="482" eb="484">
      <t>カジョウ</t>
    </rPh>
    <rPh sb="489" eb="491">
      <t>ハアク</t>
    </rPh>
    <rPh sb="496" eb="498">
      <t>ミシマ</t>
    </rPh>
    <rPh sb="515" eb="517">
      <t>テキセツ</t>
    </rPh>
    <rPh sb="518" eb="520">
      <t>シセツ</t>
    </rPh>
    <rPh sb="520" eb="522">
      <t>キボ</t>
    </rPh>
    <rPh sb="526" eb="527">
      <t>カンガ</t>
    </rPh>
    <rPh sb="534" eb="536">
      <t>ヘイセイ</t>
    </rPh>
    <rPh sb="538" eb="540">
      <t>ネンド</t>
    </rPh>
    <rPh sb="544" eb="546">
      <t>コウキョウ</t>
    </rPh>
    <rPh sb="546" eb="549">
      <t>ゲスイドウ</t>
    </rPh>
    <rPh sb="550" eb="552">
      <t>トクテイ</t>
    </rPh>
    <rPh sb="552" eb="554">
      <t>カンキョウ</t>
    </rPh>
    <rPh sb="554" eb="556">
      <t>ホゼン</t>
    </rPh>
    <rPh sb="556" eb="558">
      <t>コウキョウ</t>
    </rPh>
    <rPh sb="558" eb="561">
      <t>ゲスイドウ</t>
    </rPh>
    <rPh sb="562" eb="564">
      <t>ゴウケイ</t>
    </rPh>
    <rPh sb="565" eb="567">
      <t>サンテイ</t>
    </rPh>
    <rPh sb="595" eb="598">
      <t>ゲスイドウ</t>
    </rPh>
    <rPh sb="599" eb="601">
      <t>セツゾク</t>
    </rPh>
    <rPh sb="602" eb="605">
      <t>スイセンカ</t>
    </rPh>
    <rPh sb="621" eb="624">
      <t>ミシマシ</t>
    </rPh>
    <rPh sb="626" eb="628">
      <t>ルイジ</t>
    </rPh>
    <rPh sb="628" eb="630">
      <t>ダンタイ</t>
    </rPh>
    <rPh sb="630" eb="632">
      <t>ヘイキン</t>
    </rPh>
    <rPh sb="636" eb="637">
      <t>タカ</t>
    </rPh>
    <rPh sb="638" eb="640">
      <t>スイジュン</t>
    </rPh>
    <rPh sb="641" eb="642">
      <t>シメ</t>
    </rPh>
    <phoneticPr fontId="4"/>
  </si>
  <si>
    <t>　管渠改善率は、下水道管渠の総延長に対する各年度における改善（更新・改良等）管渠延長の割合を示すもので、管渠の更新ペースや状況を把握できる指標です。三島市の特定環境保全公共下水道は、建設着手が平成11年度からであり、現時点では管渠の老朽化がほとんど見られないことから、しばらくの間は管渠の改善を必要としない状況です。</t>
    <rPh sb="1" eb="3">
      <t>カンキョ</t>
    </rPh>
    <rPh sb="3" eb="5">
      <t>カイゼン</t>
    </rPh>
    <rPh sb="5" eb="6">
      <t>リツ</t>
    </rPh>
    <rPh sb="8" eb="10">
      <t>ゲスイ</t>
    </rPh>
    <rPh sb="10" eb="11">
      <t>ドウ</t>
    </rPh>
    <rPh sb="15" eb="17">
      <t>エンチョウ</t>
    </rPh>
    <rPh sb="18" eb="19">
      <t>タイ</t>
    </rPh>
    <rPh sb="21" eb="24">
      <t>カクネンド</t>
    </rPh>
    <rPh sb="28" eb="30">
      <t>カイゼン</t>
    </rPh>
    <rPh sb="31" eb="33">
      <t>コウシン</t>
    </rPh>
    <rPh sb="34" eb="36">
      <t>カイリョウ</t>
    </rPh>
    <rPh sb="36" eb="37">
      <t>トウ</t>
    </rPh>
    <rPh sb="38" eb="40">
      <t>カンキョ</t>
    </rPh>
    <rPh sb="40" eb="42">
      <t>エンチョウ</t>
    </rPh>
    <rPh sb="43" eb="45">
      <t>ワリアイ</t>
    </rPh>
    <rPh sb="46" eb="47">
      <t>シメ</t>
    </rPh>
    <rPh sb="52" eb="54">
      <t>カンキョ</t>
    </rPh>
    <rPh sb="55" eb="57">
      <t>コウシン</t>
    </rPh>
    <rPh sb="61" eb="63">
      <t>ジョウキョウ</t>
    </rPh>
    <rPh sb="64" eb="66">
      <t>ハアク</t>
    </rPh>
    <rPh sb="69" eb="71">
      <t>シヒョウ</t>
    </rPh>
    <rPh sb="74" eb="77">
      <t>ミシマシ</t>
    </rPh>
    <rPh sb="78" eb="80">
      <t>トクテイ</t>
    </rPh>
    <rPh sb="80" eb="82">
      <t>カンキョウ</t>
    </rPh>
    <rPh sb="82" eb="84">
      <t>ホゼン</t>
    </rPh>
    <rPh sb="84" eb="86">
      <t>コウキョウ</t>
    </rPh>
    <rPh sb="86" eb="89">
      <t>ゲスイドウ</t>
    </rPh>
    <rPh sb="91" eb="93">
      <t>ケンセツ</t>
    </rPh>
    <rPh sb="93" eb="95">
      <t>チャクシュ</t>
    </rPh>
    <rPh sb="96" eb="98">
      <t>ヘイセイ</t>
    </rPh>
    <rPh sb="100" eb="101">
      <t>ネン</t>
    </rPh>
    <rPh sb="101" eb="102">
      <t>ド</t>
    </rPh>
    <rPh sb="108" eb="111">
      <t>ゲンジテン</t>
    </rPh>
    <rPh sb="113" eb="115">
      <t>カンキョ</t>
    </rPh>
    <rPh sb="116" eb="118">
      <t>ロウキュウ</t>
    </rPh>
    <rPh sb="118" eb="119">
      <t>カ</t>
    </rPh>
    <rPh sb="124" eb="125">
      <t>ミ</t>
    </rPh>
    <rPh sb="139" eb="140">
      <t>アイダ</t>
    </rPh>
    <rPh sb="141" eb="143">
      <t>カンキョ</t>
    </rPh>
    <rPh sb="144" eb="146">
      <t>カイゼン</t>
    </rPh>
    <rPh sb="147" eb="149">
      <t>ヒツヨウ</t>
    </rPh>
    <rPh sb="153" eb="155">
      <t>ジョウキョウ</t>
    </rPh>
    <phoneticPr fontId="4"/>
  </si>
  <si>
    <t>　三島市の特定環境保全下水道は、供用開始後16年が経過した比較的新しい事業です。このため、現時点では事業規模に対する維持管理費や企業債償還金等のコストについてはまだ低い状態で、そのことが各指標にも表れています。今後、管渠等の施設の経過年数が増えるに従いコストの増加が予想されることから、長期的な計画に基づいた効率の良い維持管理を行っていくなど、三島市は、特定環境保全下水道事業の健全な経営の維持にこれからも努めていきます。</t>
    <rPh sb="5" eb="7">
      <t>トクテイ</t>
    </rPh>
    <rPh sb="7" eb="9">
      <t>カンキョウ</t>
    </rPh>
    <rPh sb="9" eb="11">
      <t>ホゼン</t>
    </rPh>
    <rPh sb="11" eb="13">
      <t>ゲスイ</t>
    </rPh>
    <rPh sb="13" eb="14">
      <t>ドウ</t>
    </rPh>
    <rPh sb="16" eb="18">
      <t>キョウヨウ</t>
    </rPh>
    <rPh sb="18" eb="20">
      <t>カイシ</t>
    </rPh>
    <rPh sb="20" eb="21">
      <t>ゴ</t>
    </rPh>
    <rPh sb="23" eb="24">
      <t>ネン</t>
    </rPh>
    <rPh sb="25" eb="27">
      <t>ケイカ</t>
    </rPh>
    <rPh sb="29" eb="32">
      <t>ヒカクテキ</t>
    </rPh>
    <rPh sb="32" eb="33">
      <t>アタラ</t>
    </rPh>
    <rPh sb="35" eb="37">
      <t>ジギョウ</t>
    </rPh>
    <rPh sb="45" eb="48">
      <t>ゲンジテン</t>
    </rPh>
    <rPh sb="50" eb="52">
      <t>ジギョウ</t>
    </rPh>
    <rPh sb="52" eb="54">
      <t>キボ</t>
    </rPh>
    <rPh sb="55" eb="56">
      <t>タイ</t>
    </rPh>
    <rPh sb="58" eb="60">
      <t>イジ</t>
    </rPh>
    <rPh sb="60" eb="62">
      <t>カンリ</t>
    </rPh>
    <rPh sb="62" eb="63">
      <t>ヒ</t>
    </rPh>
    <rPh sb="64" eb="66">
      <t>キギョウ</t>
    </rPh>
    <rPh sb="66" eb="67">
      <t>サイ</t>
    </rPh>
    <rPh sb="67" eb="70">
      <t>ショウカンキン</t>
    </rPh>
    <rPh sb="70" eb="71">
      <t>トウ</t>
    </rPh>
    <rPh sb="82" eb="83">
      <t>ヒク</t>
    </rPh>
    <rPh sb="84" eb="86">
      <t>ジョウタイ</t>
    </rPh>
    <rPh sb="93" eb="96">
      <t>カクシヒョウ</t>
    </rPh>
    <rPh sb="98" eb="99">
      <t>アラワ</t>
    </rPh>
    <rPh sb="105" eb="107">
      <t>コンゴ</t>
    </rPh>
    <rPh sb="108" eb="110">
      <t>カンキョ</t>
    </rPh>
    <rPh sb="110" eb="111">
      <t>トウ</t>
    </rPh>
    <rPh sb="112" eb="114">
      <t>シセツ</t>
    </rPh>
    <rPh sb="115" eb="117">
      <t>ケイカ</t>
    </rPh>
    <rPh sb="117" eb="119">
      <t>ネンスウ</t>
    </rPh>
    <rPh sb="120" eb="121">
      <t>フ</t>
    </rPh>
    <rPh sb="124" eb="125">
      <t>シタガ</t>
    </rPh>
    <rPh sb="130" eb="132">
      <t>ゾウカ</t>
    </rPh>
    <rPh sb="133" eb="135">
      <t>ヨソウ</t>
    </rPh>
    <rPh sb="147" eb="149">
      <t>ケイカク</t>
    </rPh>
    <rPh sb="150" eb="151">
      <t>モト</t>
    </rPh>
    <rPh sb="154" eb="156">
      <t>コウリツ</t>
    </rPh>
    <rPh sb="157" eb="158">
      <t>ヨ</t>
    </rPh>
    <rPh sb="159" eb="161">
      <t>イジ</t>
    </rPh>
    <rPh sb="161" eb="163">
      <t>カンリ</t>
    </rPh>
    <rPh sb="164" eb="165">
      <t>オコナ</t>
    </rPh>
    <rPh sb="172" eb="175">
      <t>ミシマシ</t>
    </rPh>
    <rPh sb="186" eb="188">
      <t>ジギョウ</t>
    </rPh>
    <rPh sb="189" eb="191">
      <t>ケンゼン</t>
    </rPh>
    <rPh sb="192" eb="194">
      <t>ケイエイ</t>
    </rPh>
    <rPh sb="195" eb="197">
      <t>イジ</t>
    </rPh>
    <rPh sb="203" eb="2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</si>
</sst>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62048"/>
        <c:axId val="91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91362048"/>
        <c:axId val="91363968"/>
      </c:lineChart>
      <c:dateAx>
        <c:axId val="91362048"/>
        <c:scaling>
          <c:orientation val="minMax"/>
        </c:scaling>
        <c:delete val="1"/>
        <c:axPos val="b"/>
        <c:numFmt formatCode="ge" sourceLinked="1"/>
        <c:majorTickMark val="none"/>
        <c:minorTickMark val="none"/>
        <c:tickLblPos val="none"/>
        <c:crossAx val="91363968"/>
        <c:crosses val="autoZero"/>
        <c:auto val="1"/>
        <c:lblOffset val="100"/>
        <c:baseTimeUnit val="years"/>
      </c:dateAx>
      <c:valAx>
        <c:axId val="91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8.5</c:v>
                </c:pt>
                <c:pt idx="1">
                  <c:v>8.1</c:v>
                </c:pt>
                <c:pt idx="2">
                  <c:v>7.71</c:v>
                </c:pt>
                <c:pt idx="3">
                  <c:v>8.1</c:v>
                </c:pt>
                <c:pt idx="4">
                  <c:v>80.959999999999994</c:v>
                </c:pt>
              </c:numCache>
            </c:numRef>
          </c:val>
        </c:ser>
        <c:dLbls>
          <c:showLegendKey val="0"/>
          <c:showVal val="0"/>
          <c:showCatName val="0"/>
          <c:showSerName val="0"/>
          <c:showPercent val="0"/>
          <c:showBubbleSize val="0"/>
        </c:dLbls>
        <c:gapWidth val="150"/>
        <c:axId val="92968064"/>
        <c:axId val="92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92968064"/>
        <c:axId val="92969984"/>
      </c:lineChart>
      <c:dateAx>
        <c:axId val="92968064"/>
        <c:scaling>
          <c:orientation val="minMax"/>
        </c:scaling>
        <c:delete val="1"/>
        <c:axPos val="b"/>
        <c:numFmt formatCode="ge" sourceLinked="1"/>
        <c:majorTickMark val="none"/>
        <c:minorTickMark val="none"/>
        <c:tickLblPos val="none"/>
        <c:crossAx val="92969984"/>
        <c:crosses val="autoZero"/>
        <c:auto val="1"/>
        <c:lblOffset val="100"/>
        <c:baseTimeUnit val="years"/>
      </c:dateAx>
      <c:valAx>
        <c:axId val="92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92.36</c:v>
                </c:pt>
                <c:pt idx="1">
                  <c:v>91.69</c:v>
                </c:pt>
                <c:pt idx="2">
                  <c:v>91.2</c:v>
                </c:pt>
                <c:pt idx="3">
                  <c:v>89.44</c:v>
                </c:pt>
                <c:pt idx="4">
                  <c:v>87.18</c:v>
                </c:pt>
              </c:numCache>
            </c:numRef>
          </c:val>
        </c:ser>
        <c:dLbls>
          <c:showLegendKey val="0"/>
          <c:showVal val="0"/>
          <c:showCatName val="0"/>
          <c:showSerName val="0"/>
          <c:showPercent val="0"/>
          <c:showBubbleSize val="0"/>
        </c:dLbls>
        <c:gapWidth val="150"/>
        <c:axId val="92996352"/>
        <c:axId val="92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92996352"/>
        <c:axId val="92998272"/>
      </c:lineChart>
      <c:dateAx>
        <c:axId val="92996352"/>
        <c:scaling>
          <c:orientation val="minMax"/>
        </c:scaling>
        <c:delete val="1"/>
        <c:axPos val="b"/>
        <c:numFmt formatCode="ge" sourceLinked="1"/>
        <c:majorTickMark val="none"/>
        <c:minorTickMark val="none"/>
        <c:tickLblPos val="none"/>
        <c:crossAx val="92998272"/>
        <c:crosses val="autoZero"/>
        <c:auto val="1"/>
        <c:lblOffset val="100"/>
        <c:baseTimeUnit val="years"/>
      </c:dateAx>
      <c:valAx>
        <c:axId val="929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81.75</c:v>
                </c:pt>
                <c:pt idx="1">
                  <c:v>99.76</c:v>
                </c:pt>
                <c:pt idx="2">
                  <c:v>98.83</c:v>
                </c:pt>
                <c:pt idx="3">
                  <c:v>94.08</c:v>
                </c:pt>
                <c:pt idx="4">
                  <c:v>83.3</c:v>
                </c:pt>
              </c:numCache>
            </c:numRef>
          </c:val>
        </c:ser>
        <c:dLbls>
          <c:showLegendKey val="0"/>
          <c:showVal val="0"/>
          <c:showCatName val="0"/>
          <c:showSerName val="0"/>
          <c:showPercent val="0"/>
          <c:showBubbleSize val="0"/>
        </c:dLbls>
        <c:gapWidth val="150"/>
        <c:axId val="91406720"/>
        <c:axId val="91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6720"/>
        <c:axId val="91408640"/>
      </c:lineChart>
      <c:dateAx>
        <c:axId val="91406720"/>
        <c:scaling>
          <c:orientation val="minMax"/>
        </c:scaling>
        <c:delete val="1"/>
        <c:axPos val="b"/>
        <c:numFmt formatCode="ge" sourceLinked="1"/>
        <c:majorTickMark val="none"/>
        <c:minorTickMark val="none"/>
        <c:tickLblPos val="none"/>
        <c:crossAx val="91408640"/>
        <c:crosses val="autoZero"/>
        <c:auto val="1"/>
        <c:lblOffset val="100"/>
        <c:baseTimeUnit val="years"/>
      </c:dateAx>
      <c:valAx>
        <c:axId val="91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39104"/>
        <c:axId val="914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39104"/>
        <c:axId val="91441024"/>
      </c:lineChart>
      <c:dateAx>
        <c:axId val="91439104"/>
        <c:scaling>
          <c:orientation val="minMax"/>
        </c:scaling>
        <c:delete val="1"/>
        <c:axPos val="b"/>
        <c:numFmt formatCode="ge" sourceLinked="1"/>
        <c:majorTickMark val="none"/>
        <c:minorTickMark val="none"/>
        <c:tickLblPos val="none"/>
        <c:crossAx val="91441024"/>
        <c:crosses val="autoZero"/>
        <c:auto val="1"/>
        <c:lblOffset val="100"/>
        <c:baseTimeUnit val="years"/>
      </c:dateAx>
      <c:valAx>
        <c:axId val="914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79424"/>
        <c:axId val="914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79424"/>
        <c:axId val="91485696"/>
      </c:lineChart>
      <c:dateAx>
        <c:axId val="91479424"/>
        <c:scaling>
          <c:orientation val="minMax"/>
        </c:scaling>
        <c:delete val="1"/>
        <c:axPos val="b"/>
        <c:numFmt formatCode="ge" sourceLinked="1"/>
        <c:majorTickMark val="none"/>
        <c:minorTickMark val="none"/>
        <c:tickLblPos val="none"/>
        <c:crossAx val="91485696"/>
        <c:crosses val="autoZero"/>
        <c:auto val="1"/>
        <c:lblOffset val="100"/>
        <c:baseTimeUnit val="years"/>
      </c:dateAx>
      <c:valAx>
        <c:axId val="91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97024"/>
        <c:axId val="92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97024"/>
        <c:axId val="92498944"/>
      </c:lineChart>
      <c:dateAx>
        <c:axId val="92497024"/>
        <c:scaling>
          <c:orientation val="minMax"/>
        </c:scaling>
        <c:delete val="1"/>
        <c:axPos val="b"/>
        <c:numFmt formatCode="ge" sourceLinked="1"/>
        <c:majorTickMark val="none"/>
        <c:minorTickMark val="none"/>
        <c:tickLblPos val="none"/>
        <c:crossAx val="92498944"/>
        <c:crosses val="autoZero"/>
        <c:auto val="1"/>
        <c:lblOffset val="100"/>
        <c:baseTimeUnit val="years"/>
      </c:dateAx>
      <c:valAx>
        <c:axId val="92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70464"/>
        <c:axId val="93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70464"/>
        <c:axId val="93072384"/>
      </c:lineChart>
      <c:dateAx>
        <c:axId val="93070464"/>
        <c:scaling>
          <c:orientation val="minMax"/>
        </c:scaling>
        <c:delete val="1"/>
        <c:axPos val="b"/>
        <c:numFmt formatCode="ge" sourceLinked="1"/>
        <c:majorTickMark val="none"/>
        <c:minorTickMark val="none"/>
        <c:tickLblPos val="none"/>
        <c:crossAx val="93072384"/>
        <c:crosses val="autoZero"/>
        <c:auto val="1"/>
        <c:lblOffset val="100"/>
        <c:baseTimeUnit val="years"/>
      </c:dateAx>
      <c:valAx>
        <c:axId val="93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612.05999999999995</c:v>
                </c:pt>
                <c:pt idx="1">
                  <c:v>645.95000000000005</c:v>
                </c:pt>
                <c:pt idx="2">
                  <c:v>674.45</c:v>
                </c:pt>
                <c:pt idx="3">
                  <c:v>714.78</c:v>
                </c:pt>
                <c:pt idx="4">
                  <c:v>1317.81</c:v>
                </c:pt>
              </c:numCache>
            </c:numRef>
          </c:val>
        </c:ser>
        <c:dLbls>
          <c:showLegendKey val="0"/>
          <c:showVal val="0"/>
          <c:showCatName val="0"/>
          <c:showSerName val="0"/>
          <c:showPercent val="0"/>
          <c:showBubbleSize val="0"/>
        </c:dLbls>
        <c:gapWidth val="150"/>
        <c:axId val="93084288"/>
        <c:axId val="93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93084288"/>
        <c:axId val="93102848"/>
      </c:lineChart>
      <c:dateAx>
        <c:axId val="93084288"/>
        <c:scaling>
          <c:orientation val="minMax"/>
        </c:scaling>
        <c:delete val="1"/>
        <c:axPos val="b"/>
        <c:numFmt formatCode="ge" sourceLinked="1"/>
        <c:majorTickMark val="none"/>
        <c:minorTickMark val="none"/>
        <c:tickLblPos val="none"/>
        <c:crossAx val="93102848"/>
        <c:crosses val="autoZero"/>
        <c:auto val="1"/>
        <c:lblOffset val="100"/>
        <c:baseTimeUnit val="years"/>
      </c:dateAx>
      <c:valAx>
        <c:axId val="93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99.56</c:v>
                </c:pt>
                <c:pt idx="1">
                  <c:v>99.67</c:v>
                </c:pt>
                <c:pt idx="2">
                  <c:v>98.51</c:v>
                </c:pt>
                <c:pt idx="3">
                  <c:v>92.56</c:v>
                </c:pt>
                <c:pt idx="4">
                  <c:v>88.62</c:v>
                </c:pt>
              </c:numCache>
            </c:numRef>
          </c:val>
        </c:ser>
        <c:dLbls>
          <c:showLegendKey val="0"/>
          <c:showVal val="0"/>
          <c:showCatName val="0"/>
          <c:showSerName val="0"/>
          <c:showPercent val="0"/>
          <c:showBubbleSize val="0"/>
        </c:dLbls>
        <c:gapWidth val="150"/>
        <c:axId val="92838144"/>
        <c:axId val="92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92838144"/>
        <c:axId val="92840320"/>
      </c:lineChart>
      <c:dateAx>
        <c:axId val="92838144"/>
        <c:scaling>
          <c:orientation val="minMax"/>
        </c:scaling>
        <c:delete val="1"/>
        <c:axPos val="b"/>
        <c:numFmt formatCode="ge" sourceLinked="1"/>
        <c:majorTickMark val="none"/>
        <c:minorTickMark val="none"/>
        <c:tickLblPos val="none"/>
        <c:crossAx val="92840320"/>
        <c:crosses val="autoZero"/>
        <c:auto val="1"/>
        <c:lblOffset val="100"/>
        <c:baseTimeUnit val="years"/>
      </c:dateAx>
      <c:valAx>
        <c:axId val="92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101.75</c:v>
                </c:pt>
                <c:pt idx="1">
                  <c:v>101.09</c:v>
                </c:pt>
                <c:pt idx="2">
                  <c:v>102.49</c:v>
                </c:pt>
                <c:pt idx="3">
                  <c:v>111.22</c:v>
                </c:pt>
                <c:pt idx="4">
                  <c:v>116.9</c:v>
                </c:pt>
              </c:numCache>
            </c:numRef>
          </c:val>
        </c:ser>
        <c:dLbls>
          <c:showLegendKey val="0"/>
          <c:showVal val="0"/>
          <c:showCatName val="0"/>
          <c:showSerName val="0"/>
          <c:showPercent val="0"/>
          <c:showBubbleSize val="0"/>
        </c:dLbls>
        <c:gapWidth val="150"/>
        <c:axId val="92935680"/>
        <c:axId val="92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92935680"/>
        <c:axId val="92937600"/>
      </c:lineChart>
      <c:dateAx>
        <c:axId val="92935680"/>
        <c:scaling>
          <c:orientation val="minMax"/>
        </c:scaling>
        <c:delete val="1"/>
        <c:axPos val="b"/>
        <c:numFmt formatCode="ge" sourceLinked="1"/>
        <c:majorTickMark val="none"/>
        <c:minorTickMark val="none"/>
        <c:tickLblPos val="none"/>
        <c:crossAx val="92937600"/>
        <c:crosses val="autoZero"/>
        <c:auto val="1"/>
        <c:lblOffset val="100"/>
        <c:baseTimeUnit val="years"/>
      </c:dateAx>
      <c:valAx>
        <c:axId val="92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三島市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111601</v>
      </c>
      <c r="AM8" s="47"/>
      <c r="AN8" s="47"/>
      <c r="AO8" s="47"/>
      <c r="AP8" s="47"/>
      <c r="AQ8" s="47"/>
      <c r="AR8" s="47"/>
      <c r="AS8" s="47"/>
      <c r="AT8" s="43">
        <f>データ!S6</f>
        <v>62.02</v>
      </c>
      <c r="AU8" s="43"/>
      <c r="AV8" s="43"/>
      <c r="AW8" s="43"/>
      <c r="AX8" s="43"/>
      <c r="AY8" s="43"/>
      <c r="AZ8" s="43"/>
      <c r="BA8" s="43"/>
      <c r="BB8" s="43">
        <f>データ!T6</f>
        <v>1799.44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7.61</v>
      </c>
      <c r="Q10" s="43"/>
      <c r="R10" s="43"/>
      <c r="S10" s="43"/>
      <c r="T10" s="43"/>
      <c r="U10" s="43"/>
      <c r="V10" s="43"/>
      <c r="W10" s="43">
        <f>データ!P6</f>
        <v>80.599999999999994</v>
      </c>
      <c r="X10" s="43"/>
      <c r="Y10" s="43"/>
      <c r="Z10" s="43"/>
      <c r="AA10" s="43"/>
      <c r="AB10" s="43"/>
      <c r="AC10" s="43"/>
      <c r="AD10" s="47">
        <f>データ!Q6</f>
        <v>1850</v>
      </c>
      <c r="AE10" s="47"/>
      <c r="AF10" s="47"/>
      <c r="AG10" s="47"/>
      <c r="AH10" s="47"/>
      <c r="AI10" s="47"/>
      <c r="AJ10" s="47"/>
      <c r="AK10" s="2"/>
      <c r="AL10" s="47">
        <f>データ!U6</f>
        <v>8488</v>
      </c>
      <c r="AM10" s="47"/>
      <c r="AN10" s="47"/>
      <c r="AO10" s="47"/>
      <c r="AP10" s="47"/>
      <c r="AQ10" s="47"/>
      <c r="AR10" s="47"/>
      <c r="AS10" s="47"/>
      <c r="AT10" s="43">
        <f>データ!V6</f>
        <v>1.53</v>
      </c>
      <c r="AU10" s="43"/>
      <c r="AV10" s="43"/>
      <c r="AW10" s="43"/>
      <c r="AX10" s="43"/>
      <c r="AY10" s="43"/>
      <c r="AZ10" s="43"/>
      <c r="BA10" s="43"/>
      <c r="BB10" s="43">
        <f>データ!W6</f>
        <v>5547.71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222062</v>
      </c>
      <c r="D6" s="31">
        <f t="shared" si="3"/>
        <v>47</v>
      </c>
      <c r="E6" s="31">
        <f t="shared" si="3"/>
        <v>17</v>
      </c>
      <c r="F6" s="31">
        <f t="shared" si="3"/>
        <v>4</v>
      </c>
      <c r="G6" s="31">
        <f t="shared" si="3"/>
        <v>0</v>
      </c>
      <c r="H6" s="31" t="str">
        <f t="shared" si="3"/>
        <v>静岡県　三島市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7.61</v>
      </c>
      <c r="P6" s="32">
        <f t="shared" si="3"/>
        <v>80.599999999999994</v>
      </c>
      <c r="Q6" s="32">
        <f t="shared" si="3"/>
        <v>1850</v>
      </c>
      <c r="R6" s="32">
        <f t="shared" si="3"/>
        <v>111601</v>
      </c>
      <c r="S6" s="32">
        <f t="shared" si="3"/>
        <v>62.02</v>
      </c>
      <c r="T6" s="32">
        <f t="shared" si="3"/>
        <v>1799.44</v>
      </c>
      <c r="U6" s="32">
        <f t="shared" si="3"/>
        <v>8488</v>
      </c>
      <c r="V6" s="32">
        <f t="shared" si="3"/>
        <v>1.53</v>
      </c>
      <c r="W6" s="32">
        <f t="shared" si="3"/>
        <v>5547.71</v>
      </c>
      <c r="X6" s="33">
        <f>IF(X7="",NA(),X7)</f>
        <v>81.75</v>
      </c>
      <c r="Y6" s="33">
        <f t="shared" ref="Y6:AG6" si="4">IF(Y7="",NA(),Y7)</f>
        <v>99.76</v>
      </c>
      <c r="Z6" s="33">
        <f t="shared" si="4"/>
        <v>98.83</v>
      </c>
      <c r="AA6" s="33">
        <f t="shared" si="4"/>
        <v>94.08</v>
      </c>
      <c r="AB6" s="33">
        <f t="shared" si="4"/>
        <v>83.3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612.05999999999995</v>
      </c>
      <c r="BF6" s="33">
        <f t="shared" ref="BF6:BN6" si="7">IF(BF7="",NA(),BF7)</f>
        <v>645.95000000000005</v>
      </c>
      <c r="BG6" s="33">
        <f t="shared" si="7"/>
        <v>674.45</v>
      </c>
      <c r="BH6" s="33">
        <f t="shared" si="7"/>
        <v>714.78</v>
      </c>
      <c r="BI6" s="33">
        <f t="shared" si="7"/>
        <v>1317.81</v>
      </c>
      <c r="BJ6" s="33">
        <f t="shared" si="7"/>
        <v>1835.56</v>
      </c>
      <c r="BK6" s="33">
        <f t="shared" si="7"/>
        <v>1716.82</v>
      </c>
      <c r="BL6" s="33">
        <f t="shared" si="7"/>
        <v>1554.05</v>
      </c>
      <c r="BM6" s="33">
        <f t="shared" si="7"/>
        <v>1671.86</v>
      </c>
      <c r="BN6" s="33">
        <f t="shared" si="7"/>
        <v>1434.89</v>
      </c>
      <c r="BO6" s="32" t="str">
        <f>IF(BO7="","",IF(BO7="-","【-】","【"&amp;SUBSTITUTE(TEXT(BO7,"#,##0.00"),"-","△")&amp;"】"))</f>
        <v>【1,457.06】</v>
      </c>
      <c r="BP6" s="33">
        <f>IF(BP7="",NA(),BP7)</f>
        <v>99.56</v>
      </c>
      <c r="BQ6" s="33">
        <f t="shared" ref="BQ6:BY6" si="8">IF(BQ7="",NA(),BQ7)</f>
        <v>99.67</v>
      </c>
      <c r="BR6" s="33">
        <f t="shared" si="8"/>
        <v>98.51</v>
      </c>
      <c r="BS6" s="33">
        <f t="shared" si="8"/>
        <v>92.56</v>
      </c>
      <c r="BT6" s="33">
        <f t="shared" si="8"/>
        <v>88.62</v>
      </c>
      <c r="BU6" s="33">
        <f t="shared" si="8"/>
        <v>52.89</v>
      </c>
      <c r="BV6" s="33">
        <f t="shared" si="8"/>
        <v>51.73</v>
      </c>
      <c r="BW6" s="33">
        <f t="shared" si="8"/>
        <v>53.01</v>
      </c>
      <c r="BX6" s="33">
        <f t="shared" si="8"/>
        <v>50.54</v>
      </c>
      <c r="BY6" s="33">
        <f t="shared" si="8"/>
        <v>66.22</v>
      </c>
      <c r="BZ6" s="32" t="str">
        <f>IF(BZ7="","",IF(BZ7="-","【-】","【"&amp;SUBSTITUTE(TEXT(BZ7,"#,##0.00"),"-","△")&amp;"】"))</f>
        <v>【64.73】</v>
      </c>
      <c r="CA6" s="33">
        <f>IF(CA7="",NA(),CA7)</f>
        <v>101.75</v>
      </c>
      <c r="CB6" s="33">
        <f t="shared" ref="CB6:CJ6" si="9">IF(CB7="",NA(),CB7)</f>
        <v>101.09</v>
      </c>
      <c r="CC6" s="33">
        <f t="shared" si="9"/>
        <v>102.49</v>
      </c>
      <c r="CD6" s="33">
        <f t="shared" si="9"/>
        <v>111.22</v>
      </c>
      <c r="CE6" s="33">
        <f t="shared" si="9"/>
        <v>116.9</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8.5</v>
      </c>
      <c r="CM6" s="33">
        <f t="shared" ref="CM6:CU6" si="10">IF(CM7="",NA(),CM7)</f>
        <v>8.1</v>
      </c>
      <c r="CN6" s="33">
        <f t="shared" si="10"/>
        <v>7.71</v>
      </c>
      <c r="CO6" s="33">
        <f t="shared" si="10"/>
        <v>8.1</v>
      </c>
      <c r="CP6" s="33">
        <f t="shared" si="10"/>
        <v>80.959999999999994</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92.36</v>
      </c>
      <c r="CX6" s="33">
        <f t="shared" ref="CX6:DF6" si="11">IF(CX7="",NA(),CX7)</f>
        <v>91.69</v>
      </c>
      <c r="CY6" s="33">
        <f t="shared" si="11"/>
        <v>91.2</v>
      </c>
      <c r="CZ6" s="33">
        <f t="shared" si="11"/>
        <v>89.44</v>
      </c>
      <c r="DA6" s="33">
        <f t="shared" si="11"/>
        <v>87.18</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222062</v>
      </c>
      <c r="D7" s="35">
        <v>47</v>
      </c>
      <c r="E7" s="35">
        <v>17</v>
      </c>
      <c r="F7" s="35">
        <v>4</v>
      </c>
      <c r="G7" s="35">
        <v>0</v>
      </c>
      <c r="H7" s="35" t="s">
        <v>96</v>
      </c>
      <c r="I7" s="35" t="s">
        <v>97</v>
      </c>
      <c r="J7" s="35" t="s">
        <v>98</v>
      </c>
      <c r="K7" s="35" t="s">
        <v>99</v>
      </c>
      <c r="L7" s="35" t="s">
        <v>100</v>
      </c>
      <c r="M7" s="36" t="s">
        <v>101</v>
      </c>
      <c r="N7" s="36" t="s">
        <v>102</v>
      </c>
      <c r="O7" s="36">
        <v>7.61</v>
      </c>
      <c r="P7" s="36">
        <v>80.599999999999994</v>
      </c>
      <c r="Q7" s="36">
        <v>1850</v>
      </c>
      <c r="R7" s="36">
        <v>111601</v>
      </c>
      <c r="S7" s="36">
        <v>62.02</v>
      </c>
      <c r="T7" s="36">
        <v>1799.44</v>
      </c>
      <c r="U7" s="36">
        <v>8488</v>
      </c>
      <c r="V7" s="36">
        <v>1.53</v>
      </c>
      <c r="W7" s="36">
        <v>5547.71</v>
      </c>
      <c r="X7" s="36">
        <v>81.75</v>
      </c>
      <c r="Y7" s="36">
        <v>99.76</v>
      </c>
      <c r="Z7" s="36">
        <v>98.83</v>
      </c>
      <c r="AA7" s="36">
        <v>94.08</v>
      </c>
      <c r="AB7" s="36">
        <v>83.3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612.05999999999995</v>
      </c>
      <c r="BF7" s="36">
        <v>645.95000000000005</v>
      </c>
      <c r="BG7" s="36">
        <v>674.45</v>
      </c>
      <c r="BH7" s="36">
        <v>714.78</v>
      </c>
      <c r="BI7" s="36">
        <v>1317.81</v>
      </c>
      <c r="BJ7" s="36">
        <v>1835.56</v>
      </c>
      <c r="BK7" s="36">
        <v>1716.82</v>
      </c>
      <c r="BL7" s="36">
        <v>1554.05</v>
      </c>
      <c r="BM7" s="36">
        <v>1671.86</v>
      </c>
      <c r="BN7" s="36">
        <v>1434.89</v>
      </c>
      <c r="BO7" s="36">
        <v>1457.06</v>
      </c>
      <c r="BP7" s="36">
        <v>99.56</v>
      </c>
      <c r="BQ7" s="36">
        <v>99.67</v>
      </c>
      <c r="BR7" s="36">
        <v>98.51</v>
      </c>
      <c r="BS7" s="36">
        <v>92.56</v>
      </c>
      <c r="BT7" s="36">
        <v>88.62</v>
      </c>
      <c r="BU7" s="36">
        <v>52.89</v>
      </c>
      <c r="BV7" s="36">
        <v>51.73</v>
      </c>
      <c r="BW7" s="36">
        <v>53.01</v>
      </c>
      <c r="BX7" s="36">
        <v>50.54</v>
      </c>
      <c r="BY7" s="36">
        <v>66.22</v>
      </c>
      <c r="BZ7" s="36">
        <v>64.73</v>
      </c>
      <c r="CA7" s="36">
        <v>101.75</v>
      </c>
      <c r="CB7" s="36">
        <v>101.09</v>
      </c>
      <c r="CC7" s="36">
        <v>102.49</v>
      </c>
      <c r="CD7" s="36">
        <v>111.22</v>
      </c>
      <c r="CE7" s="36">
        <v>116.9</v>
      </c>
      <c r="CF7" s="36">
        <v>300.52</v>
      </c>
      <c r="CG7" s="36">
        <v>310.47000000000003</v>
      </c>
      <c r="CH7" s="36">
        <v>299.39</v>
      </c>
      <c r="CI7" s="36">
        <v>320.36</v>
      </c>
      <c r="CJ7" s="36">
        <v>246.72</v>
      </c>
      <c r="CK7" s="36">
        <v>250.25</v>
      </c>
      <c r="CL7" s="36">
        <v>8.5</v>
      </c>
      <c r="CM7" s="36">
        <v>8.1</v>
      </c>
      <c r="CN7" s="36">
        <v>7.71</v>
      </c>
      <c r="CO7" s="36">
        <v>8.1</v>
      </c>
      <c r="CP7" s="36">
        <v>80.959999999999994</v>
      </c>
      <c r="CQ7" s="36">
        <v>36.799999999999997</v>
      </c>
      <c r="CR7" s="36">
        <v>36.67</v>
      </c>
      <c r="CS7" s="36">
        <v>36.200000000000003</v>
      </c>
      <c r="CT7" s="36">
        <v>34.74</v>
      </c>
      <c r="CU7" s="36">
        <v>41.35</v>
      </c>
      <c r="CV7" s="36">
        <v>40.31</v>
      </c>
      <c r="CW7" s="36">
        <v>92.36</v>
      </c>
      <c r="CX7" s="36">
        <v>91.69</v>
      </c>
      <c r="CY7" s="36">
        <v>91.2</v>
      </c>
      <c r="CZ7" s="36">
        <v>89.44</v>
      </c>
      <c r="DA7" s="36">
        <v>87.18</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dcterms:created xsi:type="dcterms:W3CDTF">2017-02-08T03:01:41Z</dcterms:created>
  <dcterms:modified xsi:type="dcterms:W3CDTF">2017-02-24T10:45:25Z</dcterms:modified>
  <cp:category/>
</cp:coreProperties>
</file>