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202GW321X\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<sst xmlns="http://schemas.openxmlformats.org/spreadsheetml/2006/main" count="221" uniqueCount="111">
  <si>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</si>
  <si>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</si>
  <si>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</si>
  <si>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</si>
  <si>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</si>
  <si>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</si>
  <si>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</si>
  <si>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</si>
  <si>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</si>
  <si>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</si>
  <si>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</si>
  <si>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</si>
  <si>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</si>
  <si>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</si>
  <si>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</si>
  <si>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</si>
  <si>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</si>
  <si>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</si>
  <si>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</si>
  <si>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</si>
  <si>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</si>
  <si>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</si>
  <si>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</si>
  <si>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</si>
  <si>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</si>
  <si>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</si>
  <si>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</si>
  <si>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</si>
  <si>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</si>
  <si>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</si>
  <si>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</si>
  <si>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</si>
  <si>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</si>
  <si>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</si>
  <si>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</si>
  <si>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</si>
  <si>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</si>
  <si>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</si>
  <si>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</si>
  <si>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</si>
  <si>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</si>
  <si>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</si>
  <si>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</si>
  <si>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</si>
  <si>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</si>
  <si>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</si>
  <si>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</si>
  <si>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</si>
  <si>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</si>
  <si>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</si>
  <si>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</si>
  <si>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</si>
  <si>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</si>
  <si>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</si>
  <si>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</si>
  <si>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</si>
  <si>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</si>
  <si>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</si>
  <si>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</si>
  <si>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</si>
  <si>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</si>
  <si>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</si>
  <si>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</si>
  <si>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</si>
  <si>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</si>
  <si>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</si>
  <si>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</si>
  <si>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</si>
  <si>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</si>
  <si>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</si>
  <si>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</si>
  <si>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</si>
  <si>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</si>
  <si>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</si>
  <si>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</si>
  <si>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</si>
  <si>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</si>
  <si>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</si>
  <si>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</si>
  <si>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</si>
  <si>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</si>
  <si>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</si>
  <si>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</si>
  <si>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</si>
  <si>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</si>
  <si>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</si>
  <si>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</si>
  <si>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</si>
  <si>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</si>
  <si>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</si>
  <si>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</si>
  <si>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</si>
  <si>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</si>
  <si>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</si>
  <si>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</si>
  <si>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</si>
  <si>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島田市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</si>
  <si>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</si>
  <si>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</si>
  <si>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</si>
  <si>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</si>
  <si>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</si>
  <si>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</si>
  <si>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</si>
  <si>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</si>
  <si>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</si>
  <si>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</si>
  <si>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</si>
  <si>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「②累積欠損金率」、「③流動比率」については、法非適用企業であるため該当数値がありません。
　当市の下水道事業は、供用開始後21年経過しましたが、国等の補助の範囲内での整備に努め、それに比例した企業債の借入れを行っているため、料金収入に対する企業債残高の割合であり、企業債の残高である「④企業債残高体事業規模比率」は類似団体に比べ低く抑えられています。
　一方、その影響から整備が進まず、使用料で回収すべき経費を、どの程度使用料で賄えているかを表した「⑤経費回収率」や、施設が一日に対応可能な処理能力に対する、一日平均処理水量の割合である「⑦施設利用率」は低くなり、逆に「⑥汚水処理原価」は類似団体と比べ高いものとなっています。
</t>
    <rPh sb="3" eb="5">
      <t>ルイセキ</t>
    </rPh>
    <rPh sb="5" eb="8">
      <t>ケッソンキン</t>
    </rPh>
    <rPh sb="13" eb="15">
      <t>リュウドウ</t>
    </rPh>
    <rPh sb="15" eb="17">
      <t>ヒリツ</t>
    </rPh>
    <rPh sb="48" eb="50">
      <t>トウシ</t>
    </rPh>
    <rPh sb="51" eb="54">
      <t>ゲスイドウ</t>
    </rPh>
    <rPh sb="54" eb="56">
      <t>ジギョウ</t>
    </rPh>
    <rPh sb="58" eb="60">
      <t>キョウヨウ</t>
    </rPh>
    <rPh sb="60" eb="63">
      <t>カイシゴ</t>
    </rPh>
    <rPh sb="65" eb="66">
      <t>ネン</t>
    </rPh>
    <rPh sb="66" eb="68">
      <t>ケイカ</t>
    </rPh>
    <rPh sb="74" eb="75">
      <t>クニ</t>
    </rPh>
    <rPh sb="75" eb="76">
      <t>トウ</t>
    </rPh>
    <rPh sb="94" eb="96">
      <t>ヒレイ</t>
    </rPh>
    <rPh sb="98" eb="100">
      <t>キギョウ</t>
    </rPh>
    <rPh sb="100" eb="101">
      <t>サイ</t>
    </rPh>
    <rPh sb="102" eb="104">
      <t>カリイ</t>
    </rPh>
    <rPh sb="106" eb="107">
      <t>オコナ</t>
    </rPh>
    <rPh sb="166" eb="167">
      <t>ヒク</t>
    </rPh>
    <rPh sb="168" eb="169">
      <t>オサ</t>
    </rPh>
    <rPh sb="179" eb="181">
      <t>イッポウ</t>
    </rPh>
    <rPh sb="184" eb="186">
      <t>エイキョウ</t>
    </rPh>
    <rPh sb="188" eb="190">
      <t>セイビ</t>
    </rPh>
    <rPh sb="191" eb="192">
      <t>スス</t>
    </rPh>
    <rPh sb="228" eb="230">
      <t>ケイヒ</t>
    </rPh>
    <rPh sb="230" eb="232">
      <t>カイシュウ</t>
    </rPh>
    <rPh sb="232" eb="233">
      <t>リツ</t>
    </rPh>
    <rPh sb="236" eb="238">
      <t>シセツ</t>
    </rPh>
    <rPh sb="239" eb="240">
      <t>１</t>
    </rPh>
    <rPh sb="240" eb="241">
      <t>ニチ</t>
    </rPh>
    <rPh sb="242" eb="244">
      <t>タイオウ</t>
    </rPh>
    <rPh sb="244" eb="246">
      <t>カノウ</t>
    </rPh>
    <rPh sb="247" eb="249">
      <t>ショリ</t>
    </rPh>
    <rPh sb="249" eb="251">
      <t>ノウリョク</t>
    </rPh>
    <rPh sb="252" eb="253">
      <t>タイ</t>
    </rPh>
    <rPh sb="256" eb="258">
      <t>１ニチ</t>
    </rPh>
    <rPh sb="258" eb="260">
      <t>ヘイキン</t>
    </rPh>
    <rPh sb="260" eb="262">
      <t>ショリ</t>
    </rPh>
    <rPh sb="262" eb="264">
      <t>スイリョウ</t>
    </rPh>
    <rPh sb="265" eb="267">
      <t>ワリアイ</t>
    </rPh>
    <rPh sb="272" eb="274">
      <t>シセツ</t>
    </rPh>
    <rPh sb="274" eb="277">
      <t>リヨウリツ</t>
    </rPh>
    <rPh sb="279" eb="280">
      <t>ヒク</t>
    </rPh>
    <rPh sb="284" eb="285">
      <t>ギャク</t>
    </rPh>
    <rPh sb="288" eb="290">
      <t>オスイ</t>
    </rPh>
    <rPh sb="290" eb="292">
      <t>ショリ</t>
    </rPh>
    <rPh sb="292" eb="294">
      <t>ゲンカ</t>
    </rPh>
    <rPh sb="296" eb="298">
      <t>ルイジ</t>
    </rPh>
    <rPh sb="298" eb="300">
      <t>ダンタイ</t>
    </rPh>
    <rPh sb="301" eb="302">
      <t>クラ</t>
    </rPh>
    <rPh sb="303" eb="304">
      <t>タカ</t>
    </rPh>
    <phoneticPr fontId="4"/>
  </si>
  <si>
    <t xml:space="preserve">　「①有形固定資産減価償却率」、「②管渠老朽化率」については、法非適用企業であるため該当数値がありません。
　「③管渠改善率」は、当該年度に更新した管渠延長の割合を表した指標で、管渠の更新ペースや状況を把握できるものですが、当市の管渠については、最も古いものでも20年と新しく更新時期に至っていないため、該当数値がありません。
</t>
    <rPh sb="3" eb="5">
      <t>ユウケイ</t>
    </rPh>
    <rPh sb="5" eb="7">
      <t>コテイ</t>
    </rPh>
    <rPh sb="7" eb="9">
      <t>シサン</t>
    </rPh>
    <rPh sb="9" eb="11">
      <t>ゲンカ</t>
    </rPh>
    <rPh sb="11" eb="13">
      <t>ショウキャク</t>
    </rPh>
    <rPh sb="13" eb="14">
      <t>リツ</t>
    </rPh>
    <rPh sb="18" eb="19">
      <t>カン</t>
    </rPh>
    <rPh sb="19" eb="20">
      <t>キョ</t>
    </rPh>
    <rPh sb="20" eb="22">
      <t>ロウキュウ</t>
    </rPh>
    <rPh sb="22" eb="23">
      <t>カ</t>
    </rPh>
    <rPh sb="23" eb="24">
      <t>リツ</t>
    </rPh>
    <rPh sb="31" eb="32">
      <t>ホウ</t>
    </rPh>
    <rPh sb="32" eb="33">
      <t>ヒ</t>
    </rPh>
    <rPh sb="33" eb="35">
      <t>テキヨウ</t>
    </rPh>
    <rPh sb="35" eb="37">
      <t>キギョウ</t>
    </rPh>
    <rPh sb="42" eb="44">
      <t>ガイトウ</t>
    </rPh>
    <rPh sb="44" eb="46">
      <t>スウチ</t>
    </rPh>
    <rPh sb="57" eb="58">
      <t>カン</t>
    </rPh>
    <rPh sb="58" eb="59">
      <t>キョ</t>
    </rPh>
    <rPh sb="59" eb="61">
      <t>カイゼン</t>
    </rPh>
    <rPh sb="61" eb="62">
      <t>リツ</t>
    </rPh>
    <rPh sb="65" eb="67">
      <t>トウガイ</t>
    </rPh>
    <rPh sb="67" eb="69">
      <t>ネンド</t>
    </rPh>
    <rPh sb="70" eb="72">
      <t>コウシン</t>
    </rPh>
    <rPh sb="74" eb="75">
      <t>カン</t>
    </rPh>
    <rPh sb="75" eb="76">
      <t>キョ</t>
    </rPh>
    <rPh sb="76" eb="78">
      <t>エンチョウ</t>
    </rPh>
    <rPh sb="79" eb="81">
      <t>ワリアイ</t>
    </rPh>
    <rPh sb="82" eb="83">
      <t>ヒョウ</t>
    </rPh>
    <rPh sb="85" eb="87">
      <t>シヒョウ</t>
    </rPh>
    <rPh sb="89" eb="90">
      <t>カン</t>
    </rPh>
    <rPh sb="90" eb="91">
      <t>キョ</t>
    </rPh>
    <rPh sb="92" eb="94">
      <t>コウシン</t>
    </rPh>
    <rPh sb="98" eb="100">
      <t>ジョウキョウ</t>
    </rPh>
    <rPh sb="101" eb="103">
      <t>ハアク</t>
    </rPh>
    <rPh sb="112" eb="114">
      <t>トウシ</t>
    </rPh>
    <rPh sb="115" eb="116">
      <t>カン</t>
    </rPh>
    <rPh sb="116" eb="117">
      <t>キョ</t>
    </rPh>
    <rPh sb="123" eb="124">
      <t>モット</t>
    </rPh>
    <rPh sb="125" eb="126">
      <t>フル</t>
    </rPh>
    <rPh sb="133" eb="134">
      <t>ネン</t>
    </rPh>
    <rPh sb="135" eb="136">
      <t>アタラ</t>
    </rPh>
    <rPh sb="138" eb="140">
      <t>コウシン</t>
    </rPh>
    <rPh sb="140" eb="142">
      <t>ジキ</t>
    </rPh>
    <rPh sb="143" eb="144">
      <t>イタ</t>
    </rPh>
    <rPh sb="152" eb="154">
      <t>ガイトウ</t>
    </rPh>
    <rPh sb="154" eb="156">
      <t>スウチ</t>
    </rPh>
    <phoneticPr fontId="4"/>
  </si>
  <si>
    <t>　当事業は、施設も新しく老朽化も進んでいない状況ですが、経費回収率、施設利用率が低く、整備した施設が現状では適切な水準の料金収入に結びついていない状況です。
　効率的な整備をすすめるとともに、法適化も含めた運営体制のあり方や今後の投資のあり方を検討する必要があります。</t>
    <rPh sb="6" eb="8">
      <t>シセツ</t>
    </rPh>
    <rPh sb="9" eb="10">
      <t>アタラ</t>
    </rPh>
    <rPh sb="12" eb="15">
      <t>ロウキュウカ</t>
    </rPh>
    <rPh sb="16" eb="17">
      <t>スス</t>
    </rPh>
    <rPh sb="22" eb="24">
      <t>ジョウキョウ</t>
    </rPh>
    <rPh sb="28" eb="30">
      <t>ケイヒ</t>
    </rPh>
    <rPh sb="30" eb="32">
      <t>カイシュウ</t>
    </rPh>
    <rPh sb="32" eb="33">
      <t>リツ</t>
    </rPh>
    <rPh sb="34" eb="36">
      <t>シセツ</t>
    </rPh>
    <rPh sb="36" eb="39">
      <t>リヨウリツ</t>
    </rPh>
    <rPh sb="40" eb="41">
      <t>ヒク</t>
    </rPh>
    <rPh sb="43" eb="45">
      <t>セイビ</t>
    </rPh>
    <rPh sb="47" eb="49">
      <t>シセツ</t>
    </rPh>
    <rPh sb="50" eb="52">
      <t>ゲンジョウ</t>
    </rPh>
    <rPh sb="54" eb="56">
      <t>テキセツ</t>
    </rPh>
    <rPh sb="57" eb="59">
      <t>スイジュン</t>
    </rPh>
    <rPh sb="60" eb="62">
      <t>リョウキン</t>
    </rPh>
    <rPh sb="62" eb="64">
      <t>シュウニュウ</t>
    </rPh>
    <rPh sb="65" eb="66">
      <t>ムス</t>
    </rPh>
    <rPh sb="73" eb="75">
      <t>ジョウキョウ</t>
    </rPh>
    <rPh sb="80" eb="83">
      <t>コウリツテキ</t>
    </rPh>
    <rPh sb="84" eb="86">
      <t>セイビ</t>
    </rPh>
    <rPh sb="96" eb="97">
      <t>ホウ</t>
    </rPh>
    <rPh sb="98" eb="99">
      <t>カ</t>
    </rPh>
    <rPh sb="100" eb="101">
      <t>フク</t>
    </rPh>
    <rPh sb="103" eb="105">
      <t>ウンエイ</t>
    </rPh>
    <rPh sb="105" eb="107">
      <t>タイセイ</t>
    </rPh>
    <rPh sb="110" eb="111">
      <t>カタ</t>
    </rPh>
    <rPh sb="112" eb="114">
      <t>コンゴ</t>
    </rPh>
    <rPh sb="115" eb="117">
      <t>トウシ</t>
    </rPh>
    <rPh sb="120" eb="121">
      <t>カタ</t>
    </rPh>
    <rPh sb="122" eb="124">
      <t>ケントウ</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</si>
</sst>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614680"/>
        <c:axId val="25861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258614680"/>
        <c:axId val="258615064"/>
      </c:lineChart>
      <c:dateAx>
        <c:axId val="258614680"/>
        <c:scaling>
          <c:orientation val="minMax"/>
        </c:scaling>
        <c:delete val="1"/>
        <c:axPos val="b"/>
        <c:numFmt formatCode="ge" sourceLinked="1"/>
        <c:majorTickMark val="none"/>
        <c:minorTickMark val="none"/>
        <c:tickLblPos val="none"/>
        <c:crossAx val="258615064"/>
        <c:crosses val="autoZero"/>
        <c:auto val="1"/>
        <c:lblOffset val="100"/>
        <c:baseTimeUnit val="years"/>
      </c:dateAx>
      <c:valAx>
        <c:axId val="25861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46.06</c:v>
                </c:pt>
                <c:pt idx="1">
                  <c:v>45.14</c:v>
                </c:pt>
                <c:pt idx="2">
                  <c:v>45.58</c:v>
                </c:pt>
                <c:pt idx="3">
                  <c:v>45.77</c:v>
                </c:pt>
                <c:pt idx="4">
                  <c:v>46.97</c:v>
                </c:pt>
              </c:numCache>
            </c:numRef>
          </c:val>
        </c:ser>
        <c:dLbls>
          <c:showLegendKey val="0"/>
          <c:showVal val="0"/>
          <c:showCatName val="0"/>
          <c:showSerName val="0"/>
          <c:showPercent val="0"/>
          <c:showBubbleSize val="0"/>
        </c:dLbls>
        <c:gapWidth val="150"/>
        <c:axId val="259760136"/>
        <c:axId val="2597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259760136"/>
        <c:axId val="259760528"/>
      </c:lineChart>
      <c:dateAx>
        <c:axId val="259760136"/>
        <c:scaling>
          <c:orientation val="minMax"/>
        </c:scaling>
        <c:delete val="1"/>
        <c:axPos val="b"/>
        <c:numFmt formatCode="ge" sourceLinked="1"/>
        <c:majorTickMark val="none"/>
        <c:minorTickMark val="none"/>
        <c:tickLblPos val="none"/>
        <c:crossAx val="259760528"/>
        <c:crosses val="autoZero"/>
        <c:auto val="1"/>
        <c:lblOffset val="100"/>
        <c:baseTimeUnit val="years"/>
      </c:dateAx>
      <c:valAx>
        <c:axId val="2597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6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81.31</c:v>
                </c:pt>
                <c:pt idx="1">
                  <c:v>81.06</c:v>
                </c:pt>
                <c:pt idx="2">
                  <c:v>82.32</c:v>
                </c:pt>
                <c:pt idx="3">
                  <c:v>81.77</c:v>
                </c:pt>
                <c:pt idx="4">
                  <c:v>82.38</c:v>
                </c:pt>
              </c:numCache>
            </c:numRef>
          </c:val>
        </c:ser>
        <c:dLbls>
          <c:showLegendKey val="0"/>
          <c:showVal val="0"/>
          <c:showCatName val="0"/>
          <c:showSerName val="0"/>
          <c:showPercent val="0"/>
          <c:showBubbleSize val="0"/>
        </c:dLbls>
        <c:gapWidth val="150"/>
        <c:axId val="259761704"/>
        <c:axId val="25976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259761704"/>
        <c:axId val="259762096"/>
      </c:lineChart>
      <c:dateAx>
        <c:axId val="259761704"/>
        <c:scaling>
          <c:orientation val="minMax"/>
        </c:scaling>
        <c:delete val="1"/>
        <c:axPos val="b"/>
        <c:numFmt formatCode="ge" sourceLinked="1"/>
        <c:majorTickMark val="none"/>
        <c:minorTickMark val="none"/>
        <c:tickLblPos val="none"/>
        <c:crossAx val="259762096"/>
        <c:crosses val="autoZero"/>
        <c:auto val="1"/>
        <c:lblOffset val="100"/>
        <c:baseTimeUnit val="years"/>
      </c:dateAx>
      <c:valAx>
        <c:axId val="25976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6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77.61</c:v>
                </c:pt>
                <c:pt idx="1">
                  <c:v>79.38</c:v>
                </c:pt>
                <c:pt idx="2">
                  <c:v>76.2</c:v>
                </c:pt>
                <c:pt idx="3">
                  <c:v>74.069999999999993</c:v>
                </c:pt>
                <c:pt idx="4">
                  <c:v>75.48</c:v>
                </c:pt>
              </c:numCache>
            </c:numRef>
          </c:val>
        </c:ser>
        <c:dLbls>
          <c:showLegendKey val="0"/>
          <c:showVal val="0"/>
          <c:showCatName val="0"/>
          <c:showSerName val="0"/>
          <c:showPercent val="0"/>
          <c:showBubbleSize val="0"/>
        </c:dLbls>
        <c:gapWidth val="150"/>
        <c:axId val="258636896"/>
        <c:axId val="2586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636896"/>
        <c:axId val="258637280"/>
      </c:lineChart>
      <c:dateAx>
        <c:axId val="258636896"/>
        <c:scaling>
          <c:orientation val="minMax"/>
        </c:scaling>
        <c:delete val="1"/>
        <c:axPos val="b"/>
        <c:numFmt formatCode="ge" sourceLinked="1"/>
        <c:majorTickMark val="none"/>
        <c:minorTickMark val="none"/>
        <c:tickLblPos val="none"/>
        <c:crossAx val="258637280"/>
        <c:crosses val="autoZero"/>
        <c:auto val="1"/>
        <c:lblOffset val="100"/>
        <c:baseTimeUnit val="years"/>
      </c:dateAx>
      <c:valAx>
        <c:axId val="2586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338360"/>
        <c:axId val="25933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338360"/>
        <c:axId val="259338744"/>
      </c:lineChart>
      <c:dateAx>
        <c:axId val="259338360"/>
        <c:scaling>
          <c:orientation val="minMax"/>
        </c:scaling>
        <c:delete val="1"/>
        <c:axPos val="b"/>
        <c:numFmt formatCode="ge" sourceLinked="1"/>
        <c:majorTickMark val="none"/>
        <c:minorTickMark val="none"/>
        <c:tickLblPos val="none"/>
        <c:crossAx val="259338744"/>
        <c:crosses val="autoZero"/>
        <c:auto val="1"/>
        <c:lblOffset val="100"/>
        <c:baseTimeUnit val="years"/>
      </c:dateAx>
      <c:valAx>
        <c:axId val="25933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3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406296"/>
        <c:axId val="25901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406296"/>
        <c:axId val="259016680"/>
      </c:lineChart>
      <c:dateAx>
        <c:axId val="259406296"/>
        <c:scaling>
          <c:orientation val="minMax"/>
        </c:scaling>
        <c:delete val="1"/>
        <c:axPos val="b"/>
        <c:numFmt formatCode="ge" sourceLinked="1"/>
        <c:majorTickMark val="none"/>
        <c:minorTickMark val="none"/>
        <c:tickLblPos val="none"/>
        <c:crossAx val="259016680"/>
        <c:crosses val="autoZero"/>
        <c:auto val="1"/>
        <c:lblOffset val="100"/>
        <c:baseTimeUnit val="years"/>
      </c:dateAx>
      <c:valAx>
        <c:axId val="25901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22544"/>
        <c:axId val="25902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22544"/>
        <c:axId val="259022936"/>
      </c:lineChart>
      <c:dateAx>
        <c:axId val="259022544"/>
        <c:scaling>
          <c:orientation val="minMax"/>
        </c:scaling>
        <c:delete val="1"/>
        <c:axPos val="b"/>
        <c:numFmt formatCode="ge" sourceLinked="1"/>
        <c:majorTickMark val="none"/>
        <c:minorTickMark val="none"/>
        <c:tickLblPos val="none"/>
        <c:crossAx val="259022936"/>
        <c:crosses val="autoZero"/>
        <c:auto val="1"/>
        <c:lblOffset val="100"/>
        <c:baseTimeUnit val="years"/>
      </c:dateAx>
      <c:valAx>
        <c:axId val="25902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2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24112"/>
        <c:axId val="2590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24112"/>
        <c:axId val="259024504"/>
      </c:lineChart>
      <c:dateAx>
        <c:axId val="259024112"/>
        <c:scaling>
          <c:orientation val="minMax"/>
        </c:scaling>
        <c:delete val="1"/>
        <c:axPos val="b"/>
        <c:numFmt formatCode="ge" sourceLinked="1"/>
        <c:majorTickMark val="none"/>
        <c:minorTickMark val="none"/>
        <c:tickLblPos val="none"/>
        <c:crossAx val="259024504"/>
        <c:crosses val="autoZero"/>
        <c:auto val="1"/>
        <c:lblOffset val="100"/>
        <c:baseTimeUnit val="years"/>
      </c:dateAx>
      <c:valAx>
        <c:axId val="2590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70.53</c:v>
                </c:pt>
                <c:pt idx="1">
                  <c:v>65.44</c:v>
                </c:pt>
                <c:pt idx="2">
                  <c:v>60.14</c:v>
                </c:pt>
                <c:pt idx="3">
                  <c:v>48.04</c:v>
                </c:pt>
                <c:pt idx="4">
                  <c:v>41.54</c:v>
                </c:pt>
              </c:numCache>
            </c:numRef>
          </c:val>
        </c:ser>
        <c:dLbls>
          <c:showLegendKey val="0"/>
          <c:showVal val="0"/>
          <c:showCatName val="0"/>
          <c:showSerName val="0"/>
          <c:showPercent val="0"/>
          <c:showBubbleSize val="0"/>
        </c:dLbls>
        <c:gapWidth val="150"/>
        <c:axId val="259025680"/>
        <c:axId val="2592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259025680"/>
        <c:axId val="259233248"/>
      </c:lineChart>
      <c:dateAx>
        <c:axId val="259025680"/>
        <c:scaling>
          <c:orientation val="minMax"/>
        </c:scaling>
        <c:delete val="1"/>
        <c:axPos val="b"/>
        <c:numFmt formatCode="ge" sourceLinked="1"/>
        <c:majorTickMark val="none"/>
        <c:minorTickMark val="none"/>
        <c:tickLblPos val="none"/>
        <c:crossAx val="259233248"/>
        <c:crosses val="autoZero"/>
        <c:auto val="1"/>
        <c:lblOffset val="100"/>
        <c:baseTimeUnit val="years"/>
      </c:dateAx>
      <c:valAx>
        <c:axId val="2592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2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32.46</c:v>
                </c:pt>
                <c:pt idx="1">
                  <c:v>32</c:v>
                </c:pt>
                <c:pt idx="2">
                  <c:v>36.61</c:v>
                </c:pt>
                <c:pt idx="3">
                  <c:v>35.840000000000003</c:v>
                </c:pt>
                <c:pt idx="4">
                  <c:v>36.04</c:v>
                </c:pt>
              </c:numCache>
            </c:numRef>
          </c:val>
        </c:ser>
        <c:dLbls>
          <c:showLegendKey val="0"/>
          <c:showVal val="0"/>
          <c:showCatName val="0"/>
          <c:showSerName val="0"/>
          <c:showPercent val="0"/>
          <c:showBubbleSize val="0"/>
        </c:dLbls>
        <c:gapWidth val="150"/>
        <c:axId val="259234424"/>
        <c:axId val="2592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259234424"/>
        <c:axId val="259234816"/>
      </c:lineChart>
      <c:dateAx>
        <c:axId val="259234424"/>
        <c:scaling>
          <c:orientation val="minMax"/>
        </c:scaling>
        <c:delete val="1"/>
        <c:axPos val="b"/>
        <c:numFmt formatCode="ge" sourceLinked="1"/>
        <c:majorTickMark val="none"/>
        <c:minorTickMark val="none"/>
        <c:tickLblPos val="none"/>
        <c:crossAx val="259234816"/>
        <c:crosses val="autoZero"/>
        <c:auto val="1"/>
        <c:lblOffset val="100"/>
        <c:baseTimeUnit val="years"/>
      </c:dateAx>
      <c:valAx>
        <c:axId val="2592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366.69</c:v>
                </c:pt>
                <c:pt idx="1">
                  <c:v>371.86</c:v>
                </c:pt>
                <c:pt idx="2">
                  <c:v>325.33</c:v>
                </c:pt>
                <c:pt idx="3">
                  <c:v>372.87</c:v>
                </c:pt>
                <c:pt idx="4">
                  <c:v>378.93</c:v>
                </c:pt>
              </c:numCache>
            </c:numRef>
          </c:val>
        </c:ser>
        <c:dLbls>
          <c:showLegendKey val="0"/>
          <c:showVal val="0"/>
          <c:showCatName val="0"/>
          <c:showSerName val="0"/>
          <c:showPercent val="0"/>
          <c:showBubbleSize val="0"/>
        </c:dLbls>
        <c:gapWidth val="150"/>
        <c:axId val="259235992"/>
        <c:axId val="2592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259235992"/>
        <c:axId val="259236384"/>
      </c:lineChart>
      <c:dateAx>
        <c:axId val="259235992"/>
        <c:scaling>
          <c:orientation val="minMax"/>
        </c:scaling>
        <c:delete val="1"/>
        <c:axPos val="b"/>
        <c:numFmt formatCode="ge" sourceLinked="1"/>
        <c:majorTickMark val="none"/>
        <c:minorTickMark val="none"/>
        <c:tickLblPos val="none"/>
        <c:crossAx val="259236384"/>
        <c:crosses val="autoZero"/>
        <c:auto val="1"/>
        <c:lblOffset val="100"/>
        <c:baseTimeUnit val="years"/>
      </c:dateAx>
      <c:valAx>
        <c:axId val="2592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島田市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100441</v>
      </c>
      <c r="AM8" s="47"/>
      <c r="AN8" s="47"/>
      <c r="AO8" s="47"/>
      <c r="AP8" s="47"/>
      <c r="AQ8" s="47"/>
      <c r="AR8" s="47"/>
      <c r="AS8" s="47"/>
      <c r="AT8" s="43">
        <f>データ!S6</f>
        <v>315.7</v>
      </c>
      <c r="AU8" s="43"/>
      <c r="AV8" s="43"/>
      <c r="AW8" s="43"/>
      <c r="AX8" s="43"/>
      <c r="AY8" s="43"/>
      <c r="AZ8" s="43"/>
      <c r="BA8" s="43"/>
      <c r="BB8" s="43">
        <f>データ!T6</f>
        <v>318.14999999999998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10.64</v>
      </c>
      <c r="Q10" s="43"/>
      <c r="R10" s="43"/>
      <c r="S10" s="43"/>
      <c r="T10" s="43"/>
      <c r="U10" s="43"/>
      <c r="V10" s="43"/>
      <c r="W10" s="43">
        <f>データ!P6</f>
        <v>93.79</v>
      </c>
      <c r="X10" s="43"/>
      <c r="Y10" s="43"/>
      <c r="Z10" s="43"/>
      <c r="AA10" s="43"/>
      <c r="AB10" s="43"/>
      <c r="AC10" s="43"/>
      <c r="AD10" s="47">
        <f>データ!Q6</f>
        <v>2550</v>
      </c>
      <c r="AE10" s="47"/>
      <c r="AF10" s="47"/>
      <c r="AG10" s="47"/>
      <c r="AH10" s="47"/>
      <c r="AI10" s="47"/>
      <c r="AJ10" s="47"/>
      <c r="AK10" s="2"/>
      <c r="AL10" s="47">
        <f>データ!U6</f>
        <v>10650</v>
      </c>
      <c r="AM10" s="47"/>
      <c r="AN10" s="47"/>
      <c r="AO10" s="47"/>
      <c r="AP10" s="47"/>
      <c r="AQ10" s="47"/>
      <c r="AR10" s="47"/>
      <c r="AS10" s="47"/>
      <c r="AT10" s="43">
        <f>データ!V6</f>
        <v>2.0699999999999998</v>
      </c>
      <c r="AU10" s="43"/>
      <c r="AV10" s="43"/>
      <c r="AW10" s="43"/>
      <c r="AX10" s="43"/>
      <c r="AY10" s="43"/>
      <c r="AZ10" s="43"/>
      <c r="BA10" s="43"/>
      <c r="BB10" s="43">
        <f>データ!W6</f>
        <v>5144.93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222097</v>
      </c>
      <c r="D6" s="31">
        <f t="shared" si="3"/>
        <v>47</v>
      </c>
      <c r="E6" s="31">
        <f t="shared" si="3"/>
        <v>17</v>
      </c>
      <c r="F6" s="31">
        <f t="shared" si="3"/>
        <v>1</v>
      </c>
      <c r="G6" s="31">
        <f t="shared" si="3"/>
        <v>0</v>
      </c>
      <c r="H6" s="31" t="str">
        <f t="shared" si="3"/>
        <v>静岡県　島田市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10.64</v>
      </c>
      <c r="P6" s="32">
        <f t="shared" si="3"/>
        <v>93.79</v>
      </c>
      <c r="Q6" s="32">
        <f t="shared" si="3"/>
        <v>2550</v>
      </c>
      <c r="R6" s="32">
        <f t="shared" si="3"/>
        <v>100441</v>
      </c>
      <c r="S6" s="32">
        <f t="shared" si="3"/>
        <v>315.7</v>
      </c>
      <c r="T6" s="32">
        <f t="shared" si="3"/>
        <v>318.14999999999998</v>
      </c>
      <c r="U6" s="32">
        <f t="shared" si="3"/>
        <v>10650</v>
      </c>
      <c r="V6" s="32">
        <f t="shared" si="3"/>
        <v>2.0699999999999998</v>
      </c>
      <c r="W6" s="32">
        <f t="shared" si="3"/>
        <v>5144.93</v>
      </c>
      <c r="X6" s="33">
        <f>IF(X7="",NA(),X7)</f>
        <v>77.61</v>
      </c>
      <c r="Y6" s="33">
        <f t="shared" ref="Y6:AG6" si="4">IF(Y7="",NA(),Y7)</f>
        <v>79.38</v>
      </c>
      <c r="Z6" s="33">
        <f t="shared" si="4"/>
        <v>76.2</v>
      </c>
      <c r="AA6" s="33">
        <f t="shared" si="4"/>
        <v>74.069999999999993</v>
      </c>
      <c r="AB6" s="33">
        <f t="shared" si="4"/>
        <v>75.48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70.53</v>
      </c>
      <c r="BF6" s="33">
        <f t="shared" ref="BF6:BN6" si="7">IF(BF7="",NA(),BF7)</f>
        <v>65.44</v>
      </c>
      <c r="BG6" s="33">
        <f t="shared" si="7"/>
        <v>60.14</v>
      </c>
      <c r="BH6" s="33">
        <f t="shared" si="7"/>
        <v>48.04</v>
      </c>
      <c r="BI6" s="33">
        <f t="shared" si="7"/>
        <v>41.54</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32.46</v>
      </c>
      <c r="BQ6" s="33">
        <f t="shared" ref="BQ6:BY6" si="8">IF(BQ7="",NA(),BQ7)</f>
        <v>32</v>
      </c>
      <c r="BR6" s="33">
        <f t="shared" si="8"/>
        <v>36.61</v>
      </c>
      <c r="BS6" s="33">
        <f t="shared" si="8"/>
        <v>35.840000000000003</v>
      </c>
      <c r="BT6" s="33">
        <f t="shared" si="8"/>
        <v>36.04</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366.69</v>
      </c>
      <c r="CB6" s="33">
        <f t="shared" ref="CB6:CJ6" si="9">IF(CB7="",NA(),CB7)</f>
        <v>371.86</v>
      </c>
      <c r="CC6" s="33">
        <f t="shared" si="9"/>
        <v>325.33</v>
      </c>
      <c r="CD6" s="33">
        <f t="shared" si="9"/>
        <v>372.87</v>
      </c>
      <c r="CE6" s="33">
        <f t="shared" si="9"/>
        <v>378.93</v>
      </c>
      <c r="CF6" s="33">
        <f t="shared" si="9"/>
        <v>196.8</v>
      </c>
      <c r="CG6" s="33">
        <f t="shared" si="9"/>
        <v>195.15</v>
      </c>
      <c r="CH6" s="33">
        <f t="shared" si="9"/>
        <v>182.55</v>
      </c>
      <c r="CI6" s="33">
        <f t="shared" si="9"/>
        <v>184.87</v>
      </c>
      <c r="CJ6" s="33">
        <f t="shared" si="9"/>
        <v>195.88</v>
      </c>
      <c r="CK6" s="32" t="str">
        <f>IF(CK7="","",IF(CK7="-","【-】","【"&amp;SUBSTITUTE(TEXT(CK7,"#,##0.00"),"-","△")&amp;"】"))</f>
        <v>【139.70】</v>
      </c>
      <c r="CL6" s="33">
        <f>IF(CL7="",NA(),CL7)</f>
        <v>46.06</v>
      </c>
      <c r="CM6" s="33">
        <f t="shared" ref="CM6:CU6" si="10">IF(CM7="",NA(),CM7)</f>
        <v>45.14</v>
      </c>
      <c r="CN6" s="33">
        <f t="shared" si="10"/>
        <v>45.58</v>
      </c>
      <c r="CO6" s="33">
        <f t="shared" si="10"/>
        <v>45.77</v>
      </c>
      <c r="CP6" s="33">
        <f t="shared" si="10"/>
        <v>46.97</v>
      </c>
      <c r="CQ6" s="33">
        <f t="shared" si="10"/>
        <v>54.91</v>
      </c>
      <c r="CR6" s="33">
        <f t="shared" si="10"/>
        <v>51.83</v>
      </c>
      <c r="CS6" s="33">
        <f t="shared" si="10"/>
        <v>50.27</v>
      </c>
      <c r="CT6" s="33">
        <f t="shared" si="10"/>
        <v>51.08</v>
      </c>
      <c r="CU6" s="33">
        <f t="shared" si="10"/>
        <v>49.75</v>
      </c>
      <c r="CV6" s="32" t="str">
        <f>IF(CV7="","",IF(CV7="-","【-】","【"&amp;SUBSTITUTE(TEXT(CV7,"#,##0.00"),"-","△")&amp;"】"))</f>
        <v>【60.01】</v>
      </c>
      <c r="CW6" s="33">
        <f>IF(CW7="",NA(),CW7)</f>
        <v>81.31</v>
      </c>
      <c r="CX6" s="33">
        <f t="shared" ref="CX6:DF6" si="11">IF(CX7="",NA(),CX7)</f>
        <v>81.06</v>
      </c>
      <c r="CY6" s="33">
        <f t="shared" si="11"/>
        <v>82.32</v>
      </c>
      <c r="CZ6" s="33">
        <f t="shared" si="11"/>
        <v>81.77</v>
      </c>
      <c r="DA6" s="33">
        <f t="shared" si="11"/>
        <v>82.38</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222097</v>
      </c>
      <c r="D7" s="35">
        <v>47</v>
      </c>
      <c r="E7" s="35">
        <v>17</v>
      </c>
      <c r="F7" s="35">
        <v>1</v>
      </c>
      <c r="G7" s="35">
        <v>0</v>
      </c>
      <c r="H7" s="35" t="s">
        <v>96</v>
      </c>
      <c r="I7" s="35" t="s">
        <v>97</v>
      </c>
      <c r="J7" s="35" t="s">
        <v>98</v>
      </c>
      <c r="K7" s="35" t="s">
        <v>99</v>
      </c>
      <c r="L7" s="35" t="s">
        <v>100</v>
      </c>
      <c r="M7" s="36" t="s">
        <v>101</v>
      </c>
      <c r="N7" s="36" t="s">
        <v>102</v>
      </c>
      <c r="O7" s="36">
        <v>10.64</v>
      </c>
      <c r="P7" s="36">
        <v>93.79</v>
      </c>
      <c r="Q7" s="36">
        <v>2550</v>
      </c>
      <c r="R7" s="36">
        <v>100441</v>
      </c>
      <c r="S7" s="36">
        <v>315.7</v>
      </c>
      <c r="T7" s="36">
        <v>318.14999999999998</v>
      </c>
      <c r="U7" s="36">
        <v>10650</v>
      </c>
      <c r="V7" s="36">
        <v>2.0699999999999998</v>
      </c>
      <c r="W7" s="36">
        <v>5144.93</v>
      </c>
      <c r="X7" s="36">
        <v>77.61</v>
      </c>
      <c r="Y7" s="36">
        <v>79.38</v>
      </c>
      <c r="Z7" s="36">
        <v>76.2</v>
      </c>
      <c r="AA7" s="36">
        <v>74.069999999999993</v>
      </c>
      <c r="AB7" s="36">
        <v>75.48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70.53</v>
      </c>
      <c r="BF7" s="36">
        <v>65.44</v>
      </c>
      <c r="BG7" s="36">
        <v>60.14</v>
      </c>
      <c r="BH7" s="36">
        <v>48.04</v>
      </c>
      <c r="BI7" s="36">
        <v>41.54</v>
      </c>
      <c r="BJ7" s="36">
        <v>1258.6099999999999</v>
      </c>
      <c r="BK7" s="36">
        <v>1252.8800000000001</v>
      </c>
      <c r="BL7" s="36">
        <v>1119.4100000000001</v>
      </c>
      <c r="BM7" s="36">
        <v>1067.74</v>
      </c>
      <c r="BN7" s="36">
        <v>1018.27</v>
      </c>
      <c r="BO7" s="36">
        <v>763.62</v>
      </c>
      <c r="BP7" s="36">
        <v>32.46</v>
      </c>
      <c r="BQ7" s="36">
        <v>32</v>
      </c>
      <c r="BR7" s="36">
        <v>36.61</v>
      </c>
      <c r="BS7" s="36">
        <v>35.840000000000003</v>
      </c>
      <c r="BT7" s="36">
        <v>36.04</v>
      </c>
      <c r="BU7" s="36">
        <v>66.02</v>
      </c>
      <c r="BV7" s="36">
        <v>66.87</v>
      </c>
      <c r="BW7" s="36">
        <v>71.349999999999994</v>
      </c>
      <c r="BX7" s="36">
        <v>73.569999999999993</v>
      </c>
      <c r="BY7" s="36">
        <v>71.569999999999993</v>
      </c>
      <c r="BZ7" s="36">
        <v>98.53</v>
      </c>
      <c r="CA7" s="36">
        <v>366.69</v>
      </c>
      <c r="CB7" s="36">
        <v>371.86</v>
      </c>
      <c r="CC7" s="36">
        <v>325.33</v>
      </c>
      <c r="CD7" s="36">
        <v>372.87</v>
      </c>
      <c r="CE7" s="36">
        <v>378.93</v>
      </c>
      <c r="CF7" s="36">
        <v>196.8</v>
      </c>
      <c r="CG7" s="36">
        <v>195.15</v>
      </c>
      <c r="CH7" s="36">
        <v>182.55</v>
      </c>
      <c r="CI7" s="36">
        <v>184.87</v>
      </c>
      <c r="CJ7" s="36">
        <v>195.88</v>
      </c>
      <c r="CK7" s="36">
        <v>139.69999999999999</v>
      </c>
      <c r="CL7" s="36">
        <v>46.06</v>
      </c>
      <c r="CM7" s="36">
        <v>45.14</v>
      </c>
      <c r="CN7" s="36">
        <v>45.58</v>
      </c>
      <c r="CO7" s="36">
        <v>45.77</v>
      </c>
      <c r="CP7" s="36">
        <v>46.97</v>
      </c>
      <c r="CQ7" s="36">
        <v>54.91</v>
      </c>
      <c r="CR7" s="36">
        <v>51.83</v>
      </c>
      <c r="CS7" s="36">
        <v>50.27</v>
      </c>
      <c r="CT7" s="36">
        <v>51.08</v>
      </c>
      <c r="CU7" s="36">
        <v>49.75</v>
      </c>
      <c r="CV7" s="36">
        <v>60.01</v>
      </c>
      <c r="CW7" s="36">
        <v>81.31</v>
      </c>
      <c r="CX7" s="36">
        <v>81.06</v>
      </c>
      <c r="CY7" s="36">
        <v>82.32</v>
      </c>
      <c r="CZ7" s="36">
        <v>81.77</v>
      </c>
      <c r="DA7" s="36">
        <v>82.38</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2017-02-15T02:18:30Z</cp:lastPrinted>
  <dcterms:created xsi:type="dcterms:W3CDTF">2017-02-08T02:50:33Z</dcterms:created>
  <dcterms:modified xsi:type="dcterms:W3CDTF">2017-02-15T02:27:42Z</dcterms:modified>
  <cp:category/>
</cp:coreProperties>
</file>