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<sst xmlns="http://schemas.openxmlformats.org/spreadsheetml/2006/main" count="221" uniqueCount="111">
  <si>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</si>
  <si>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</si>
  <si>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</si>
  <si>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</si>
  <si>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</si>
  <si>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</si>
  <si>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</si>
  <si>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</si>
  <si>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</si>
  <si>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</si>
  <si>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</si>
  <si>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</si>
  <si>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</si>
  <si>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</si>
  <si>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</si>
  <si>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</si>
  <si>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</si>
  <si>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</si>
  <si>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</si>
  <si>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</si>
  <si>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</si>
  <si>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</si>
  <si>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</si>
  <si>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</si>
  <si>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</si>
  <si>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</si>
  <si>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</si>
  <si>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</si>
  <si>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</si>
  <si>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</si>
  <si>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</si>
  <si>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</si>
  <si>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</si>
  <si>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</si>
  <si>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</si>
  <si>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</si>
  <si>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</si>
  <si>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</si>
  <si>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</si>
  <si>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</si>
  <si>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</si>
  <si>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</si>
  <si>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</si>
  <si>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</si>
  <si>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</si>
  <si>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</si>
  <si>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</si>
  <si>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</si>
  <si>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</si>
  <si>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</si>
  <si>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</si>
  <si>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</si>
  <si>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</si>
  <si>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</si>
  <si>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</si>
  <si>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</si>
  <si>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</si>
  <si>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</si>
  <si>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</si>
  <si>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</si>
  <si>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</si>
  <si>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</si>
  <si>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</si>
  <si>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</si>
  <si>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</si>
  <si>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</si>
  <si>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</si>
  <si>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</si>
  <si>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</si>
  <si>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</si>
  <si>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</si>
  <si>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</si>
  <si>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</si>
  <si>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</si>
  <si>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</si>
  <si>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</si>
  <si>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</si>
  <si>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</si>
  <si>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</si>
  <si>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</si>
  <si>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</si>
  <si>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</si>
  <si>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</si>
  <si>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</si>
  <si>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</si>
  <si>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</si>
  <si>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</si>
  <si>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</si>
  <si>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</si>
  <si>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</si>
  <si>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</si>
  <si>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</si>
  <si>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</si>
  <si>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</si>
  <si>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</si>
  <si>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</si>
  <si>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袋井市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</si>
  <si>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</si>
  <si>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</si>
  <si>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</si>
  <si>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</si>
  <si>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</si>
  <si>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</si>
  <si>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</si>
  <si>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</si>
  <si>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</si>
  <si>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</si>
  <si>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</si>
  <si>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本事業は完了しており、管渠整備は実施していない。</t>
    <rPh sb="0" eb="1">
      <t>ホン</t>
    </rPh>
    <rPh sb="1" eb="3">
      <t>ジギョウ</t>
    </rPh>
    <rPh sb="4" eb="6">
      <t>カンリョウ</t>
    </rPh>
    <rPh sb="11" eb="13">
      <t>カンキョ</t>
    </rPh>
    <rPh sb="13" eb="15">
      <t>セイビ</t>
    </rPh>
    <rPh sb="16" eb="18">
      <t>ジッシ</t>
    </rPh>
    <phoneticPr fontId="4"/>
  </si>
  <si>
    <t>①については、事業が完了し有収水量に変化はないため、収益は使用料収入のほか一般会計からの繰入金である。
事業開始後14年が経過し、施設設備の維持管理が中心で更新は実施していないため、Ｈ24以外はほぼ同じ水準である。
④については、事業開始以降地方債の借入はなく償還のみのため、年々地方債残高は減少している。
⑤については、事業の完了に伴い有収水量の増加は見込めないため、類似団体と比べても低い水準である。
今後は使用料体系を見直し、経営改善を目指していく。
⑥については、各年度における施設設備の維持管理費に影響されるが、Ｈ27は修繕費が増加したため汚水処理原価が上昇した。
⑦については、事業計画どおりの処理水量である。
⑧については、本事業前の地元説明会や地元管理組合の設置により、事業に対する周知が徹底され、水洗化率はほぼ100％となった。</t>
    <rPh sb="7" eb="9">
      <t>ジギョウ</t>
    </rPh>
    <rPh sb="10" eb="12">
      <t>カンリョウ</t>
    </rPh>
    <rPh sb="13" eb="15">
      <t>ユウシュウ</t>
    </rPh>
    <rPh sb="15" eb="17">
      <t>スイリョウ</t>
    </rPh>
    <rPh sb="18" eb="20">
      <t>ヘンカ</t>
    </rPh>
    <rPh sb="26" eb="28">
      <t>シュウエキ</t>
    </rPh>
    <rPh sb="275" eb="277">
      <t>オスイ</t>
    </rPh>
    <rPh sb="277" eb="279">
      <t>ショリ</t>
    </rPh>
    <phoneticPr fontId="4"/>
  </si>
  <si>
    <t>低い経費回収率を改善するため、公共下水道事業等と同様に、使用料の料金体系を定期的に見直す必要がある。
また、施設設備の効率的かつ効果的な維持管理を行うとともに、中期経営計画に基づき計画的に更新していく。</t>
    <rPh sb="0" eb="1">
      <t>ヒク</t>
    </rPh>
    <rPh sb="2" eb="4">
      <t>ケイヒ</t>
    </rPh>
    <rPh sb="4" eb="7">
      <t>カイシュウリツ</t>
    </rPh>
    <rPh sb="8" eb="10">
      <t>カイゼン</t>
    </rPh>
    <rPh sb="15" eb="17">
      <t>コウキョウ</t>
    </rPh>
    <rPh sb="17" eb="20">
      <t>ゲスイドウ</t>
    </rPh>
    <rPh sb="20" eb="22">
      <t>ジギョウ</t>
    </rPh>
    <rPh sb="22" eb="23">
      <t>トウ</t>
    </rPh>
    <rPh sb="24" eb="26">
      <t>ドウヨウ</t>
    </rPh>
    <rPh sb="28" eb="31">
      <t>シヨウリョウ</t>
    </rPh>
    <rPh sb="32" eb="34">
      <t>リョウキン</t>
    </rPh>
    <rPh sb="34" eb="36">
      <t>タイケイ</t>
    </rPh>
    <rPh sb="37" eb="40">
      <t>テイキテキ</t>
    </rPh>
    <rPh sb="41" eb="43">
      <t>ミナオ</t>
    </rPh>
    <rPh sb="44" eb="46">
      <t>ヒツヨウ</t>
    </rPh>
    <rPh sb="54" eb="56">
      <t>シセツ</t>
    </rPh>
    <rPh sb="56" eb="58">
      <t>セツビ</t>
    </rPh>
    <rPh sb="59" eb="62">
      <t>コウリツテキ</t>
    </rPh>
    <rPh sb="64" eb="67">
      <t>コウカテキ</t>
    </rPh>
    <rPh sb="68" eb="70">
      <t>イジ</t>
    </rPh>
    <rPh sb="70" eb="72">
      <t>カンリ</t>
    </rPh>
    <rPh sb="73" eb="74">
      <t>オコナ</t>
    </rPh>
    <rPh sb="80" eb="82">
      <t>チュウキ</t>
    </rPh>
    <rPh sb="82" eb="84">
      <t>ケイエイ</t>
    </rPh>
    <rPh sb="84" eb="86">
      <t>ケイカク</t>
    </rPh>
    <rPh sb="87" eb="88">
      <t>モト</t>
    </rPh>
    <rPh sb="90" eb="92">
      <t>ケイカク</t>
    </rPh>
    <rPh sb="92" eb="93">
      <t>テキ</t>
    </rPh>
    <rPh sb="94" eb="96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</si>
</sst>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06752"/>
        <c:axId val="7770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06752"/>
        <c:axId val="77708672"/>
      </c:lineChart>
      <c:dateAx>
        <c:axId val="7770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08672"/>
        <c:crosses val="autoZero"/>
        <c:auto val="1"/>
        <c:lblOffset val="100"/>
        <c:baseTimeUnit val="years"/>
      </c:dateAx>
      <c:valAx>
        <c:axId val="7770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0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74.739999999999995</c:v>
                </c:pt>
                <c:pt idx="1">
                  <c:v>74.739999999999995</c:v>
                </c:pt>
                <c:pt idx="2">
                  <c:v>74.739999999999995</c:v>
                </c:pt>
                <c:pt idx="3">
                  <c:v>71.58</c:v>
                </c:pt>
                <c:pt idx="4">
                  <c:v>70.53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63872"/>
        <c:axId val="81678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663872"/>
        <c:axId val="81678336"/>
      </c:lineChart>
      <c:dateAx>
        <c:axId val="81663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678336"/>
        <c:crosses val="autoZero"/>
        <c:auto val="1"/>
        <c:lblOffset val="100"/>
        <c:baseTimeUnit val="years"/>
      </c:dateAx>
      <c:valAx>
        <c:axId val="81678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663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98.92</c:v>
                </c:pt>
                <c:pt idx="1">
                  <c:v>98.9</c:v>
                </c:pt>
                <c:pt idx="2">
                  <c:v>98.91</c:v>
                </c:pt>
                <c:pt idx="3">
                  <c:v>98.9</c:v>
                </c:pt>
                <c:pt idx="4">
                  <c:v>98.85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04448"/>
        <c:axId val="8170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04448"/>
        <c:axId val="81706368"/>
      </c:lineChart>
      <c:dateAx>
        <c:axId val="81704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706368"/>
        <c:crosses val="autoZero"/>
        <c:auto val="1"/>
        <c:lblOffset val="100"/>
        <c:baseTimeUnit val="years"/>
      </c:dateAx>
      <c:valAx>
        <c:axId val="8170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04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62.58</c:v>
                </c:pt>
                <c:pt idx="1">
                  <c:v>52.85</c:v>
                </c:pt>
                <c:pt idx="2">
                  <c:v>60.83</c:v>
                </c:pt>
                <c:pt idx="3">
                  <c:v>60.16</c:v>
                </c:pt>
                <c:pt idx="4">
                  <c:v>56.84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13568"/>
        <c:axId val="7801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13568"/>
        <c:axId val="78015488"/>
      </c:lineChart>
      <c:dateAx>
        <c:axId val="7801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015488"/>
        <c:crosses val="autoZero"/>
        <c:auto val="1"/>
        <c:lblOffset val="100"/>
        <c:baseTimeUnit val="years"/>
      </c:dateAx>
      <c:valAx>
        <c:axId val="7801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01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95936"/>
        <c:axId val="79497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95936"/>
        <c:axId val="79497856"/>
      </c:lineChart>
      <c:dateAx>
        <c:axId val="79495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97856"/>
        <c:crosses val="autoZero"/>
        <c:auto val="1"/>
        <c:lblOffset val="100"/>
        <c:baseTimeUnit val="years"/>
      </c:dateAx>
      <c:valAx>
        <c:axId val="79497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495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44704"/>
        <c:axId val="79546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44704"/>
        <c:axId val="79546624"/>
      </c:lineChart>
      <c:dateAx>
        <c:axId val="7954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46624"/>
        <c:crosses val="autoZero"/>
        <c:auto val="1"/>
        <c:lblOffset val="100"/>
        <c:baseTimeUnit val="years"/>
      </c:dateAx>
      <c:valAx>
        <c:axId val="79546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4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41728"/>
        <c:axId val="804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41728"/>
        <c:axId val="80443648"/>
      </c:lineChart>
      <c:dateAx>
        <c:axId val="804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443648"/>
        <c:crosses val="autoZero"/>
        <c:auto val="1"/>
        <c:lblOffset val="100"/>
        <c:baseTimeUnit val="years"/>
      </c:dateAx>
      <c:valAx>
        <c:axId val="804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4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0880"/>
        <c:axId val="8153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30880"/>
        <c:axId val="81532800"/>
      </c:lineChart>
      <c:dateAx>
        <c:axId val="8153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32800"/>
        <c:crosses val="autoZero"/>
        <c:auto val="1"/>
        <c:lblOffset val="100"/>
        <c:baseTimeUnit val="years"/>
      </c:dateAx>
      <c:valAx>
        <c:axId val="8153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53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666.51</c:v>
                </c:pt>
                <c:pt idx="1">
                  <c:v>317.38</c:v>
                </c:pt>
                <c:pt idx="2">
                  <c:v>388.87</c:v>
                </c:pt>
                <c:pt idx="3">
                  <c:v>463.77</c:v>
                </c:pt>
                <c:pt idx="4">
                  <c:v>505.69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46624"/>
        <c:axId val="81565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46624"/>
        <c:axId val="81565184"/>
      </c:lineChart>
      <c:dateAx>
        <c:axId val="8154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5184"/>
        <c:crosses val="autoZero"/>
        <c:auto val="1"/>
        <c:lblOffset val="100"/>
        <c:baseTimeUnit val="years"/>
      </c:dateAx>
      <c:valAx>
        <c:axId val="81565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54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25.71</c:v>
                </c:pt>
                <c:pt idx="1">
                  <c:v>24.67</c:v>
                </c:pt>
                <c:pt idx="2">
                  <c:v>26.93</c:v>
                </c:pt>
                <c:pt idx="3">
                  <c:v>26.65</c:v>
                </c:pt>
                <c:pt idx="4">
                  <c:v>25.99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69824"/>
        <c:axId val="8187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69824"/>
        <c:axId val="81872000"/>
      </c:lineChart>
      <c:dateAx>
        <c:axId val="8186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872000"/>
        <c:crosses val="autoZero"/>
        <c:auto val="1"/>
        <c:lblOffset val="100"/>
        <c:baseTimeUnit val="years"/>
      </c:dateAx>
      <c:valAx>
        <c:axId val="8187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86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372.39</c:v>
                </c:pt>
                <c:pt idx="1">
                  <c:v>390.15</c:v>
                </c:pt>
                <c:pt idx="2">
                  <c:v>359.62</c:v>
                </c:pt>
                <c:pt idx="3">
                  <c:v>366.69</c:v>
                </c:pt>
                <c:pt idx="4">
                  <c:v>379.82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01824"/>
        <c:axId val="8191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01824"/>
        <c:axId val="81912192"/>
      </c:lineChart>
      <c:dateAx>
        <c:axId val="8190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12192"/>
        <c:crosses val="autoZero"/>
        <c:auto val="1"/>
        <c:lblOffset val="100"/>
        <c:baseTimeUnit val="years"/>
      </c:dateAx>
      <c:valAx>
        <c:axId val="8191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90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sqref="A1:A104857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静岡県　袋井市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87254</v>
      </c>
      <c r="AM8" s="64"/>
      <c r="AN8" s="64"/>
      <c r="AO8" s="64"/>
      <c r="AP8" s="64"/>
      <c r="AQ8" s="64"/>
      <c r="AR8" s="64"/>
      <c r="AS8" s="64"/>
      <c r="AT8" s="63">
        <f>データ!S6</f>
        <v>108.33</v>
      </c>
      <c r="AU8" s="63"/>
      <c r="AV8" s="63"/>
      <c r="AW8" s="63"/>
      <c r="AX8" s="63"/>
      <c r="AY8" s="63"/>
      <c r="AZ8" s="63"/>
      <c r="BA8" s="63"/>
      <c r="BB8" s="63">
        <f>データ!T6</f>
        <v>805.45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0.3</v>
      </c>
      <c r="Q10" s="63"/>
      <c r="R10" s="63"/>
      <c r="S10" s="63"/>
      <c r="T10" s="63"/>
      <c r="U10" s="63"/>
      <c r="V10" s="63"/>
      <c r="W10" s="63">
        <f>データ!P6</f>
        <v>103.18</v>
      </c>
      <c r="X10" s="63"/>
      <c r="Y10" s="63"/>
      <c r="Z10" s="63"/>
      <c r="AA10" s="63"/>
      <c r="AB10" s="63"/>
      <c r="AC10" s="63"/>
      <c r="AD10" s="64">
        <f>データ!Q6</f>
        <v>1720</v>
      </c>
      <c r="AE10" s="64"/>
      <c r="AF10" s="64"/>
      <c r="AG10" s="64"/>
      <c r="AH10" s="64"/>
      <c r="AI10" s="64"/>
      <c r="AJ10" s="64"/>
      <c r="AK10" s="2"/>
      <c r="AL10" s="64">
        <f>データ!U6</f>
        <v>262</v>
      </c>
      <c r="AM10" s="64"/>
      <c r="AN10" s="64"/>
      <c r="AO10" s="64"/>
      <c r="AP10" s="64"/>
      <c r="AQ10" s="64"/>
      <c r="AR10" s="64"/>
      <c r="AS10" s="64"/>
      <c r="AT10" s="63">
        <f>データ!V6</f>
        <v>0.08</v>
      </c>
      <c r="AU10" s="63"/>
      <c r="AV10" s="63"/>
      <c r="AW10" s="63"/>
      <c r="AX10" s="63"/>
      <c r="AY10" s="63"/>
      <c r="AZ10" s="63"/>
      <c r="BA10" s="63"/>
      <c r="BB10" s="63">
        <f>データ!W6</f>
        <v>3275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109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222160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静岡県　袋井市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0.3</v>
      </c>
      <c r="P6" s="32">
        <f t="shared" si="3"/>
        <v>103.18</v>
      </c>
      <c r="Q6" s="32">
        <f t="shared" si="3"/>
        <v>1720</v>
      </c>
      <c r="R6" s="32">
        <f t="shared" si="3"/>
        <v>87254</v>
      </c>
      <c r="S6" s="32">
        <f t="shared" si="3"/>
        <v>108.33</v>
      </c>
      <c r="T6" s="32">
        <f t="shared" si="3"/>
        <v>805.45</v>
      </c>
      <c r="U6" s="32">
        <f t="shared" si="3"/>
        <v>262</v>
      </c>
      <c r="V6" s="32">
        <f t="shared" si="3"/>
        <v>0.08</v>
      </c>
      <c r="W6" s="32">
        <f t="shared" si="3"/>
        <v>3275</v>
      </c>
      <c r="X6" s="33">
        <f>IF(X7="",NA(),X7)</f>
        <v>62.58</v>
      </c>
      <c r="Y6" s="33">
        <f t="shared" ref="Y6:AG6" si="4">IF(Y7="",NA(),Y7)</f>
        <v>52.85</v>
      </c>
      <c r="Z6" s="33">
        <f t="shared" si="4"/>
        <v>60.83</v>
      </c>
      <c r="AA6" s="33">
        <f t="shared" si="4"/>
        <v>60.16</v>
      </c>
      <c r="AB6" s="33">
        <f t="shared" si="4"/>
        <v>56.84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666.51</v>
      </c>
      <c r="BF6" s="33">
        <f t="shared" ref="BF6:BN6" si="7">IF(BF7="",NA(),BF7)</f>
        <v>317.38</v>
      </c>
      <c r="BG6" s="33">
        <f t="shared" si="7"/>
        <v>388.87</v>
      </c>
      <c r="BH6" s="33">
        <f t="shared" si="7"/>
        <v>463.77</v>
      </c>
      <c r="BI6" s="33">
        <f t="shared" si="7"/>
        <v>505.69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25.71</v>
      </c>
      <c r="BQ6" s="33">
        <f t="shared" ref="BQ6:BY6" si="8">IF(BQ7="",NA(),BQ7)</f>
        <v>24.67</v>
      </c>
      <c r="BR6" s="33">
        <f t="shared" si="8"/>
        <v>26.93</v>
      </c>
      <c r="BS6" s="33">
        <f t="shared" si="8"/>
        <v>26.65</v>
      </c>
      <c r="BT6" s="33">
        <f t="shared" si="8"/>
        <v>25.99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372.39</v>
      </c>
      <c r="CB6" s="33">
        <f t="shared" ref="CB6:CJ6" si="9">IF(CB7="",NA(),CB7)</f>
        <v>390.15</v>
      </c>
      <c r="CC6" s="33">
        <f t="shared" si="9"/>
        <v>359.62</v>
      </c>
      <c r="CD6" s="33">
        <f t="shared" si="9"/>
        <v>366.69</v>
      </c>
      <c r="CE6" s="33">
        <f t="shared" si="9"/>
        <v>379.82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74.739999999999995</v>
      </c>
      <c r="CM6" s="33">
        <f t="shared" ref="CM6:CU6" si="10">IF(CM7="",NA(),CM7)</f>
        <v>74.739999999999995</v>
      </c>
      <c r="CN6" s="33">
        <f t="shared" si="10"/>
        <v>74.739999999999995</v>
      </c>
      <c r="CO6" s="33">
        <f t="shared" si="10"/>
        <v>71.58</v>
      </c>
      <c r="CP6" s="33">
        <f t="shared" si="10"/>
        <v>70.53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98.92</v>
      </c>
      <c r="CX6" s="33">
        <f t="shared" ref="CX6:DF6" si="11">IF(CX7="",NA(),CX7)</f>
        <v>98.9</v>
      </c>
      <c r="CY6" s="33">
        <f t="shared" si="11"/>
        <v>98.91</v>
      </c>
      <c r="CZ6" s="33">
        <f t="shared" si="11"/>
        <v>98.9</v>
      </c>
      <c r="DA6" s="33">
        <f t="shared" si="11"/>
        <v>98.85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222160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0.3</v>
      </c>
      <c r="P7" s="36">
        <v>103.18</v>
      </c>
      <c r="Q7" s="36">
        <v>1720</v>
      </c>
      <c r="R7" s="36">
        <v>87254</v>
      </c>
      <c r="S7" s="36">
        <v>108.33</v>
      </c>
      <c r="T7" s="36">
        <v>805.45</v>
      </c>
      <c r="U7" s="36">
        <v>262</v>
      </c>
      <c r="V7" s="36">
        <v>0.08</v>
      </c>
      <c r="W7" s="36">
        <v>3275</v>
      </c>
      <c r="X7" s="36">
        <v>62.58</v>
      </c>
      <c r="Y7" s="36">
        <v>52.85</v>
      </c>
      <c r="Z7" s="36">
        <v>60.83</v>
      </c>
      <c r="AA7" s="36">
        <v>60.16</v>
      </c>
      <c r="AB7" s="36">
        <v>56.84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666.51</v>
      </c>
      <c r="BF7" s="36">
        <v>317.38</v>
      </c>
      <c r="BG7" s="36">
        <v>388.87</v>
      </c>
      <c r="BH7" s="36">
        <v>463.77</v>
      </c>
      <c r="BI7" s="36">
        <v>505.69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25.71</v>
      </c>
      <c r="BQ7" s="36">
        <v>24.67</v>
      </c>
      <c r="BR7" s="36">
        <v>26.93</v>
      </c>
      <c r="BS7" s="36">
        <v>26.65</v>
      </c>
      <c r="BT7" s="36">
        <v>25.99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372.39</v>
      </c>
      <c r="CB7" s="36">
        <v>390.15</v>
      </c>
      <c r="CC7" s="36">
        <v>359.62</v>
      </c>
      <c r="CD7" s="36">
        <v>366.69</v>
      </c>
      <c r="CE7" s="36">
        <v>379.82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74.739999999999995</v>
      </c>
      <c r="CM7" s="36">
        <v>74.739999999999995</v>
      </c>
      <c r="CN7" s="36">
        <v>74.739999999999995</v>
      </c>
      <c r="CO7" s="36">
        <v>71.58</v>
      </c>
      <c r="CP7" s="36">
        <v>70.53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98.92</v>
      </c>
      <c r="CX7" s="36">
        <v>98.9</v>
      </c>
      <c r="CY7" s="36">
        <v>98.91</v>
      </c>
      <c r="CZ7" s="36">
        <v>98.9</v>
      </c>
      <c r="DA7" s="36">
        <v>98.85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袋井市役所</cp:lastModifiedBy>
  <cp:lastPrinted>2017-02-14T07:19:52Z</cp:lastPrinted>
  <dcterms:created xsi:type="dcterms:W3CDTF">2017-02-08T03:11:55Z</dcterms:created>
  <dcterms:modified xsi:type="dcterms:W3CDTF">2017-02-16T01:55:03Z</dcterms:modified>
  <cp:category/>
</cp:coreProperties>
</file>