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<sst xmlns="http://schemas.openxmlformats.org/spreadsheetml/2006/main" count="221" uniqueCount="111">
  <si>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</si>
  <si>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</si>
  <si>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</si>
  <si>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</si>
  <si>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</si>
  <si>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</si>
  <si>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</si>
  <si>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</si>
  <si>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</si>
  <si>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</si>
  <si>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</si>
  <si>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</si>
  <si>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</si>
  <si>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</si>
  <si>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</si>
  <si>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</si>
  <si>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</si>
  <si>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</si>
  <si>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</si>
  <si>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</si>
  <si>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</si>
  <si>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</si>
  <si>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</si>
  <si>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</si>
  <si>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</si>
  <si>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</si>
  <si>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</si>
  <si>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</si>
  <si>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</si>
  <si>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</si>
  <si>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</si>
  <si>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</si>
  <si>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</si>
  <si>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</si>
  <si>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</si>
  <si>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</si>
  <si>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</si>
  <si>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</si>
  <si>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</si>
  <si>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</si>
  <si>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</si>
  <si>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</si>
  <si>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</si>
  <si>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</si>
  <si>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</si>
  <si>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</si>
  <si>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</si>
  <si>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</si>
  <si>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</si>
  <si>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</si>
  <si>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</si>
  <si>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</si>
  <si>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</si>
  <si>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</si>
  <si>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</si>
  <si>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</si>
  <si>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</si>
  <si>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</si>
  <si>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</si>
  <si>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</si>
  <si>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</si>
  <si>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</si>
  <si>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</si>
  <si>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</si>
  <si>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</si>
  <si>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</si>
  <si>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</si>
  <si>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</si>
  <si>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</si>
  <si>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</si>
  <si>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</si>
  <si>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</si>
  <si>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</si>
  <si>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</si>
  <si>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</si>
  <si>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</si>
  <si>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</si>
  <si>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</si>
  <si>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</si>
  <si>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</si>
  <si>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</si>
  <si>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</si>
  <si>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</si>
  <si>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</si>
  <si>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</si>
  <si>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</si>
  <si>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</si>
  <si>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</si>
  <si>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</si>
  <si>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</si>
  <si>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</si>
  <si>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</si>
  <si>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</si>
  <si>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</si>
  <si>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</si>
  <si>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</si>
  <si>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菊川市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</si>
  <si>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</si>
  <si>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</si>
  <si>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</si>
  <si>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</si>
  <si>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</si>
  <si>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</si>
  <si>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</si>
  <si>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</si>
  <si>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</si>
  <si>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</si>
  <si>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</si>
  <si>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平成24年度から特定環境保全公共下水道の面整備を休止しているため、使用料収入が微増となるなか、地方債の償還金が増加しているため、比率が年々低くなっている。
④企業債残高対事業規模比率
　面整備の休止により、企業債残高が減少しているため、比率は年々低くなっている。
⑤経費回収率
　本市の下水道事業は、公共下水道と特定環境保全公共下水道があるが、処理場は１箇所であるため、汚水処理費は有収水量による案分により算出している。このため、面整備を推進している公共下水道の供用開始区域の増加により、汚水処理費が増加し、本事業の汚水処理費も増加している。これにより、経費回収率が下がってきている。
⑥汚水処理原価
　経費回収率と同様で、汚水処理費が増加しているため、汚水処理原価が年々増加している。
⑦施設利用率
　算出根拠となる晴天時現在処理能力が処理場全体の現有能力となっているため、７％台となっている。面整備は休止しているが、改築や新築により水洗化人口が微増しているため、利用率も年々微増となっている。
⑧水洗化率
　面整備は休止しているが、改築や新築により水洗化人口が微増しているため、類似団体に比べ水洗化率が高くなっている。　
</t>
    <rPh sb="1" eb="4">
      <t>シュウエキテキ</t>
    </rPh>
    <rPh sb="4" eb="6">
      <t>シュウシ</t>
    </rPh>
    <rPh sb="6" eb="8">
      <t>ヒリツ</t>
    </rPh>
    <rPh sb="10" eb="12">
      <t>ヘイセイ</t>
    </rPh>
    <rPh sb="14" eb="16">
      <t>ネンド</t>
    </rPh>
    <rPh sb="18" eb="20">
      <t>トクテイ</t>
    </rPh>
    <rPh sb="20" eb="22">
      <t>カンキョウ</t>
    </rPh>
    <rPh sb="22" eb="24">
      <t>ホゼン</t>
    </rPh>
    <rPh sb="24" eb="26">
      <t>コウキョウ</t>
    </rPh>
    <rPh sb="26" eb="29">
      <t>ゲスイドウ</t>
    </rPh>
    <rPh sb="30" eb="31">
      <t>メン</t>
    </rPh>
    <rPh sb="31" eb="33">
      <t>セイビ</t>
    </rPh>
    <rPh sb="34" eb="36">
      <t>キュウシ</t>
    </rPh>
    <rPh sb="43" eb="46">
      <t>シヨウリョウ</t>
    </rPh>
    <rPh sb="46" eb="48">
      <t>シュウニュウ</t>
    </rPh>
    <rPh sb="49" eb="51">
      <t>ビゾウ</t>
    </rPh>
    <rPh sb="57" eb="60">
      <t>チホウサイ</t>
    </rPh>
    <rPh sb="61" eb="63">
      <t>ショウカン</t>
    </rPh>
    <rPh sb="63" eb="64">
      <t>キン</t>
    </rPh>
    <rPh sb="65" eb="67">
      <t>ゾウカ</t>
    </rPh>
    <rPh sb="74" eb="76">
      <t>ヒリツ</t>
    </rPh>
    <rPh sb="77" eb="79">
      <t>ネンネン</t>
    </rPh>
    <rPh sb="79" eb="80">
      <t>ヒク</t>
    </rPh>
    <rPh sb="90" eb="92">
      <t>キギョウ</t>
    </rPh>
    <rPh sb="92" eb="93">
      <t>サイ</t>
    </rPh>
    <rPh sb="93" eb="95">
      <t>ザンダカ</t>
    </rPh>
    <rPh sb="95" eb="96">
      <t>タイ</t>
    </rPh>
    <rPh sb="96" eb="98">
      <t>ジギョウ</t>
    </rPh>
    <rPh sb="98" eb="100">
      <t>キボ</t>
    </rPh>
    <rPh sb="100" eb="102">
      <t>ヒリツ</t>
    </rPh>
    <rPh sb="104" eb="105">
      <t>メン</t>
    </rPh>
    <rPh sb="105" eb="107">
      <t>セイビ</t>
    </rPh>
    <rPh sb="108" eb="110">
      <t>キュウシ</t>
    </rPh>
    <rPh sb="114" eb="116">
      <t>キギョウ</t>
    </rPh>
    <rPh sb="116" eb="117">
      <t>サイ</t>
    </rPh>
    <rPh sb="117" eb="119">
      <t>ザンダカ</t>
    </rPh>
    <rPh sb="120" eb="122">
      <t>ゲンショウ</t>
    </rPh>
    <rPh sb="129" eb="131">
      <t>ヒリツ</t>
    </rPh>
    <rPh sb="132" eb="134">
      <t>ネンネン</t>
    </rPh>
    <rPh sb="134" eb="135">
      <t>ヒク</t>
    </rPh>
    <rPh sb="145" eb="147">
      <t>ケイヒ</t>
    </rPh>
    <rPh sb="147" eb="149">
      <t>カイシュウ</t>
    </rPh>
    <rPh sb="149" eb="150">
      <t>リツ</t>
    </rPh>
    <rPh sb="152" eb="153">
      <t>ホン</t>
    </rPh>
    <rPh sb="153" eb="154">
      <t>シ</t>
    </rPh>
    <rPh sb="155" eb="158">
      <t>ゲスイドウ</t>
    </rPh>
    <rPh sb="158" eb="160">
      <t>ジギョウ</t>
    </rPh>
    <rPh sb="162" eb="164">
      <t>コウキョウ</t>
    </rPh>
    <rPh sb="164" eb="167">
      <t>ゲスイドウ</t>
    </rPh>
    <rPh sb="168" eb="170">
      <t>トクテイ</t>
    </rPh>
    <rPh sb="170" eb="172">
      <t>カンキョウ</t>
    </rPh>
    <rPh sb="172" eb="174">
      <t>ホゼン</t>
    </rPh>
    <rPh sb="174" eb="176">
      <t>コウキョウ</t>
    </rPh>
    <rPh sb="176" eb="179">
      <t>ゲスイドウ</t>
    </rPh>
    <rPh sb="184" eb="187">
      <t>ショリジョウ</t>
    </rPh>
    <rPh sb="189" eb="191">
      <t>カショ</t>
    </rPh>
    <rPh sb="197" eb="199">
      <t>オスイ</t>
    </rPh>
    <rPh sb="199" eb="201">
      <t>ショリ</t>
    </rPh>
    <rPh sb="201" eb="202">
      <t>ヒ</t>
    </rPh>
    <rPh sb="203" eb="205">
      <t>ユウシュウ</t>
    </rPh>
    <rPh sb="205" eb="207">
      <t>スイリョウ</t>
    </rPh>
    <rPh sb="210" eb="212">
      <t>アンブン</t>
    </rPh>
    <rPh sb="215" eb="217">
      <t>サンシュツ</t>
    </rPh>
    <rPh sb="227" eb="228">
      <t>メン</t>
    </rPh>
    <rPh sb="228" eb="230">
      <t>セイビ</t>
    </rPh>
    <rPh sb="231" eb="233">
      <t>スイシン</t>
    </rPh>
    <rPh sb="237" eb="239">
      <t>コウキョウ</t>
    </rPh>
    <rPh sb="239" eb="242">
      <t>ゲスイドウ</t>
    </rPh>
    <rPh sb="243" eb="245">
      <t>キョウヨウ</t>
    </rPh>
    <rPh sb="245" eb="247">
      <t>カイシ</t>
    </rPh>
    <rPh sb="247" eb="249">
      <t>クイキ</t>
    </rPh>
    <rPh sb="250" eb="252">
      <t>ゾウカ</t>
    </rPh>
    <rPh sb="256" eb="258">
      <t>オスイ</t>
    </rPh>
    <rPh sb="258" eb="260">
      <t>ショリ</t>
    </rPh>
    <rPh sb="260" eb="261">
      <t>ヒ</t>
    </rPh>
    <rPh sb="262" eb="264">
      <t>ゾウカ</t>
    </rPh>
    <rPh sb="266" eb="267">
      <t>ホン</t>
    </rPh>
    <rPh sb="267" eb="269">
      <t>ジギョウ</t>
    </rPh>
    <rPh sb="270" eb="272">
      <t>オスイ</t>
    </rPh>
    <rPh sb="272" eb="274">
      <t>ショリ</t>
    </rPh>
    <rPh sb="274" eb="275">
      <t>ヒ</t>
    </rPh>
    <rPh sb="276" eb="278">
      <t>ゾウカ</t>
    </rPh>
    <rPh sb="289" eb="291">
      <t>ケイヒ</t>
    </rPh>
    <rPh sb="291" eb="293">
      <t>カイシュウ</t>
    </rPh>
    <rPh sb="293" eb="294">
      <t>リツ</t>
    </rPh>
    <rPh sb="295" eb="296">
      <t>サ</t>
    </rPh>
    <rPh sb="307" eb="309">
      <t>オスイ</t>
    </rPh>
    <rPh sb="309" eb="311">
      <t>ショリ</t>
    </rPh>
    <rPh sb="311" eb="313">
      <t>ゲンカ</t>
    </rPh>
    <rPh sb="315" eb="317">
      <t>ケイヒ</t>
    </rPh>
    <rPh sb="317" eb="319">
      <t>カイシュウ</t>
    </rPh>
    <rPh sb="319" eb="320">
      <t>リツ</t>
    </rPh>
    <rPh sb="321" eb="323">
      <t>ドウヨウ</t>
    </rPh>
    <rPh sb="325" eb="327">
      <t>オスイ</t>
    </rPh>
    <rPh sb="327" eb="329">
      <t>ショリ</t>
    </rPh>
    <rPh sb="329" eb="330">
      <t>ヒ</t>
    </rPh>
    <rPh sb="331" eb="333">
      <t>ゾウカ</t>
    </rPh>
    <rPh sb="340" eb="342">
      <t>オスイ</t>
    </rPh>
    <rPh sb="342" eb="344">
      <t>ショリ</t>
    </rPh>
    <rPh sb="344" eb="346">
      <t>ゲンカ</t>
    </rPh>
    <rPh sb="347" eb="349">
      <t>ネンネン</t>
    </rPh>
    <rPh sb="349" eb="351">
      <t>ゾウカ</t>
    </rPh>
    <rPh sb="359" eb="361">
      <t>シセツ</t>
    </rPh>
    <rPh sb="361" eb="364">
      <t>リヨウリツ</t>
    </rPh>
    <rPh sb="366" eb="368">
      <t>サンシュツ</t>
    </rPh>
    <rPh sb="368" eb="370">
      <t>コンキョ</t>
    </rPh>
    <rPh sb="373" eb="375">
      <t>セイテン</t>
    </rPh>
    <rPh sb="375" eb="376">
      <t>ジ</t>
    </rPh>
    <rPh sb="376" eb="378">
      <t>ゲンザイ</t>
    </rPh>
    <rPh sb="378" eb="380">
      <t>ショリ</t>
    </rPh>
    <rPh sb="380" eb="382">
      <t>ノウリョク</t>
    </rPh>
    <rPh sb="383" eb="386">
      <t>ショリジョウ</t>
    </rPh>
    <rPh sb="386" eb="388">
      <t>ゼンタイ</t>
    </rPh>
    <rPh sb="389" eb="391">
      <t>ゲンユウ</t>
    </rPh>
    <rPh sb="391" eb="393">
      <t>ノウリョク</t>
    </rPh>
    <rPh sb="404" eb="405">
      <t>ダイ</t>
    </rPh>
    <rPh sb="412" eb="413">
      <t>メン</t>
    </rPh>
    <rPh sb="413" eb="415">
      <t>セイビ</t>
    </rPh>
    <rPh sb="416" eb="418">
      <t>キュウシ</t>
    </rPh>
    <rPh sb="424" eb="426">
      <t>カイチク</t>
    </rPh>
    <rPh sb="427" eb="429">
      <t>シンチク</t>
    </rPh>
    <rPh sb="432" eb="435">
      <t>スイセンカ</t>
    </rPh>
    <rPh sb="435" eb="437">
      <t>ジンコウ</t>
    </rPh>
    <rPh sb="438" eb="440">
      <t>ビゾウ</t>
    </rPh>
    <rPh sb="447" eb="450">
      <t>リヨウリツ</t>
    </rPh>
    <rPh sb="451" eb="453">
      <t>ネンネン</t>
    </rPh>
    <rPh sb="453" eb="455">
      <t>ビゾウ</t>
    </rPh>
    <rPh sb="465" eb="468">
      <t>スイセンカ</t>
    </rPh>
    <rPh sb="468" eb="469">
      <t>リツ</t>
    </rPh>
    <phoneticPr fontId="4"/>
  </si>
  <si>
    <t>　本市は、平成10年に事業着手し、供用開始が平成16年度末と新しい施設であるため、改築・更新は実施していないが、今後、ストックマネジメントを策定し計画的な更新・長寿命化を実施していく。</t>
    <phoneticPr fontId="4"/>
  </si>
  <si>
    <t>　本事業の経費回収率は、類似団体に比べ高くなっているが、公共下水道と合わせた下水道事業として見れば、設利用率が低く、経費回収率も低くなり、経営状況は良好とは言えないものとなっている。
　今後は、汚水処理施設の10年程度での概成を踏まえた計画的な面整備を推進し、施設利用率の向上及び使用料収入の増加を図っていく必要がある。
　また、使用料単価については、類似団体に比べ1㎥当たり20円程度低いことから、使用料単価の改定について検討をしていく。
　</t>
    <rPh sb="1" eb="2">
      <t>ホン</t>
    </rPh>
    <rPh sb="2" eb="4">
      <t>ジギョウ</t>
    </rPh>
    <rPh sb="5" eb="7">
      <t>ケイヒ</t>
    </rPh>
    <rPh sb="7" eb="9">
      <t>カイシュウ</t>
    </rPh>
    <rPh sb="9" eb="10">
      <t>リツ</t>
    </rPh>
    <rPh sb="12" eb="14">
      <t>ルイジ</t>
    </rPh>
    <rPh sb="14" eb="16">
      <t>ダンタイ</t>
    </rPh>
    <rPh sb="17" eb="18">
      <t>クラ</t>
    </rPh>
    <rPh sb="19" eb="20">
      <t>タカ</t>
    </rPh>
    <rPh sb="28" eb="30">
      <t>コウキョウ</t>
    </rPh>
    <rPh sb="30" eb="33">
      <t>ゲスイドウ</t>
    </rPh>
    <rPh sb="34" eb="35">
      <t>ア</t>
    </rPh>
    <rPh sb="38" eb="41">
      <t>ゲスイドウ</t>
    </rPh>
    <rPh sb="41" eb="43">
      <t>ジギョウ</t>
    </rPh>
    <rPh sb="46" eb="47">
      <t>ミ</t>
    </rPh>
    <rPh sb="51" eb="54">
      <t>リヨウリツ</t>
    </rPh>
    <rPh sb="55" eb="56">
      <t>ヒク</t>
    </rPh>
    <rPh sb="58" eb="60">
      <t>ケイヒ</t>
    </rPh>
    <rPh sb="60" eb="62">
      <t>カイシュウ</t>
    </rPh>
    <rPh sb="62" eb="63">
      <t>リツ</t>
    </rPh>
    <rPh sb="64" eb="65">
      <t>ヒク</t>
    </rPh>
    <rPh sb="69" eb="71">
      <t>ケイエイ</t>
    </rPh>
    <rPh sb="71" eb="73">
      <t>ジョウキョウ</t>
    </rPh>
    <rPh sb="74" eb="76">
      <t>リョウコウ</t>
    </rPh>
    <rPh sb="78" eb="79">
      <t>イ</t>
    </rPh>
    <rPh sb="126" eb="128">
      <t>スイシン</t>
    </rPh>
    <rPh sb="138" eb="139">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</si>
</sst>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911936"/>
        <c:axId val="1219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21911936"/>
        <c:axId val="121914112"/>
      </c:lineChart>
      <c:dateAx>
        <c:axId val="121911936"/>
        <c:scaling>
          <c:orientation val="minMax"/>
        </c:scaling>
        <c:delete val="1"/>
        <c:axPos val="b"/>
        <c:numFmt formatCode="ge" sourceLinked="1"/>
        <c:majorTickMark val="none"/>
        <c:minorTickMark val="none"/>
        <c:tickLblPos val="none"/>
        <c:crossAx val="121914112"/>
        <c:crosses val="autoZero"/>
        <c:auto val="1"/>
        <c:lblOffset val="100"/>
        <c:baseTimeUnit val="years"/>
      </c:dateAx>
      <c:valAx>
        <c:axId val="121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c:v>
                </c:pt>
                <c:pt idx="1">
                  <c:v>7.28</c:v>
                </c:pt>
                <c:pt idx="2">
                  <c:v>7.47</c:v>
                </c:pt>
                <c:pt idx="3">
                  <c:v>7.8</c:v>
                </c:pt>
                <c:pt idx="4">
                  <c:v>7.91</c:v>
                </c:pt>
              </c:numCache>
            </c:numRef>
          </c:val>
        </c:ser>
        <c:dLbls>
          <c:showLegendKey val="0"/>
          <c:showVal val="0"/>
          <c:showCatName val="0"/>
          <c:showSerName val="0"/>
          <c:showPercent val="0"/>
          <c:showBubbleSize val="0"/>
        </c:dLbls>
        <c:gapWidth val="150"/>
        <c:axId val="123489280"/>
        <c:axId val="1235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23489280"/>
        <c:axId val="123516032"/>
      </c:lineChart>
      <c:dateAx>
        <c:axId val="123489280"/>
        <c:scaling>
          <c:orientation val="minMax"/>
        </c:scaling>
        <c:delete val="1"/>
        <c:axPos val="b"/>
        <c:numFmt formatCode="ge" sourceLinked="1"/>
        <c:majorTickMark val="none"/>
        <c:minorTickMark val="none"/>
        <c:tickLblPos val="none"/>
        <c:crossAx val="123516032"/>
        <c:crosses val="autoZero"/>
        <c:auto val="1"/>
        <c:lblOffset val="100"/>
        <c:baseTimeUnit val="years"/>
      </c:dateAx>
      <c:valAx>
        <c:axId val="1235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91.97</c:v>
                </c:pt>
                <c:pt idx="1">
                  <c:v>75.67</c:v>
                </c:pt>
                <c:pt idx="2">
                  <c:v>76.44</c:v>
                </c:pt>
                <c:pt idx="3">
                  <c:v>77.97</c:v>
                </c:pt>
                <c:pt idx="4">
                  <c:v>87.33</c:v>
                </c:pt>
              </c:numCache>
            </c:numRef>
          </c:val>
        </c:ser>
        <c:dLbls>
          <c:showLegendKey val="0"/>
          <c:showVal val="0"/>
          <c:showCatName val="0"/>
          <c:showSerName val="0"/>
          <c:showPercent val="0"/>
          <c:showBubbleSize val="0"/>
        </c:dLbls>
        <c:gapWidth val="150"/>
        <c:axId val="149170816"/>
        <c:axId val="1491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49170816"/>
        <c:axId val="149181184"/>
      </c:lineChart>
      <c:dateAx>
        <c:axId val="149170816"/>
        <c:scaling>
          <c:orientation val="minMax"/>
        </c:scaling>
        <c:delete val="1"/>
        <c:axPos val="b"/>
        <c:numFmt formatCode="ge" sourceLinked="1"/>
        <c:majorTickMark val="none"/>
        <c:minorTickMark val="none"/>
        <c:tickLblPos val="none"/>
        <c:crossAx val="149181184"/>
        <c:crosses val="autoZero"/>
        <c:auto val="1"/>
        <c:lblOffset val="100"/>
        <c:baseTimeUnit val="years"/>
      </c:dateAx>
      <c:valAx>
        <c:axId val="1491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83.3</c:v>
                </c:pt>
                <c:pt idx="1">
                  <c:v>81.38</c:v>
                </c:pt>
                <c:pt idx="2">
                  <c:v>73.56</c:v>
                </c:pt>
                <c:pt idx="3">
                  <c:v>70.290000000000006</c:v>
                </c:pt>
                <c:pt idx="4">
                  <c:v>65.069999999999993</c:v>
                </c:pt>
              </c:numCache>
            </c:numRef>
          </c:val>
        </c:ser>
        <c:dLbls>
          <c:showLegendKey val="0"/>
          <c:showVal val="0"/>
          <c:showCatName val="0"/>
          <c:showSerName val="0"/>
          <c:showPercent val="0"/>
          <c:showBubbleSize val="0"/>
        </c:dLbls>
        <c:gapWidth val="150"/>
        <c:axId val="121944320"/>
        <c:axId val="121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44320"/>
        <c:axId val="121831808"/>
      </c:lineChart>
      <c:dateAx>
        <c:axId val="121944320"/>
        <c:scaling>
          <c:orientation val="minMax"/>
        </c:scaling>
        <c:delete val="1"/>
        <c:axPos val="b"/>
        <c:numFmt formatCode="ge" sourceLinked="1"/>
        <c:majorTickMark val="none"/>
        <c:minorTickMark val="none"/>
        <c:tickLblPos val="none"/>
        <c:crossAx val="121831808"/>
        <c:crosses val="autoZero"/>
        <c:auto val="1"/>
        <c:lblOffset val="100"/>
        <c:baseTimeUnit val="years"/>
      </c:dateAx>
      <c:valAx>
        <c:axId val="121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49728"/>
        <c:axId val="121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49728"/>
        <c:axId val="121856000"/>
      </c:lineChart>
      <c:dateAx>
        <c:axId val="121849728"/>
        <c:scaling>
          <c:orientation val="minMax"/>
        </c:scaling>
        <c:delete val="1"/>
        <c:axPos val="b"/>
        <c:numFmt formatCode="ge" sourceLinked="1"/>
        <c:majorTickMark val="none"/>
        <c:minorTickMark val="none"/>
        <c:tickLblPos val="none"/>
        <c:crossAx val="121856000"/>
        <c:crosses val="autoZero"/>
        <c:auto val="1"/>
        <c:lblOffset val="100"/>
        <c:baseTimeUnit val="years"/>
      </c:dateAx>
      <c:valAx>
        <c:axId val="1218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94400"/>
        <c:axId val="121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94400"/>
        <c:axId val="121896320"/>
      </c:lineChart>
      <c:dateAx>
        <c:axId val="121894400"/>
        <c:scaling>
          <c:orientation val="minMax"/>
        </c:scaling>
        <c:delete val="1"/>
        <c:axPos val="b"/>
        <c:numFmt formatCode="ge" sourceLinked="1"/>
        <c:majorTickMark val="none"/>
        <c:minorTickMark val="none"/>
        <c:tickLblPos val="none"/>
        <c:crossAx val="121896320"/>
        <c:crosses val="autoZero"/>
        <c:auto val="1"/>
        <c:lblOffset val="100"/>
        <c:baseTimeUnit val="years"/>
      </c:dateAx>
      <c:valAx>
        <c:axId val="121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61952"/>
        <c:axId val="122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61952"/>
        <c:axId val="122063872"/>
      </c:lineChart>
      <c:dateAx>
        <c:axId val="122061952"/>
        <c:scaling>
          <c:orientation val="minMax"/>
        </c:scaling>
        <c:delete val="1"/>
        <c:axPos val="b"/>
        <c:numFmt formatCode="ge" sourceLinked="1"/>
        <c:majorTickMark val="none"/>
        <c:minorTickMark val="none"/>
        <c:tickLblPos val="none"/>
        <c:crossAx val="122063872"/>
        <c:crosses val="autoZero"/>
        <c:auto val="1"/>
        <c:lblOffset val="100"/>
        <c:baseTimeUnit val="years"/>
      </c:dateAx>
      <c:valAx>
        <c:axId val="122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290368"/>
        <c:axId val="1232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290368"/>
        <c:axId val="123292288"/>
      </c:lineChart>
      <c:dateAx>
        <c:axId val="123290368"/>
        <c:scaling>
          <c:orientation val="minMax"/>
        </c:scaling>
        <c:delete val="1"/>
        <c:axPos val="b"/>
        <c:numFmt formatCode="ge" sourceLinked="1"/>
        <c:majorTickMark val="none"/>
        <c:minorTickMark val="none"/>
        <c:tickLblPos val="none"/>
        <c:crossAx val="123292288"/>
        <c:crosses val="autoZero"/>
        <c:auto val="1"/>
        <c:lblOffset val="100"/>
        <c:baseTimeUnit val="years"/>
      </c:dateAx>
      <c:valAx>
        <c:axId val="1232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2380.48</c:v>
                </c:pt>
                <c:pt idx="1">
                  <c:v>1841</c:v>
                </c:pt>
                <c:pt idx="2">
                  <c:v>1710.66</c:v>
                </c:pt>
                <c:pt idx="3">
                  <c:v>1597.47</c:v>
                </c:pt>
                <c:pt idx="4">
                  <c:v>1498.19</c:v>
                </c:pt>
              </c:numCache>
            </c:numRef>
          </c:val>
        </c:ser>
        <c:dLbls>
          <c:showLegendKey val="0"/>
          <c:showVal val="0"/>
          <c:showCatName val="0"/>
          <c:showSerName val="0"/>
          <c:showPercent val="0"/>
          <c:showBubbleSize val="0"/>
        </c:dLbls>
        <c:gapWidth val="150"/>
        <c:axId val="123322752"/>
        <c:axId val="1233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23322752"/>
        <c:axId val="123324672"/>
      </c:lineChart>
      <c:dateAx>
        <c:axId val="123322752"/>
        <c:scaling>
          <c:orientation val="minMax"/>
        </c:scaling>
        <c:delete val="1"/>
        <c:axPos val="b"/>
        <c:numFmt formatCode="ge" sourceLinked="1"/>
        <c:majorTickMark val="none"/>
        <c:minorTickMark val="none"/>
        <c:tickLblPos val="none"/>
        <c:crossAx val="123324672"/>
        <c:crosses val="autoZero"/>
        <c:auto val="1"/>
        <c:lblOffset val="100"/>
        <c:baseTimeUnit val="years"/>
      </c:dateAx>
      <c:valAx>
        <c:axId val="123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52.35</c:v>
                </c:pt>
                <c:pt idx="1">
                  <c:v>57.92</c:v>
                </c:pt>
                <c:pt idx="2">
                  <c:v>57.33</c:v>
                </c:pt>
                <c:pt idx="3">
                  <c:v>55.54</c:v>
                </c:pt>
                <c:pt idx="4">
                  <c:v>54.4</c:v>
                </c:pt>
              </c:numCache>
            </c:numRef>
          </c:val>
        </c:ser>
        <c:dLbls>
          <c:showLegendKey val="0"/>
          <c:showVal val="0"/>
          <c:showCatName val="0"/>
          <c:showSerName val="0"/>
          <c:showPercent val="0"/>
          <c:showBubbleSize val="0"/>
        </c:dLbls>
        <c:gapWidth val="150"/>
        <c:axId val="123232256"/>
        <c:axId val="1232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23232256"/>
        <c:axId val="123234176"/>
      </c:lineChart>
      <c:dateAx>
        <c:axId val="123232256"/>
        <c:scaling>
          <c:orientation val="minMax"/>
        </c:scaling>
        <c:delete val="1"/>
        <c:axPos val="b"/>
        <c:numFmt formatCode="ge" sourceLinked="1"/>
        <c:majorTickMark val="none"/>
        <c:minorTickMark val="none"/>
        <c:tickLblPos val="none"/>
        <c:crossAx val="123234176"/>
        <c:crosses val="autoZero"/>
        <c:auto val="1"/>
        <c:lblOffset val="100"/>
        <c:baseTimeUnit val="years"/>
      </c:dateAx>
      <c:valAx>
        <c:axId val="1232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251.74</c:v>
                </c:pt>
                <c:pt idx="1">
                  <c:v>227.73</c:v>
                </c:pt>
                <c:pt idx="2">
                  <c:v>231.28</c:v>
                </c:pt>
                <c:pt idx="3">
                  <c:v>244.4</c:v>
                </c:pt>
                <c:pt idx="4">
                  <c:v>250.7</c:v>
                </c:pt>
              </c:numCache>
            </c:numRef>
          </c:val>
        </c:ser>
        <c:dLbls>
          <c:showLegendKey val="0"/>
          <c:showVal val="0"/>
          <c:showCatName val="0"/>
          <c:showSerName val="0"/>
          <c:showPercent val="0"/>
          <c:showBubbleSize val="0"/>
        </c:dLbls>
        <c:gapWidth val="150"/>
        <c:axId val="123252096"/>
        <c:axId val="1234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23252096"/>
        <c:axId val="123479552"/>
      </c:lineChart>
      <c:dateAx>
        <c:axId val="123252096"/>
        <c:scaling>
          <c:orientation val="minMax"/>
        </c:scaling>
        <c:delete val="1"/>
        <c:axPos val="b"/>
        <c:numFmt formatCode="ge" sourceLinked="1"/>
        <c:majorTickMark val="none"/>
        <c:minorTickMark val="none"/>
        <c:tickLblPos val="none"/>
        <c:crossAx val="123479552"/>
        <c:crosses val="autoZero"/>
        <c:auto val="1"/>
        <c:lblOffset val="100"/>
        <c:baseTimeUnit val="years"/>
      </c:dateAx>
      <c:valAx>
        <c:axId val="1234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H87" sqref="BH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菊川市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47779</v>
      </c>
      <c r="AM8" s="64"/>
      <c r="AN8" s="64"/>
      <c r="AO8" s="64"/>
      <c r="AP8" s="64"/>
      <c r="AQ8" s="64"/>
      <c r="AR8" s="64"/>
      <c r="AS8" s="64"/>
      <c r="AT8" s="63">
        <f>データ!S6</f>
        <v>94.19</v>
      </c>
      <c r="AU8" s="63"/>
      <c r="AV8" s="63"/>
      <c r="AW8" s="63"/>
      <c r="AX8" s="63"/>
      <c r="AY8" s="63"/>
      <c r="AZ8" s="63"/>
      <c r="BA8" s="63"/>
      <c r="BB8" s="63">
        <f>データ!T6</f>
        <v>507.26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5.43</v>
      </c>
      <c r="Q10" s="63"/>
      <c r="R10" s="63"/>
      <c r="S10" s="63"/>
      <c r="T10" s="63"/>
      <c r="U10" s="63"/>
      <c r="V10" s="63"/>
      <c r="W10" s="63">
        <f>データ!P6</f>
        <v>94.13</v>
      </c>
      <c r="X10" s="63"/>
      <c r="Y10" s="63"/>
      <c r="Z10" s="63"/>
      <c r="AA10" s="63"/>
      <c r="AB10" s="63"/>
      <c r="AC10" s="63"/>
      <c r="AD10" s="64">
        <f>データ!Q6</f>
        <v>2590</v>
      </c>
      <c r="AE10" s="64"/>
      <c r="AF10" s="64"/>
      <c r="AG10" s="64"/>
      <c r="AH10" s="64"/>
      <c r="AI10" s="64"/>
      <c r="AJ10" s="64"/>
      <c r="AK10" s="2"/>
      <c r="AL10" s="64">
        <f>データ!U6</f>
        <v>2596</v>
      </c>
      <c r="AM10" s="64"/>
      <c r="AN10" s="64"/>
      <c r="AO10" s="64"/>
      <c r="AP10" s="64"/>
      <c r="AQ10" s="64"/>
      <c r="AR10" s="64"/>
      <c r="AS10" s="64"/>
      <c r="AT10" s="63">
        <f>データ!V6</f>
        <v>0.56000000000000005</v>
      </c>
      <c r="AU10" s="63"/>
      <c r="AV10" s="63"/>
      <c r="AW10" s="63"/>
      <c r="AX10" s="63"/>
      <c r="AY10" s="63"/>
      <c r="AZ10" s="63"/>
      <c r="BA10" s="63"/>
      <c r="BB10" s="63">
        <f>データ!W6</f>
        <v>4635.71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222241</v>
      </c>
      <c r="D6" s="31">
        <f t="shared" si="3"/>
        <v>47</v>
      </c>
      <c r="E6" s="31">
        <f t="shared" si="3"/>
        <v>17</v>
      </c>
      <c r="F6" s="31">
        <f t="shared" si="3"/>
        <v>4</v>
      </c>
      <c r="G6" s="31">
        <f t="shared" si="3"/>
        <v>0</v>
      </c>
      <c r="H6" s="31" t="str">
        <f t="shared" si="3"/>
        <v>静岡県　菊川市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5.43</v>
      </c>
      <c r="P6" s="32">
        <f t="shared" si="3"/>
        <v>94.13</v>
      </c>
      <c r="Q6" s="32">
        <f t="shared" si="3"/>
        <v>2590</v>
      </c>
      <c r="R6" s="32">
        <f t="shared" si="3"/>
        <v>47779</v>
      </c>
      <c r="S6" s="32">
        <f t="shared" si="3"/>
        <v>94.19</v>
      </c>
      <c r="T6" s="32">
        <f t="shared" si="3"/>
        <v>507.26</v>
      </c>
      <c r="U6" s="32">
        <f t="shared" si="3"/>
        <v>2596</v>
      </c>
      <c r="V6" s="32">
        <f t="shared" si="3"/>
        <v>0.56000000000000005</v>
      </c>
      <c r="W6" s="32">
        <f t="shared" si="3"/>
        <v>4635.71</v>
      </c>
      <c r="X6" s="33">
        <f>IF(X7="",NA(),X7)</f>
        <v>83.3</v>
      </c>
      <c r="Y6" s="33">
        <f t="shared" ref="Y6:AG6" si="4">IF(Y7="",NA(),Y7)</f>
        <v>81.38</v>
      </c>
      <c r="Z6" s="33">
        <f t="shared" si="4"/>
        <v>73.56</v>
      </c>
      <c r="AA6" s="33">
        <f t="shared" si="4"/>
        <v>70.290000000000006</v>
      </c>
      <c r="AB6" s="33">
        <f t="shared" si="4"/>
        <v>65.069999999999993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2380.48</v>
      </c>
      <c r="BF6" s="33">
        <f t="shared" ref="BF6:BN6" si="7">IF(BF7="",NA(),BF7)</f>
        <v>1841</v>
      </c>
      <c r="BG6" s="33">
        <f t="shared" si="7"/>
        <v>1710.66</v>
      </c>
      <c r="BH6" s="33">
        <f t="shared" si="7"/>
        <v>1597.47</v>
      </c>
      <c r="BI6" s="33">
        <f t="shared" si="7"/>
        <v>1498.19</v>
      </c>
      <c r="BJ6" s="33">
        <f t="shared" si="7"/>
        <v>1835.56</v>
      </c>
      <c r="BK6" s="33">
        <f t="shared" si="7"/>
        <v>1716.82</v>
      </c>
      <c r="BL6" s="33">
        <f t="shared" si="7"/>
        <v>1554.05</v>
      </c>
      <c r="BM6" s="33">
        <f t="shared" si="7"/>
        <v>1671.86</v>
      </c>
      <c r="BN6" s="33">
        <f t="shared" si="7"/>
        <v>1673.47</v>
      </c>
      <c r="BO6" s="32" t="str">
        <f>IF(BO7="","",IF(BO7="-","【-】","【"&amp;SUBSTITUTE(TEXT(BO7,"#,##0.00"),"-","△")&amp;"】"))</f>
        <v>【1,457.06】</v>
      </c>
      <c r="BP6" s="33">
        <f>IF(BP7="",NA(),BP7)</f>
        <v>52.35</v>
      </c>
      <c r="BQ6" s="33">
        <f t="shared" ref="BQ6:BY6" si="8">IF(BQ7="",NA(),BQ7)</f>
        <v>57.92</v>
      </c>
      <c r="BR6" s="33">
        <f t="shared" si="8"/>
        <v>57.33</v>
      </c>
      <c r="BS6" s="33">
        <f t="shared" si="8"/>
        <v>55.54</v>
      </c>
      <c r="BT6" s="33">
        <f t="shared" si="8"/>
        <v>54.4</v>
      </c>
      <c r="BU6" s="33">
        <f t="shared" si="8"/>
        <v>52.89</v>
      </c>
      <c r="BV6" s="33">
        <f t="shared" si="8"/>
        <v>51.73</v>
      </c>
      <c r="BW6" s="33">
        <f t="shared" si="8"/>
        <v>53.01</v>
      </c>
      <c r="BX6" s="33">
        <f t="shared" si="8"/>
        <v>50.54</v>
      </c>
      <c r="BY6" s="33">
        <f t="shared" si="8"/>
        <v>49.22</v>
      </c>
      <c r="BZ6" s="32" t="str">
        <f>IF(BZ7="","",IF(BZ7="-","【-】","【"&amp;SUBSTITUTE(TEXT(BZ7,"#,##0.00"),"-","△")&amp;"】"))</f>
        <v>【64.73】</v>
      </c>
      <c r="CA6" s="33">
        <f>IF(CA7="",NA(),CA7)</f>
        <v>251.74</v>
      </c>
      <c r="CB6" s="33">
        <f t="shared" ref="CB6:CJ6" si="9">IF(CB7="",NA(),CB7)</f>
        <v>227.73</v>
      </c>
      <c r="CC6" s="33">
        <f t="shared" si="9"/>
        <v>231.28</v>
      </c>
      <c r="CD6" s="33">
        <f t="shared" si="9"/>
        <v>244.4</v>
      </c>
      <c r="CE6" s="33">
        <f t="shared" si="9"/>
        <v>250.7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6.31</v>
      </c>
      <c r="CM6" s="33">
        <f t="shared" ref="CM6:CU6" si="10">IF(CM7="",NA(),CM7)</f>
        <v>7.28</v>
      </c>
      <c r="CN6" s="33">
        <f t="shared" si="10"/>
        <v>7.47</v>
      </c>
      <c r="CO6" s="33">
        <f t="shared" si="10"/>
        <v>7.8</v>
      </c>
      <c r="CP6" s="33">
        <f t="shared" si="10"/>
        <v>7.91</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91.97</v>
      </c>
      <c r="CX6" s="33">
        <f t="shared" ref="CX6:DF6" si="11">IF(CX7="",NA(),CX7)</f>
        <v>75.67</v>
      </c>
      <c r="CY6" s="33">
        <f t="shared" si="11"/>
        <v>76.44</v>
      </c>
      <c r="CZ6" s="33">
        <f t="shared" si="11"/>
        <v>77.97</v>
      </c>
      <c r="DA6" s="33">
        <f t="shared" si="11"/>
        <v>87.33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222241</v>
      </c>
      <c r="D7" s="35">
        <v>47</v>
      </c>
      <c r="E7" s="35">
        <v>17</v>
      </c>
      <c r="F7" s="35">
        <v>4</v>
      </c>
      <c r="G7" s="35">
        <v>0</v>
      </c>
      <c r="H7" s="35" t="s">
        <v>96</v>
      </c>
      <c r="I7" s="35" t="s">
        <v>97</v>
      </c>
      <c r="J7" s="35" t="s">
        <v>98</v>
      </c>
      <c r="K7" s="35" t="s">
        <v>99</v>
      </c>
      <c r="L7" s="35" t="s">
        <v>100</v>
      </c>
      <c r="M7" s="36" t="s">
        <v>101</v>
      </c>
      <c r="N7" s="36" t="s">
        <v>102</v>
      </c>
      <c r="O7" s="36">
        <v>5.43</v>
      </c>
      <c r="P7" s="36">
        <v>94.13</v>
      </c>
      <c r="Q7" s="36">
        <v>2590</v>
      </c>
      <c r="R7" s="36">
        <v>47779</v>
      </c>
      <c r="S7" s="36">
        <v>94.19</v>
      </c>
      <c r="T7" s="36">
        <v>507.26</v>
      </c>
      <c r="U7" s="36">
        <v>2596</v>
      </c>
      <c r="V7" s="36">
        <v>0.56000000000000005</v>
      </c>
      <c r="W7" s="36">
        <v>4635.71</v>
      </c>
      <c r="X7" s="36">
        <v>83.3</v>
      </c>
      <c r="Y7" s="36">
        <v>81.38</v>
      </c>
      <c r="Z7" s="36">
        <v>73.56</v>
      </c>
      <c r="AA7" s="36">
        <v>70.290000000000006</v>
      </c>
      <c r="AB7" s="36">
        <v>65.069999999999993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2380.48</v>
      </c>
      <c r="BF7" s="36">
        <v>1841</v>
      </c>
      <c r="BG7" s="36">
        <v>1710.66</v>
      </c>
      <c r="BH7" s="36">
        <v>1597.47</v>
      </c>
      <c r="BI7" s="36">
        <v>1498.19</v>
      </c>
      <c r="BJ7" s="36">
        <v>1835.56</v>
      </c>
      <c r="BK7" s="36">
        <v>1716.82</v>
      </c>
      <c r="BL7" s="36">
        <v>1554.05</v>
      </c>
      <c r="BM7" s="36">
        <v>1671.86</v>
      </c>
      <c r="BN7" s="36">
        <v>1673.47</v>
      </c>
      <c r="BO7" s="36">
        <v>1457.06</v>
      </c>
      <c r="BP7" s="36">
        <v>52.35</v>
      </c>
      <c r="BQ7" s="36">
        <v>57.92</v>
      </c>
      <c r="BR7" s="36">
        <v>57.33</v>
      </c>
      <c r="BS7" s="36">
        <v>55.54</v>
      </c>
      <c r="BT7" s="36">
        <v>54.4</v>
      </c>
      <c r="BU7" s="36">
        <v>52.89</v>
      </c>
      <c r="BV7" s="36">
        <v>51.73</v>
      </c>
      <c r="BW7" s="36">
        <v>53.01</v>
      </c>
      <c r="BX7" s="36">
        <v>50.54</v>
      </c>
      <c r="BY7" s="36">
        <v>49.22</v>
      </c>
      <c r="BZ7" s="36">
        <v>64.73</v>
      </c>
      <c r="CA7" s="36">
        <v>251.74</v>
      </c>
      <c r="CB7" s="36">
        <v>227.73</v>
      </c>
      <c r="CC7" s="36">
        <v>231.28</v>
      </c>
      <c r="CD7" s="36">
        <v>244.4</v>
      </c>
      <c r="CE7" s="36">
        <v>250.7</v>
      </c>
      <c r="CF7" s="36">
        <v>300.52</v>
      </c>
      <c r="CG7" s="36">
        <v>310.47000000000003</v>
      </c>
      <c r="CH7" s="36">
        <v>299.39</v>
      </c>
      <c r="CI7" s="36">
        <v>320.36</v>
      </c>
      <c r="CJ7" s="36">
        <v>332.02</v>
      </c>
      <c r="CK7" s="36">
        <v>250.25</v>
      </c>
      <c r="CL7" s="36">
        <v>6.31</v>
      </c>
      <c r="CM7" s="36">
        <v>7.28</v>
      </c>
      <c r="CN7" s="36">
        <v>7.47</v>
      </c>
      <c r="CO7" s="36">
        <v>7.8</v>
      </c>
      <c r="CP7" s="36">
        <v>7.91</v>
      </c>
      <c r="CQ7" s="36">
        <v>36.799999999999997</v>
      </c>
      <c r="CR7" s="36">
        <v>36.67</v>
      </c>
      <c r="CS7" s="36">
        <v>36.200000000000003</v>
      </c>
      <c r="CT7" s="36">
        <v>34.74</v>
      </c>
      <c r="CU7" s="36">
        <v>36.65</v>
      </c>
      <c r="CV7" s="36">
        <v>40.31</v>
      </c>
      <c r="CW7" s="36">
        <v>91.97</v>
      </c>
      <c r="CX7" s="36">
        <v>75.67</v>
      </c>
      <c r="CY7" s="36">
        <v>76.44</v>
      </c>
      <c r="CZ7" s="36">
        <v>77.97</v>
      </c>
      <c r="DA7" s="36">
        <v>87.33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2017-02-08T03:01:49Z</dcterms:created>
  <dcterms:modified xsi:type="dcterms:W3CDTF">2017-02-15T02:31:12Z</dcterms:modified>
  <cp:category/>
</cp:coreProperties>
</file>