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<sst xmlns="http://schemas.openxmlformats.org/spreadsheetml/2006/main" count="217" uniqueCount="107">
  <si>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</si>
  <si>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</si>
  <si>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</si>
  <si>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</si>
  <si>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</si>
  <si>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</si>
  <si>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</si>
  <si>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</si>
  <si>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</si>
  <si>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</si>
  <si>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</si>
  <si>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</si>
  <si>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</si>
  <si>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</si>
  <si>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</si>
  <si>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</si>
  <si>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</si>
  <si>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</si>
  <si>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</si>
  <si>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</si>
  <si>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</si>
  <si>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</si>
  <si>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</si>
  <si>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</si>
  <si>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</si>
  <si>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</si>
  <si>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</si>
  <si>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</si>
  <si>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</si>
  <si>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</si>
  <si>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</si>
  <si>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</si>
  <si>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</si>
  <si>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</si>
  <si>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</si>
  <si>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</si>
  <si>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</si>
  <si>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</si>
  <si>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</si>
  <si>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</si>
  <si>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</si>
  <si>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</si>
  <si>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</si>
  <si>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</si>
  <si>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</si>
  <si>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</si>
  <si>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</si>
  <si>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</si>
  <si>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</si>
  <si>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</si>
  <si>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</si>
  <si>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</si>
  <si>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</si>
  <si>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</si>
  <si>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</si>
  <si>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</si>
  <si>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</si>
  <si>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</si>
  <si>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</si>
  <si>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</si>
  <si>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</si>
  <si>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</si>
  <si>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</si>
  <si>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</si>
  <si>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</si>
  <si>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</si>
  <si>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</si>
  <si>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</si>
  <si>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</si>
  <si>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</si>
  <si>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</si>
  <si>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</si>
  <si>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</si>
  <si>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</si>
  <si>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</si>
  <si>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</si>
  <si>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</si>
  <si>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</si>
  <si>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</si>
  <si>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</si>
  <si>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</si>
  <si>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</si>
  <si>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</si>
  <si>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</si>
  <si>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</si>
  <si>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</si>
  <si>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</si>
  <si>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</si>
  <si>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</si>
  <si>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</si>
  <si>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</si>
  <si>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</si>
  <si>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</si>
  <si>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静岡県　松崎町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</si>
  <si>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</si>
  <si>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</si>
  <si>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</si>
  <si>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</si>
  <si>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</si>
  <si>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</si>
  <si>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</si>
  <si>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</si>
  <si>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</si>
  <si>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</si>
  <si>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管路の老朽化、施設の経年化が類似団体と比較して大きく進んでいる現状である一方、管路の更新が進んでいない。
　管路の更新に当たっては多額の費用を必要とすることから、緊急性の高い管路を選定し更新事業を進めていく。</t>
    <rPh sb="15" eb="17">
      <t>ルイジ</t>
    </rPh>
    <rPh sb="17" eb="19">
      <t>ダンタイ</t>
    </rPh>
    <rPh sb="20" eb="22">
      <t>ヒカク</t>
    </rPh>
    <rPh sb="24" eb="25">
      <t>オオ</t>
    </rPh>
    <rPh sb="37" eb="39">
      <t>イッポウ</t>
    </rPh>
    <phoneticPr fontId="4"/>
  </si>
  <si>
    <t>　給水量の増減と密接に関係する人口推移が減少傾向にあることや節水意識の向上などにより、給水収益の減少に歯止めをかけるのは難しい状況に変化はない。
 これから見込まれる施設や管路の改修などには多額の支出が見込まれるため、今後の人口推移や水需要を的確に予測し、ダウンサイジングを含めた更新計画を策定してくことで、コストの削減や適正な施設利用率、効率性を目指していく。</t>
    <rPh sb="66" eb="68">
      <t>ヘンカ</t>
    </rPh>
    <rPh sb="95" eb="97">
      <t>タガク</t>
    </rPh>
    <rPh sb="101" eb="103">
      <t>ミコ</t>
    </rPh>
    <rPh sb="109" eb="111">
      <t>コンゴ</t>
    </rPh>
    <rPh sb="112" eb="114">
      <t>ジンコウ</t>
    </rPh>
    <rPh sb="114" eb="116">
      <t>スイイ</t>
    </rPh>
    <rPh sb="117" eb="118">
      <t>ミズ</t>
    </rPh>
    <rPh sb="118" eb="120">
      <t>ジュヨウ</t>
    </rPh>
    <rPh sb="121" eb="123">
      <t>テキカク</t>
    </rPh>
    <rPh sb="124" eb="126">
      <t>ヨソク</t>
    </rPh>
    <rPh sb="137" eb="138">
      <t>フク</t>
    </rPh>
    <rPh sb="140" eb="142">
      <t>コウシン</t>
    </rPh>
    <rPh sb="142" eb="144">
      <t>ケイカク</t>
    </rPh>
    <rPh sb="145" eb="147">
      <t>サクテイ</t>
    </rPh>
    <rPh sb="158" eb="160">
      <t>サクゲン</t>
    </rPh>
    <rPh sb="161" eb="163">
      <t>テキセイ</t>
    </rPh>
    <rPh sb="164" eb="166">
      <t>シセツ</t>
    </rPh>
    <rPh sb="166" eb="169">
      <t>リヨウリツ</t>
    </rPh>
    <rPh sb="170" eb="173">
      <t>コウリツセイ</t>
    </rPh>
    <rPh sb="174" eb="176">
      <t>メザ</t>
    </rPh>
    <phoneticPr fontId="4"/>
  </si>
  <si>
    <t xml:space="preserve">　水道使用量の減少に伴い、給水収益の減少が続いているが、経常収支比率が上昇していることから、経費削減など経営改善への取組みの効果が表れている。ただ、企業債残高対給水収益比率については、類似団体平均値を上回っているため、企業債の償還金が経営に大きな負担をかけていることから、引き続き経営改善に取り組み、経営の健全性を保持していく必要がある。
　事業の効率性については、有収率において類似団体平均を大きく上回っており、浄水を効率的に供給できている。
</t>
    <rPh sb="109" eb="111">
      <t>キギョウ</t>
    </rPh>
    <rPh sb="111" eb="112">
      <t>サイ</t>
    </rPh>
    <rPh sb="113" eb="115">
      <t>ショウカン</t>
    </rPh>
    <rPh sb="115" eb="116">
      <t>キン</t>
    </rPh>
    <rPh sb="117" eb="119">
      <t>ケイエイ</t>
    </rPh>
    <rPh sb="120" eb="121">
      <t>オオ</t>
    </rPh>
    <rPh sb="123" eb="125">
      <t>フタン</t>
    </rPh>
    <rPh sb="136" eb="137">
      <t>ヒ</t>
    </rPh>
    <rPh sb="138" eb="139">
      <t>ツヅ</t>
    </rPh>
    <rPh sb="140" eb="142">
      <t>ケイエイ</t>
    </rPh>
    <rPh sb="142" eb="144">
      <t>カイゼン</t>
    </rPh>
    <rPh sb="145" eb="146">
      <t>ト</t>
    </rPh>
    <rPh sb="147" eb="148">
      <t>ク</t>
    </rPh>
    <rPh sb="150" eb="152">
      <t>ケイエイ</t>
    </rPh>
    <rPh sb="153" eb="156">
      <t>ケンゼンセイ</t>
    </rPh>
    <rPh sb="157" eb="159">
      <t>ホジ</t>
    </rPh>
    <rPh sb="163" eb="1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</si>
</sst>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quot;-&quot;">
                  <c:v>1.53</c:v>
                </c:pt>
                <c:pt idx="1">
                  <c:v>0</c:v>
                </c:pt>
                <c:pt idx="2">
                  <c:v>0</c:v>
                </c:pt>
                <c:pt idx="3" formatCode="#,##0.00;&quot;△&quot;#,##0.00;&quot;-&quot;">
                  <c:v>0.38</c:v>
                </c:pt>
                <c:pt idx="4" formatCode="#,##0.00;&quot;△&quot;#,##0.00;&quot;-&quot;">
                  <c:v>0.11</c:v>
                </c:pt>
              </c:numCache>
            </c:numRef>
          </c:val>
        </c:ser>
        <c:dLbls>
          <c:showLegendKey val="0"/>
          <c:showVal val="0"/>
          <c:showCatName val="0"/>
          <c:showSerName val="0"/>
          <c:showPercent val="0"/>
          <c:showBubbleSize val="0"/>
        </c:dLbls>
        <c:gapWidth val="150"/>
        <c:axId val="45506560"/>
        <c:axId val="455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45506560"/>
        <c:axId val="45508480"/>
      </c:lineChart>
      <c:dateAx>
        <c:axId val="45506560"/>
        <c:scaling>
          <c:orientation val="minMax"/>
        </c:scaling>
        <c:delete val="1"/>
        <c:axPos val="b"/>
        <c:numFmt formatCode="ge" sourceLinked="1"/>
        <c:majorTickMark val="none"/>
        <c:minorTickMark val="none"/>
        <c:tickLblPos val="none"/>
        <c:crossAx val="45508480"/>
        <c:crosses val="autoZero"/>
        <c:auto val="1"/>
        <c:lblOffset val="100"/>
        <c:baseTimeUnit val="years"/>
      </c:dateAx>
      <c:valAx>
        <c:axId val="455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41.47</c:v>
                </c:pt>
                <c:pt idx="1">
                  <c:v>40.57</c:v>
                </c:pt>
                <c:pt idx="2">
                  <c:v>39.56</c:v>
                </c:pt>
                <c:pt idx="3">
                  <c:v>38.78</c:v>
                </c:pt>
                <c:pt idx="4">
                  <c:v>37.56</c:v>
                </c:pt>
              </c:numCache>
            </c:numRef>
          </c:val>
        </c:ser>
        <c:dLbls>
          <c:showLegendKey val="0"/>
          <c:showVal val="0"/>
          <c:showCatName val="0"/>
          <c:showSerName val="0"/>
          <c:showPercent val="0"/>
          <c:showBubbleSize val="0"/>
        </c:dLbls>
        <c:gapWidth val="150"/>
        <c:axId val="103416192"/>
        <c:axId val="10341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103416192"/>
        <c:axId val="103418112"/>
      </c:lineChart>
      <c:dateAx>
        <c:axId val="103416192"/>
        <c:scaling>
          <c:orientation val="minMax"/>
        </c:scaling>
        <c:delete val="1"/>
        <c:axPos val="b"/>
        <c:numFmt formatCode="ge" sourceLinked="1"/>
        <c:majorTickMark val="none"/>
        <c:minorTickMark val="none"/>
        <c:tickLblPos val="none"/>
        <c:crossAx val="103418112"/>
        <c:crosses val="autoZero"/>
        <c:auto val="1"/>
        <c:lblOffset val="100"/>
        <c:baseTimeUnit val="years"/>
      </c:dateAx>
      <c:valAx>
        <c:axId val="1034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85.1</c:v>
                </c:pt>
                <c:pt idx="1">
                  <c:v>85.5</c:v>
                </c:pt>
                <c:pt idx="2">
                  <c:v>85.6</c:v>
                </c:pt>
                <c:pt idx="3">
                  <c:v>85.5</c:v>
                </c:pt>
                <c:pt idx="4">
                  <c:v>85</c:v>
                </c:pt>
              </c:numCache>
            </c:numRef>
          </c:val>
        </c:ser>
        <c:dLbls>
          <c:showLegendKey val="0"/>
          <c:showVal val="0"/>
          <c:showCatName val="0"/>
          <c:showSerName val="0"/>
          <c:showPercent val="0"/>
          <c:showBubbleSize val="0"/>
        </c:dLbls>
        <c:gapWidth val="150"/>
        <c:axId val="103460864"/>
        <c:axId val="10346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103460864"/>
        <c:axId val="103462784"/>
      </c:lineChart>
      <c:dateAx>
        <c:axId val="103460864"/>
        <c:scaling>
          <c:orientation val="minMax"/>
        </c:scaling>
        <c:delete val="1"/>
        <c:axPos val="b"/>
        <c:numFmt formatCode="ge" sourceLinked="1"/>
        <c:majorTickMark val="none"/>
        <c:minorTickMark val="none"/>
        <c:tickLblPos val="none"/>
        <c:crossAx val="103462784"/>
        <c:crosses val="autoZero"/>
        <c:auto val="1"/>
        <c:lblOffset val="100"/>
        <c:baseTimeUnit val="years"/>
      </c:dateAx>
      <c:valAx>
        <c:axId val="1034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6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111.85</c:v>
                </c:pt>
                <c:pt idx="1">
                  <c:v>107.45</c:v>
                </c:pt>
                <c:pt idx="2">
                  <c:v>106.49</c:v>
                </c:pt>
                <c:pt idx="3">
                  <c:v>105.05</c:v>
                </c:pt>
                <c:pt idx="4">
                  <c:v>106.16</c:v>
                </c:pt>
              </c:numCache>
            </c:numRef>
          </c:val>
        </c:ser>
        <c:dLbls>
          <c:showLegendKey val="0"/>
          <c:showVal val="0"/>
          <c:showCatName val="0"/>
          <c:showSerName val="0"/>
          <c:showPercent val="0"/>
          <c:showBubbleSize val="0"/>
        </c:dLbls>
        <c:gapWidth val="150"/>
        <c:axId val="45522304"/>
        <c:axId val="965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45522304"/>
        <c:axId val="96536064"/>
      </c:lineChart>
      <c:dateAx>
        <c:axId val="45522304"/>
        <c:scaling>
          <c:orientation val="minMax"/>
        </c:scaling>
        <c:delete val="1"/>
        <c:axPos val="b"/>
        <c:numFmt formatCode="ge" sourceLinked="1"/>
        <c:majorTickMark val="none"/>
        <c:minorTickMark val="none"/>
        <c:tickLblPos val="none"/>
        <c:crossAx val="96536064"/>
        <c:crosses val="autoZero"/>
        <c:auto val="1"/>
        <c:lblOffset val="100"/>
        <c:baseTimeUnit val="years"/>
      </c:dateAx>
      <c:valAx>
        <c:axId val="96536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5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27.56</c:v>
                </c:pt>
                <c:pt idx="1">
                  <c:v>29.53</c:v>
                </c:pt>
                <c:pt idx="2">
                  <c:v>31.63</c:v>
                </c:pt>
                <c:pt idx="3">
                  <c:v>41.78</c:v>
                </c:pt>
                <c:pt idx="4">
                  <c:v>44.13</c:v>
                </c:pt>
              </c:numCache>
            </c:numRef>
          </c:val>
        </c:ser>
        <c:dLbls>
          <c:showLegendKey val="0"/>
          <c:showVal val="0"/>
          <c:showCatName val="0"/>
          <c:showSerName val="0"/>
          <c:showPercent val="0"/>
          <c:showBubbleSize val="0"/>
        </c:dLbls>
        <c:gapWidth val="150"/>
        <c:axId val="103029760"/>
        <c:axId val="1030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103029760"/>
        <c:axId val="103031936"/>
      </c:lineChart>
      <c:dateAx>
        <c:axId val="103029760"/>
        <c:scaling>
          <c:orientation val="minMax"/>
        </c:scaling>
        <c:delete val="1"/>
        <c:axPos val="b"/>
        <c:numFmt formatCode="ge" sourceLinked="1"/>
        <c:majorTickMark val="none"/>
        <c:minorTickMark val="none"/>
        <c:tickLblPos val="none"/>
        <c:crossAx val="103031936"/>
        <c:crosses val="autoZero"/>
        <c:auto val="1"/>
        <c:lblOffset val="100"/>
        <c:baseTimeUnit val="years"/>
      </c:dateAx>
      <c:valAx>
        <c:axId val="1030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25.58</c:v>
                </c:pt>
                <c:pt idx="1">
                  <c:v>25.58</c:v>
                </c:pt>
                <c:pt idx="2">
                  <c:v>25.58</c:v>
                </c:pt>
                <c:pt idx="3">
                  <c:v>25.2</c:v>
                </c:pt>
                <c:pt idx="4">
                  <c:v>27.01</c:v>
                </c:pt>
              </c:numCache>
            </c:numRef>
          </c:val>
        </c:ser>
        <c:dLbls>
          <c:showLegendKey val="0"/>
          <c:showVal val="0"/>
          <c:showCatName val="0"/>
          <c:showSerName val="0"/>
          <c:showPercent val="0"/>
          <c:showBubbleSize val="0"/>
        </c:dLbls>
        <c:gapWidth val="150"/>
        <c:axId val="103074432"/>
        <c:axId val="1030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03074432"/>
        <c:axId val="103080704"/>
      </c:lineChart>
      <c:dateAx>
        <c:axId val="103074432"/>
        <c:scaling>
          <c:orientation val="minMax"/>
        </c:scaling>
        <c:delete val="1"/>
        <c:axPos val="b"/>
        <c:numFmt formatCode="ge" sourceLinked="1"/>
        <c:majorTickMark val="none"/>
        <c:minorTickMark val="none"/>
        <c:tickLblPos val="none"/>
        <c:crossAx val="103080704"/>
        <c:crosses val="autoZero"/>
        <c:auto val="1"/>
        <c:lblOffset val="100"/>
        <c:baseTimeUnit val="years"/>
      </c:dateAx>
      <c:valAx>
        <c:axId val="1030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13088"/>
        <c:axId val="1031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103113088"/>
        <c:axId val="103115008"/>
      </c:lineChart>
      <c:dateAx>
        <c:axId val="103113088"/>
        <c:scaling>
          <c:orientation val="minMax"/>
        </c:scaling>
        <c:delete val="1"/>
        <c:axPos val="b"/>
        <c:numFmt formatCode="ge" sourceLinked="1"/>
        <c:majorTickMark val="none"/>
        <c:minorTickMark val="none"/>
        <c:tickLblPos val="none"/>
        <c:crossAx val="103115008"/>
        <c:crosses val="autoZero"/>
        <c:auto val="1"/>
        <c:lblOffset val="100"/>
        <c:baseTimeUnit val="years"/>
      </c:dateAx>
      <c:valAx>
        <c:axId val="103115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1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759.68</c:v>
                </c:pt>
                <c:pt idx="1">
                  <c:v>1899.35</c:v>
                </c:pt>
                <c:pt idx="2">
                  <c:v>1026.1600000000001</c:v>
                </c:pt>
                <c:pt idx="3">
                  <c:v>245.01</c:v>
                </c:pt>
                <c:pt idx="4">
                  <c:v>251.4</c:v>
                </c:pt>
              </c:numCache>
            </c:numRef>
          </c:val>
        </c:ser>
        <c:dLbls>
          <c:showLegendKey val="0"/>
          <c:showVal val="0"/>
          <c:showCatName val="0"/>
          <c:showSerName val="0"/>
          <c:showPercent val="0"/>
          <c:showBubbleSize val="0"/>
        </c:dLbls>
        <c:gapWidth val="150"/>
        <c:axId val="103285120"/>
        <c:axId val="10328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103285120"/>
        <c:axId val="103287040"/>
      </c:lineChart>
      <c:dateAx>
        <c:axId val="103285120"/>
        <c:scaling>
          <c:orientation val="minMax"/>
        </c:scaling>
        <c:delete val="1"/>
        <c:axPos val="b"/>
        <c:numFmt formatCode="ge" sourceLinked="1"/>
        <c:majorTickMark val="none"/>
        <c:minorTickMark val="none"/>
        <c:tickLblPos val="none"/>
        <c:crossAx val="103287040"/>
        <c:crosses val="autoZero"/>
        <c:auto val="1"/>
        <c:lblOffset val="100"/>
        <c:baseTimeUnit val="years"/>
      </c:dateAx>
      <c:valAx>
        <c:axId val="103287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2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659.33</c:v>
                </c:pt>
                <c:pt idx="1">
                  <c:v>638.52</c:v>
                </c:pt>
                <c:pt idx="2">
                  <c:v>620.05999999999995</c:v>
                </c:pt>
                <c:pt idx="3">
                  <c:v>596.64</c:v>
                </c:pt>
                <c:pt idx="4">
                  <c:v>586.05999999999995</c:v>
                </c:pt>
              </c:numCache>
            </c:numRef>
          </c:val>
        </c:ser>
        <c:dLbls>
          <c:showLegendKey val="0"/>
          <c:showVal val="0"/>
          <c:showCatName val="0"/>
          <c:showSerName val="0"/>
          <c:showPercent val="0"/>
          <c:showBubbleSize val="0"/>
        </c:dLbls>
        <c:gapWidth val="150"/>
        <c:axId val="103307520"/>
        <c:axId val="10331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103307520"/>
        <c:axId val="103317888"/>
      </c:lineChart>
      <c:dateAx>
        <c:axId val="103307520"/>
        <c:scaling>
          <c:orientation val="minMax"/>
        </c:scaling>
        <c:delete val="1"/>
        <c:axPos val="b"/>
        <c:numFmt formatCode="ge" sourceLinked="1"/>
        <c:majorTickMark val="none"/>
        <c:minorTickMark val="none"/>
        <c:tickLblPos val="none"/>
        <c:crossAx val="103317888"/>
        <c:crosses val="autoZero"/>
        <c:auto val="1"/>
        <c:lblOffset val="100"/>
        <c:baseTimeUnit val="years"/>
      </c:dateAx>
      <c:valAx>
        <c:axId val="103317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3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111.71</c:v>
                </c:pt>
                <c:pt idx="1">
                  <c:v>107.37</c:v>
                </c:pt>
                <c:pt idx="2">
                  <c:v>106.36</c:v>
                </c:pt>
                <c:pt idx="3">
                  <c:v>105.4</c:v>
                </c:pt>
                <c:pt idx="4">
                  <c:v>106.61</c:v>
                </c:pt>
              </c:numCache>
            </c:numRef>
          </c:val>
        </c:ser>
        <c:dLbls>
          <c:showLegendKey val="0"/>
          <c:showVal val="0"/>
          <c:showCatName val="0"/>
          <c:showSerName val="0"/>
          <c:showPercent val="0"/>
          <c:showBubbleSize val="0"/>
        </c:dLbls>
        <c:gapWidth val="150"/>
        <c:axId val="103360000"/>
        <c:axId val="1033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103360000"/>
        <c:axId val="103361920"/>
      </c:lineChart>
      <c:dateAx>
        <c:axId val="103360000"/>
        <c:scaling>
          <c:orientation val="minMax"/>
        </c:scaling>
        <c:delete val="1"/>
        <c:axPos val="b"/>
        <c:numFmt formatCode="ge" sourceLinked="1"/>
        <c:majorTickMark val="none"/>
        <c:minorTickMark val="none"/>
        <c:tickLblPos val="none"/>
        <c:crossAx val="103361920"/>
        <c:crosses val="autoZero"/>
        <c:auto val="1"/>
        <c:lblOffset val="100"/>
        <c:baseTimeUnit val="years"/>
      </c:dateAx>
      <c:valAx>
        <c:axId val="1033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136.80000000000001</c:v>
                </c:pt>
                <c:pt idx="1">
                  <c:v>142.97</c:v>
                </c:pt>
                <c:pt idx="2">
                  <c:v>144.58000000000001</c:v>
                </c:pt>
                <c:pt idx="3">
                  <c:v>146.44</c:v>
                </c:pt>
                <c:pt idx="4">
                  <c:v>143.63999999999999</c:v>
                </c:pt>
              </c:numCache>
            </c:numRef>
          </c:val>
        </c:ser>
        <c:dLbls>
          <c:showLegendKey val="0"/>
          <c:showVal val="0"/>
          <c:showCatName val="0"/>
          <c:showSerName val="0"/>
          <c:showPercent val="0"/>
          <c:showBubbleSize val="0"/>
        </c:dLbls>
        <c:gapWidth val="150"/>
        <c:axId val="103379712"/>
        <c:axId val="1033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103379712"/>
        <c:axId val="103381632"/>
      </c:lineChart>
      <c:dateAx>
        <c:axId val="103379712"/>
        <c:scaling>
          <c:orientation val="minMax"/>
        </c:scaling>
        <c:delete val="1"/>
        <c:axPos val="b"/>
        <c:numFmt formatCode="ge" sourceLinked="1"/>
        <c:majorTickMark val="none"/>
        <c:minorTickMark val="none"/>
        <c:tickLblPos val="none"/>
        <c:crossAx val="103381632"/>
        <c:crosses val="autoZero"/>
        <c:auto val="1"/>
        <c:lblOffset val="100"/>
        <c:baseTimeUnit val="years"/>
      </c:dateAx>
      <c:valAx>
        <c:axId val="1033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静岡県　松崎町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7171</v>
      </c>
      <c r="AJ8" s="56"/>
      <c r="AK8" s="56"/>
      <c r="AL8" s="56"/>
      <c r="AM8" s="56"/>
      <c r="AN8" s="56"/>
      <c r="AO8" s="56"/>
      <c r="AP8" s="57"/>
      <c r="AQ8" s="47">
        <f>データ!R6</f>
        <v>85.19</v>
      </c>
      <c r="AR8" s="47"/>
      <c r="AS8" s="47"/>
      <c r="AT8" s="47"/>
      <c r="AU8" s="47"/>
      <c r="AV8" s="47"/>
      <c r="AW8" s="47"/>
      <c r="AX8" s="47"/>
      <c r="AY8" s="47">
        <f>データ!S6</f>
        <v>84.18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54.3</v>
      </c>
      <c r="K10" s="47"/>
      <c r="L10" s="47"/>
      <c r="M10" s="47"/>
      <c r="N10" s="47"/>
      <c r="O10" s="47"/>
      <c r="P10" s="47"/>
      <c r="Q10" s="47"/>
      <c r="R10" s="47">
        <f>データ!O6</f>
        <v>99.04</v>
      </c>
      <c r="S10" s="47"/>
      <c r="T10" s="47"/>
      <c r="U10" s="47"/>
      <c r="V10" s="47"/>
      <c r="W10" s="47"/>
      <c r="X10" s="47"/>
      <c r="Y10" s="47"/>
      <c r="Z10" s="78">
        <f>データ!P6</f>
        <v>2579</v>
      </c>
      <c r="AA10" s="78"/>
      <c r="AB10" s="78"/>
      <c r="AC10" s="78"/>
      <c r="AD10" s="78"/>
      <c r="AE10" s="78"/>
      <c r="AF10" s="78"/>
      <c r="AG10" s="78"/>
      <c r="AH10" s="2"/>
      <c r="AI10" s="78">
        <f>データ!T6</f>
        <v>7026</v>
      </c>
      <c r="AJ10" s="78"/>
      <c r="AK10" s="78"/>
      <c r="AL10" s="78"/>
      <c r="AM10" s="78"/>
      <c r="AN10" s="78"/>
      <c r="AO10" s="78"/>
      <c r="AP10" s="78"/>
      <c r="AQ10" s="47">
        <f>データ!U6</f>
        <v>21.83</v>
      </c>
      <c r="AR10" s="47"/>
      <c r="AS10" s="47"/>
      <c r="AT10" s="47"/>
      <c r="AU10" s="47"/>
      <c r="AV10" s="47"/>
      <c r="AW10" s="47"/>
      <c r="AX10" s="47"/>
      <c r="AY10" s="47">
        <f>データ!V6</f>
        <v>321.85000000000002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223051</v>
      </c>
      <c r="D6" s="31">
        <f t="shared" si="3"/>
        <v>46</v>
      </c>
      <c r="E6" s="31">
        <f t="shared" si="3"/>
        <v>1</v>
      </c>
      <c r="F6" s="31">
        <f t="shared" si="3"/>
        <v>0</v>
      </c>
      <c r="G6" s="31">
        <f t="shared" si="3"/>
        <v>1</v>
      </c>
      <c r="H6" s="31" t="str">
        <f t="shared" si="3"/>
        <v>静岡県　松崎町</v>
      </c>
      <c r="I6" s="31" t="str">
        <f t="shared" si="3"/>
        <v>法適用</v>
      </c>
      <c r="J6" s="31" t="str">
        <f t="shared" si="3"/>
        <v>水道事業</v>
      </c>
      <c r="K6" s="31" t="str">
        <f t="shared" si="3"/>
        <v>末端給水事業</v>
      </c>
      <c r="L6" s="31" t="str">
        <f t="shared" si="3"/>
        <v>A8</v>
      </c>
      <c r="M6" s="32" t="str">
        <f t="shared" si="3"/>
        <v>-</v>
      </c>
      <c r="N6" s="32">
        <f t="shared" si="3"/>
        <v>54.3</v>
      </c>
      <c r="O6" s="32">
        <f t="shared" si="3"/>
        <v>99.04</v>
      </c>
      <c r="P6" s="32">
        <f t="shared" si="3"/>
        <v>2579</v>
      </c>
      <c r="Q6" s="32">
        <f t="shared" si="3"/>
        <v>7171</v>
      </c>
      <c r="R6" s="32">
        <f t="shared" si="3"/>
        <v>85.19</v>
      </c>
      <c r="S6" s="32">
        <f t="shared" si="3"/>
        <v>84.18</v>
      </c>
      <c r="T6" s="32">
        <f t="shared" si="3"/>
        <v>7026</v>
      </c>
      <c r="U6" s="32">
        <f t="shared" si="3"/>
        <v>21.83</v>
      </c>
      <c r="V6" s="32">
        <f t="shared" si="3"/>
        <v>321.85000000000002</v>
      </c>
      <c r="W6" s="33">
        <f>IF(W7="",NA(),W7)</f>
        <v>111.85</v>
      </c>
      <c r="X6" s="33">
        <f t="shared" ref="X6:AF6" si="4">IF(X7="",NA(),X7)</f>
        <v>107.45</v>
      </c>
      <c r="Y6" s="33">
        <f t="shared" si="4"/>
        <v>106.49</v>
      </c>
      <c r="Z6" s="33">
        <f t="shared" si="4"/>
        <v>105.05</v>
      </c>
      <c r="AA6" s="33">
        <f t="shared" si="4"/>
        <v>106.16</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759.68</v>
      </c>
      <c r="AT6" s="33">
        <f t="shared" ref="AT6:BB6" si="6">IF(AT7="",NA(),AT7)</f>
        <v>1899.35</v>
      </c>
      <c r="AU6" s="33">
        <f t="shared" si="6"/>
        <v>1026.1600000000001</v>
      </c>
      <c r="AV6" s="33">
        <f t="shared" si="6"/>
        <v>245.01</v>
      </c>
      <c r="AW6" s="33">
        <f t="shared" si="6"/>
        <v>251.4</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659.33</v>
      </c>
      <c r="BE6" s="33">
        <f t="shared" ref="BE6:BM6" si="7">IF(BE7="",NA(),BE7)</f>
        <v>638.52</v>
      </c>
      <c r="BF6" s="33">
        <f t="shared" si="7"/>
        <v>620.05999999999995</v>
      </c>
      <c r="BG6" s="33">
        <f t="shared" si="7"/>
        <v>596.64</v>
      </c>
      <c r="BH6" s="33">
        <f t="shared" si="7"/>
        <v>586.05999999999995</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111.71</v>
      </c>
      <c r="BP6" s="33">
        <f t="shared" ref="BP6:BX6" si="8">IF(BP7="",NA(),BP7)</f>
        <v>107.37</v>
      </c>
      <c r="BQ6" s="33">
        <f t="shared" si="8"/>
        <v>106.36</v>
      </c>
      <c r="BR6" s="33">
        <f t="shared" si="8"/>
        <v>105.4</v>
      </c>
      <c r="BS6" s="33">
        <f t="shared" si="8"/>
        <v>106.61</v>
      </c>
      <c r="BT6" s="33">
        <f t="shared" si="8"/>
        <v>90.17</v>
      </c>
      <c r="BU6" s="33">
        <f t="shared" si="8"/>
        <v>90.69</v>
      </c>
      <c r="BV6" s="33">
        <f t="shared" si="8"/>
        <v>90.64</v>
      </c>
      <c r="BW6" s="33">
        <f t="shared" si="8"/>
        <v>93.66</v>
      </c>
      <c r="BX6" s="33">
        <f t="shared" si="8"/>
        <v>92.76</v>
      </c>
      <c r="BY6" s="32" t="str">
        <f>IF(BY7="","",IF(BY7="-","【-】","【"&amp;SUBSTITUTE(TEXT(BY7,"#,##0.00"),"-","△")&amp;"】"))</f>
        <v>【104.99】</v>
      </c>
      <c r="BZ6" s="33">
        <f>IF(BZ7="",NA(),BZ7)</f>
        <v>136.80000000000001</v>
      </c>
      <c r="CA6" s="33">
        <f t="shared" ref="CA6:CI6" si="9">IF(CA7="",NA(),CA7)</f>
        <v>142.97</v>
      </c>
      <c r="CB6" s="33">
        <f t="shared" si="9"/>
        <v>144.58000000000001</v>
      </c>
      <c r="CC6" s="33">
        <f t="shared" si="9"/>
        <v>146.44</v>
      </c>
      <c r="CD6" s="33">
        <f t="shared" si="9"/>
        <v>143.63999999999999</v>
      </c>
      <c r="CE6" s="33">
        <f t="shared" si="9"/>
        <v>210.28</v>
      </c>
      <c r="CF6" s="33">
        <f t="shared" si="9"/>
        <v>211.08</v>
      </c>
      <c r="CG6" s="33">
        <f t="shared" si="9"/>
        <v>213.52</v>
      </c>
      <c r="CH6" s="33">
        <f t="shared" si="9"/>
        <v>208.21</v>
      </c>
      <c r="CI6" s="33">
        <f t="shared" si="9"/>
        <v>208.67</v>
      </c>
      <c r="CJ6" s="32" t="str">
        <f>IF(CJ7="","",IF(CJ7="-","【-】","【"&amp;SUBSTITUTE(TEXT(CJ7,"#,##0.00"),"-","△")&amp;"】"))</f>
        <v>【163.72】</v>
      </c>
      <c r="CK6" s="33">
        <f>IF(CK7="",NA(),CK7)</f>
        <v>41.47</v>
      </c>
      <c r="CL6" s="33">
        <f t="shared" ref="CL6:CT6" si="10">IF(CL7="",NA(),CL7)</f>
        <v>40.57</v>
      </c>
      <c r="CM6" s="33">
        <f t="shared" si="10"/>
        <v>39.56</v>
      </c>
      <c r="CN6" s="33">
        <f t="shared" si="10"/>
        <v>38.78</v>
      </c>
      <c r="CO6" s="33">
        <f t="shared" si="10"/>
        <v>37.56</v>
      </c>
      <c r="CP6" s="33">
        <f t="shared" si="10"/>
        <v>50.49</v>
      </c>
      <c r="CQ6" s="33">
        <f t="shared" si="10"/>
        <v>49.69</v>
      </c>
      <c r="CR6" s="33">
        <f t="shared" si="10"/>
        <v>49.77</v>
      </c>
      <c r="CS6" s="33">
        <f t="shared" si="10"/>
        <v>49.22</v>
      </c>
      <c r="CT6" s="33">
        <f t="shared" si="10"/>
        <v>49.08</v>
      </c>
      <c r="CU6" s="32" t="str">
        <f>IF(CU7="","",IF(CU7="-","【-】","【"&amp;SUBSTITUTE(TEXT(CU7,"#,##0.00"),"-","△")&amp;"】"))</f>
        <v>【59.76】</v>
      </c>
      <c r="CV6" s="33">
        <f>IF(CV7="",NA(),CV7)</f>
        <v>85.1</v>
      </c>
      <c r="CW6" s="33">
        <f t="shared" ref="CW6:DE6" si="11">IF(CW7="",NA(),CW7)</f>
        <v>85.5</v>
      </c>
      <c r="CX6" s="33">
        <f t="shared" si="11"/>
        <v>85.6</v>
      </c>
      <c r="CY6" s="33">
        <f t="shared" si="11"/>
        <v>85.5</v>
      </c>
      <c r="CZ6" s="33">
        <f t="shared" si="11"/>
        <v>85</v>
      </c>
      <c r="DA6" s="33">
        <f t="shared" si="11"/>
        <v>78.7</v>
      </c>
      <c r="DB6" s="33">
        <f t="shared" si="11"/>
        <v>80.010000000000005</v>
      </c>
      <c r="DC6" s="33">
        <f t="shared" si="11"/>
        <v>79.98</v>
      </c>
      <c r="DD6" s="33">
        <f t="shared" si="11"/>
        <v>79.48</v>
      </c>
      <c r="DE6" s="33">
        <f t="shared" si="11"/>
        <v>79.3</v>
      </c>
      <c r="DF6" s="32" t="str">
        <f>IF(DF7="","",IF(DF7="-","【-】","【"&amp;SUBSTITUTE(TEXT(DF7,"#,##0.00"),"-","△")&amp;"】"))</f>
        <v>【89.95】</v>
      </c>
      <c r="DG6" s="33">
        <f>IF(DG7="",NA(),DG7)</f>
        <v>27.56</v>
      </c>
      <c r="DH6" s="33">
        <f t="shared" ref="DH6:DP6" si="12">IF(DH7="",NA(),DH7)</f>
        <v>29.53</v>
      </c>
      <c r="DI6" s="33">
        <f t="shared" si="12"/>
        <v>31.63</v>
      </c>
      <c r="DJ6" s="33">
        <f t="shared" si="12"/>
        <v>41.78</v>
      </c>
      <c r="DK6" s="33">
        <f t="shared" si="12"/>
        <v>44.13</v>
      </c>
      <c r="DL6" s="33">
        <f t="shared" si="12"/>
        <v>34.24</v>
      </c>
      <c r="DM6" s="33">
        <f t="shared" si="12"/>
        <v>35.18</v>
      </c>
      <c r="DN6" s="33">
        <f t="shared" si="12"/>
        <v>36.43</v>
      </c>
      <c r="DO6" s="33">
        <f t="shared" si="12"/>
        <v>46.12</v>
      </c>
      <c r="DP6" s="33">
        <f t="shared" si="12"/>
        <v>47.44</v>
      </c>
      <c r="DQ6" s="32" t="str">
        <f>IF(DQ7="","",IF(DQ7="-","【-】","【"&amp;SUBSTITUTE(TEXT(DQ7,"#,##0.00"),"-","△")&amp;"】"))</f>
        <v>【47.18】</v>
      </c>
      <c r="DR6" s="33">
        <f>IF(DR7="",NA(),DR7)</f>
        <v>25.58</v>
      </c>
      <c r="DS6" s="33">
        <f t="shared" ref="DS6:EA6" si="13">IF(DS7="",NA(),DS7)</f>
        <v>25.58</v>
      </c>
      <c r="DT6" s="33">
        <f t="shared" si="13"/>
        <v>25.58</v>
      </c>
      <c r="DU6" s="33">
        <f t="shared" si="13"/>
        <v>25.2</v>
      </c>
      <c r="DV6" s="33">
        <f t="shared" si="13"/>
        <v>27.01</v>
      </c>
      <c r="DW6" s="33">
        <f t="shared" si="13"/>
        <v>6.81</v>
      </c>
      <c r="DX6" s="33">
        <f t="shared" si="13"/>
        <v>8.41</v>
      </c>
      <c r="DY6" s="33">
        <f t="shared" si="13"/>
        <v>8.7200000000000006</v>
      </c>
      <c r="DZ6" s="33">
        <f t="shared" si="13"/>
        <v>9.86</v>
      </c>
      <c r="EA6" s="33">
        <f t="shared" si="13"/>
        <v>11.16</v>
      </c>
      <c r="EB6" s="32" t="str">
        <f>IF(EB7="","",IF(EB7="-","【-】","【"&amp;SUBSTITUTE(TEXT(EB7,"#,##0.00"),"-","△")&amp;"】"))</f>
        <v>【13.18】</v>
      </c>
      <c r="EC6" s="33">
        <f>IF(EC7="",NA(),EC7)</f>
        <v>1.53</v>
      </c>
      <c r="ED6" s="32">
        <f t="shared" ref="ED6:EL6" si="14">IF(ED7="",NA(),ED7)</f>
        <v>0</v>
      </c>
      <c r="EE6" s="32">
        <f t="shared" si="14"/>
        <v>0</v>
      </c>
      <c r="EF6" s="33">
        <f t="shared" si="14"/>
        <v>0.38</v>
      </c>
      <c r="EG6" s="33">
        <f t="shared" si="14"/>
        <v>0.11</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223051</v>
      </c>
      <c r="D7" s="35">
        <v>46</v>
      </c>
      <c r="E7" s="35">
        <v>1</v>
      </c>
      <c r="F7" s="35">
        <v>0</v>
      </c>
      <c r="G7" s="35">
        <v>1</v>
      </c>
      <c r="H7" s="35" t="s">
        <v>93</v>
      </c>
      <c r="I7" s="35" t="s">
        <v>94</v>
      </c>
      <c r="J7" s="35" t="s">
        <v>95</v>
      </c>
      <c r="K7" s="35" t="s">
        <v>96</v>
      </c>
      <c r="L7" s="35" t="s">
        <v>97</v>
      </c>
      <c r="M7" s="36" t="s">
        <v>98</v>
      </c>
      <c r="N7" s="36">
        <v>54.3</v>
      </c>
      <c r="O7" s="36">
        <v>99.04</v>
      </c>
      <c r="P7" s="36">
        <v>2579</v>
      </c>
      <c r="Q7" s="36">
        <v>7171</v>
      </c>
      <c r="R7" s="36">
        <v>85.19</v>
      </c>
      <c r="S7" s="36">
        <v>84.18</v>
      </c>
      <c r="T7" s="36">
        <v>7026</v>
      </c>
      <c r="U7" s="36">
        <v>21.83</v>
      </c>
      <c r="V7" s="36">
        <v>321.85000000000002</v>
      </c>
      <c r="W7" s="36">
        <v>111.85</v>
      </c>
      <c r="X7" s="36">
        <v>107.45</v>
      </c>
      <c r="Y7" s="36">
        <v>106.49</v>
      </c>
      <c r="Z7" s="36">
        <v>105.05</v>
      </c>
      <c r="AA7" s="36">
        <v>106.16</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759.68</v>
      </c>
      <c r="AT7" s="36">
        <v>1899.35</v>
      </c>
      <c r="AU7" s="36">
        <v>1026.1600000000001</v>
      </c>
      <c r="AV7" s="36">
        <v>245.01</v>
      </c>
      <c r="AW7" s="36">
        <v>251.4</v>
      </c>
      <c r="AX7" s="36">
        <v>1197.1099999999999</v>
      </c>
      <c r="AY7" s="36">
        <v>1002.64</v>
      </c>
      <c r="AZ7" s="36">
        <v>1164.51</v>
      </c>
      <c r="BA7" s="36">
        <v>434.72</v>
      </c>
      <c r="BB7" s="36">
        <v>416.14</v>
      </c>
      <c r="BC7" s="36">
        <v>262.74</v>
      </c>
      <c r="BD7" s="36">
        <v>659.33</v>
      </c>
      <c r="BE7" s="36">
        <v>638.52</v>
      </c>
      <c r="BF7" s="36">
        <v>620.05999999999995</v>
      </c>
      <c r="BG7" s="36">
        <v>596.64</v>
      </c>
      <c r="BH7" s="36">
        <v>586.05999999999995</v>
      </c>
      <c r="BI7" s="36">
        <v>532.29999999999995</v>
      </c>
      <c r="BJ7" s="36">
        <v>520.29999999999995</v>
      </c>
      <c r="BK7" s="36">
        <v>498.27</v>
      </c>
      <c r="BL7" s="36">
        <v>495.76</v>
      </c>
      <c r="BM7" s="36">
        <v>487.22</v>
      </c>
      <c r="BN7" s="36">
        <v>276.38</v>
      </c>
      <c r="BO7" s="36">
        <v>111.71</v>
      </c>
      <c r="BP7" s="36">
        <v>107.37</v>
      </c>
      <c r="BQ7" s="36">
        <v>106.36</v>
      </c>
      <c r="BR7" s="36">
        <v>105.4</v>
      </c>
      <c r="BS7" s="36">
        <v>106.61</v>
      </c>
      <c r="BT7" s="36">
        <v>90.17</v>
      </c>
      <c r="BU7" s="36">
        <v>90.69</v>
      </c>
      <c r="BV7" s="36">
        <v>90.64</v>
      </c>
      <c r="BW7" s="36">
        <v>93.66</v>
      </c>
      <c r="BX7" s="36">
        <v>92.76</v>
      </c>
      <c r="BY7" s="36">
        <v>104.99</v>
      </c>
      <c r="BZ7" s="36">
        <v>136.80000000000001</v>
      </c>
      <c r="CA7" s="36">
        <v>142.97</v>
      </c>
      <c r="CB7" s="36">
        <v>144.58000000000001</v>
      </c>
      <c r="CC7" s="36">
        <v>146.44</v>
      </c>
      <c r="CD7" s="36">
        <v>143.63999999999999</v>
      </c>
      <c r="CE7" s="36">
        <v>210.28</v>
      </c>
      <c r="CF7" s="36">
        <v>211.08</v>
      </c>
      <c r="CG7" s="36">
        <v>213.52</v>
      </c>
      <c r="CH7" s="36">
        <v>208.21</v>
      </c>
      <c r="CI7" s="36">
        <v>208.67</v>
      </c>
      <c r="CJ7" s="36">
        <v>163.72</v>
      </c>
      <c r="CK7" s="36">
        <v>41.47</v>
      </c>
      <c r="CL7" s="36">
        <v>40.57</v>
      </c>
      <c r="CM7" s="36">
        <v>39.56</v>
      </c>
      <c r="CN7" s="36">
        <v>38.78</v>
      </c>
      <c r="CO7" s="36">
        <v>37.56</v>
      </c>
      <c r="CP7" s="36">
        <v>50.49</v>
      </c>
      <c r="CQ7" s="36">
        <v>49.69</v>
      </c>
      <c r="CR7" s="36">
        <v>49.77</v>
      </c>
      <c r="CS7" s="36">
        <v>49.22</v>
      </c>
      <c r="CT7" s="36">
        <v>49.08</v>
      </c>
      <c r="CU7" s="36">
        <v>59.76</v>
      </c>
      <c r="CV7" s="36">
        <v>85.1</v>
      </c>
      <c r="CW7" s="36">
        <v>85.5</v>
      </c>
      <c r="CX7" s="36">
        <v>85.6</v>
      </c>
      <c r="CY7" s="36">
        <v>85.5</v>
      </c>
      <c r="CZ7" s="36">
        <v>85</v>
      </c>
      <c r="DA7" s="36">
        <v>78.7</v>
      </c>
      <c r="DB7" s="36">
        <v>80.010000000000005</v>
      </c>
      <c r="DC7" s="36">
        <v>79.98</v>
      </c>
      <c r="DD7" s="36">
        <v>79.48</v>
      </c>
      <c r="DE7" s="36">
        <v>79.3</v>
      </c>
      <c r="DF7" s="36">
        <v>89.95</v>
      </c>
      <c r="DG7" s="36">
        <v>27.56</v>
      </c>
      <c r="DH7" s="36">
        <v>29.53</v>
      </c>
      <c r="DI7" s="36">
        <v>31.63</v>
      </c>
      <c r="DJ7" s="36">
        <v>41.78</v>
      </c>
      <c r="DK7" s="36">
        <v>44.13</v>
      </c>
      <c r="DL7" s="36">
        <v>34.24</v>
      </c>
      <c r="DM7" s="36">
        <v>35.18</v>
      </c>
      <c r="DN7" s="36">
        <v>36.43</v>
      </c>
      <c r="DO7" s="36">
        <v>46.12</v>
      </c>
      <c r="DP7" s="36">
        <v>47.44</v>
      </c>
      <c r="DQ7" s="36">
        <v>47.18</v>
      </c>
      <c r="DR7" s="36">
        <v>25.58</v>
      </c>
      <c r="DS7" s="36">
        <v>25.58</v>
      </c>
      <c r="DT7" s="36">
        <v>25.58</v>
      </c>
      <c r="DU7" s="36">
        <v>25.2</v>
      </c>
      <c r="DV7" s="36">
        <v>27.01</v>
      </c>
      <c r="DW7" s="36">
        <v>6.81</v>
      </c>
      <c r="DX7" s="36">
        <v>8.41</v>
      </c>
      <c r="DY7" s="36">
        <v>8.7200000000000006</v>
      </c>
      <c r="DZ7" s="36">
        <v>9.86</v>
      </c>
      <c r="EA7" s="36">
        <v>11.16</v>
      </c>
      <c r="EB7" s="36">
        <v>13.18</v>
      </c>
      <c r="EC7" s="36">
        <v>1.53</v>
      </c>
      <c r="ED7" s="36">
        <v>0</v>
      </c>
      <c r="EE7" s="36">
        <v>0</v>
      </c>
      <c r="EF7" s="36">
        <v>0.38</v>
      </c>
      <c r="EG7" s="36">
        <v>0.11</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高橋　浩一</cp:lastModifiedBy>
  <cp:lastPrinted>2017-02-23T15:53:46Z</cp:lastPrinted>
  <dcterms:created xsi:type="dcterms:W3CDTF">2017-02-01T08:42:39Z</dcterms:created>
  <dcterms:modified xsi:type="dcterms:W3CDTF">2017-02-23T15:53:48Z</dcterms:modified>
</cp:coreProperties>
</file>