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<sst xmlns="http://schemas.openxmlformats.org/spreadsheetml/2006/main" count="217" uniqueCount="107">
  <si>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</si>
  <si>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</si>
  <si>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</si>
  <si>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</si>
  <si>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</si>
  <si>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</si>
  <si>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</si>
  <si>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</si>
  <si>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</si>
  <si>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</si>
  <si>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</si>
  <si>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</si>
  <si>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</si>
  <si>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</si>
  <si>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</si>
  <si>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</si>
  <si>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</si>
  <si>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</si>
  <si>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</si>
  <si>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</si>
  <si>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</si>
  <si>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</si>
  <si>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</si>
  <si>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</si>
  <si>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</si>
  <si>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</si>
  <si>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</si>
  <si>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</si>
  <si>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</si>
  <si>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</si>
  <si>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</si>
  <si>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</si>
  <si>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</si>
  <si>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</si>
  <si>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</si>
  <si>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</si>
  <si>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</si>
  <si>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</si>
  <si>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</si>
  <si>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</si>
  <si>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</si>
  <si>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</si>
  <si>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</si>
  <si>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</si>
  <si>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</si>
  <si>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</si>
  <si>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</si>
  <si>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</si>
  <si>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</si>
  <si>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</si>
  <si>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</si>
  <si>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</si>
  <si>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</si>
  <si>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</si>
  <si>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</si>
  <si>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</si>
  <si>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</si>
  <si>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</si>
  <si>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</si>
  <si>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</si>
  <si>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</si>
  <si>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</si>
  <si>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</si>
  <si>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</si>
  <si>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</si>
  <si>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</si>
  <si>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</si>
  <si>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</si>
  <si>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</si>
  <si>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</si>
  <si>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</si>
  <si>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</si>
  <si>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</si>
  <si>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</si>
  <si>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</si>
  <si>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</si>
  <si>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</si>
  <si>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</si>
  <si>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</si>
  <si>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</si>
  <si>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</si>
  <si>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</si>
  <si>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</si>
  <si>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</si>
  <si>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</si>
  <si>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</si>
  <si>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</si>
  <si>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</si>
  <si>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</si>
  <si>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</si>
  <si>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</si>
  <si>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</si>
  <si>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</si>
  <si>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長泉町</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</si>
  <si>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</si>
  <si>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</si>
  <si>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</si>
  <si>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</si>
  <si>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</si>
  <si>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</si>
  <si>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</si>
  <si>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</si>
  <si>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</si>
  <si>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</si>
  <si>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給水人口は増加していますが、水道使用者の意識変化や節水型家電への移行等、水道事業を取り巻く環境が変化し、一戸あたりの水需要の伸びは期待できない状況にあります。また、宅地分譲や共同住宅建設に伴う一時的な工事負担金収入があり、現在のところキャッシュフローに問題はありませんが、内陸のフロンティアを拓く取組みと北部地域における安定給水のための設備投資に伴う減価償却費の増加や大口径の経年管更新に係る経費が見込まれる中で、水道事業経営を取り巻く環境は厳しいものになると想定されます。平成16年度に当町水道ビジョンを策定、平成21年度に見直しを行なっておりますが、今後の収益・費用の状況を見込んだ中で、管路だけでなく浄水場等施設の更新・修繕が必要な箇所の洗い出しと優先度を付けた計画策定が求められています。</t>
    <rPh sb="52" eb="54">
      <t>イッコ</t>
    </rPh>
    <rPh sb="82" eb="84">
      <t>タクチ</t>
    </rPh>
    <rPh sb="84" eb="86">
      <t>ブンジョウ</t>
    </rPh>
    <rPh sb="87" eb="89">
      <t>キョウドウ</t>
    </rPh>
    <rPh sb="89" eb="91">
      <t>ジュウタク</t>
    </rPh>
    <rPh sb="91" eb="93">
      <t>ケンセツ</t>
    </rPh>
    <rPh sb="94" eb="95">
      <t>トモナ</t>
    </rPh>
    <rPh sb="96" eb="98">
      <t>イチジ</t>
    </rPh>
    <rPh sb="98" eb="99">
      <t>テキ</t>
    </rPh>
    <rPh sb="100" eb="102">
      <t>コウジ</t>
    </rPh>
    <rPh sb="102" eb="105">
      <t>フタンキン</t>
    </rPh>
    <rPh sb="105" eb="107">
      <t>シュウニュウ</t>
    </rPh>
    <rPh sb="111" eb="113">
      <t>ゲンザイ</t>
    </rPh>
    <rPh sb="126" eb="128">
      <t>モンダイ</t>
    </rPh>
    <rPh sb="237" eb="239">
      <t>ヘイセイ</t>
    </rPh>
    <rPh sb="241" eb="243">
      <t>ネンド</t>
    </rPh>
    <rPh sb="244" eb="246">
      <t>トウチョウ</t>
    </rPh>
    <rPh sb="246" eb="248">
      <t>スイドウ</t>
    </rPh>
    <rPh sb="253" eb="255">
      <t>サクテイ</t>
    </rPh>
    <rPh sb="256" eb="258">
      <t>ヘイセイ</t>
    </rPh>
    <rPh sb="260" eb="262">
      <t>ネンド</t>
    </rPh>
    <rPh sb="263" eb="265">
      <t>ミナオ</t>
    </rPh>
    <rPh sb="267" eb="268">
      <t>オコ</t>
    </rPh>
    <rPh sb="296" eb="297">
      <t>クダ</t>
    </rPh>
    <rPh sb="307" eb="309">
      <t>シセツ</t>
    </rPh>
    <rPh sb="310" eb="312">
      <t>コウシン</t>
    </rPh>
    <rPh sb="313" eb="315">
      <t>シュウゼン</t>
    </rPh>
    <rPh sb="316" eb="318">
      <t>ヒツヨウ</t>
    </rPh>
    <rPh sb="319" eb="321">
      <t>カショ</t>
    </rPh>
    <rPh sb="322" eb="323">
      <t>アラ</t>
    </rPh>
    <rPh sb="324" eb="325">
      <t>ダ</t>
    </rPh>
    <rPh sb="327" eb="329">
      <t>ユウセン</t>
    </rPh>
    <rPh sb="329" eb="330">
      <t>ド</t>
    </rPh>
    <rPh sb="331" eb="332">
      <t>ツ</t>
    </rPh>
    <rPh sb="334" eb="336">
      <t>ケイカク</t>
    </rPh>
    <phoneticPr fontId="4"/>
  </si>
  <si>
    <t>配水管の布設替えは下水道工事や県・町の道路事業等の進捗に併せて効率的に進めています。ただし、長窪第２配水場拡張事業や未配管工事負担金工事の影響を受け、予算的、また、人的要因により、老朽管対策の進捗に影響が出ているのが現状です。
①有形固定資産減価償却率については、100%に近いほど保有固定資産が法定耐用年数に近づいていることを示します。上昇傾向にありましたが、現在は横ばいとなっており、平均値以下となっています。
②管路経年化率について、配管台帳の精査により上昇しておりますが、③の管路更新率が上昇傾向にあることから、今後改善していくものと分析します。
③管路更新率については、他事業関連の配水管布設工事等の影響もありますが、長窪第２配水場拡張事業及び整備事業に係る設備投資が平成28年度に完了予定であるため、管路更新に係る投資を行うことにより、今後も上昇傾向にあると分析します。</t>
    <rPh sb="12" eb="14">
      <t>コウジ</t>
    </rPh>
    <rPh sb="19" eb="21">
      <t>ドウロ</t>
    </rPh>
    <rPh sb="23" eb="24">
      <t>トウ</t>
    </rPh>
    <rPh sb="25" eb="27">
      <t>シンチョク</t>
    </rPh>
    <rPh sb="31" eb="33">
      <t>コウリツ</t>
    </rPh>
    <rPh sb="33" eb="34">
      <t>テキ</t>
    </rPh>
    <rPh sb="58" eb="59">
      <t>ミ</t>
    </rPh>
    <rPh sb="59" eb="61">
      <t>ハイカン</t>
    </rPh>
    <rPh sb="61" eb="63">
      <t>コウジ</t>
    </rPh>
    <rPh sb="63" eb="66">
      <t>フタンキン</t>
    </rPh>
    <rPh sb="66" eb="68">
      <t>コウジ</t>
    </rPh>
    <rPh sb="72" eb="73">
      <t>ウ</t>
    </rPh>
    <rPh sb="75" eb="77">
      <t>ヨサン</t>
    </rPh>
    <rPh sb="77" eb="78">
      <t>テキ</t>
    </rPh>
    <rPh sb="82" eb="84">
      <t>ジンテキ</t>
    </rPh>
    <rPh sb="84" eb="86">
      <t>ヨウイン</t>
    </rPh>
    <rPh sb="90" eb="92">
      <t>ロウキュウ</t>
    </rPh>
    <rPh sb="92" eb="93">
      <t>クダ</t>
    </rPh>
    <rPh sb="93" eb="95">
      <t>タイサク</t>
    </rPh>
    <rPh sb="96" eb="98">
      <t>シンチョク</t>
    </rPh>
    <rPh sb="99" eb="101">
      <t>エイキョウ</t>
    </rPh>
    <rPh sb="102" eb="103">
      <t>デ</t>
    </rPh>
    <rPh sb="108" eb="110">
      <t>ゲンジョウ</t>
    </rPh>
    <rPh sb="115" eb="117">
      <t>ユウケイ</t>
    </rPh>
    <rPh sb="117" eb="119">
      <t>コテイ</t>
    </rPh>
    <rPh sb="119" eb="121">
      <t>シサン</t>
    </rPh>
    <rPh sb="121" eb="123">
      <t>ゲンカ</t>
    </rPh>
    <rPh sb="123" eb="125">
      <t>ショウキャク</t>
    </rPh>
    <rPh sb="125" eb="126">
      <t>リツ</t>
    </rPh>
    <rPh sb="137" eb="138">
      <t>チカ</t>
    </rPh>
    <rPh sb="141" eb="143">
      <t>ホユウ</t>
    </rPh>
    <rPh sb="143" eb="145">
      <t>コテイ</t>
    </rPh>
    <rPh sb="145" eb="147">
      <t>シサン</t>
    </rPh>
    <rPh sb="148" eb="150">
      <t>ホウテイ</t>
    </rPh>
    <rPh sb="150" eb="152">
      <t>タイヨウ</t>
    </rPh>
    <rPh sb="152" eb="154">
      <t>ネンスウ</t>
    </rPh>
    <rPh sb="155" eb="156">
      <t>チカ</t>
    </rPh>
    <rPh sb="164" eb="165">
      <t>シメ</t>
    </rPh>
    <rPh sb="169" eb="171">
      <t>ジョウショウ</t>
    </rPh>
    <rPh sb="171" eb="173">
      <t>ケイコウ</t>
    </rPh>
    <rPh sb="181" eb="183">
      <t>ゲンザイ</t>
    </rPh>
    <rPh sb="184" eb="185">
      <t>ヨコ</t>
    </rPh>
    <rPh sb="194" eb="196">
      <t>ヘイキン</t>
    </rPh>
    <rPh sb="196" eb="197">
      <t>チ</t>
    </rPh>
    <rPh sb="197" eb="199">
      <t>イカ</t>
    </rPh>
    <rPh sb="209" eb="210">
      <t>クダ</t>
    </rPh>
    <rPh sb="220" eb="222">
      <t>ハイカン</t>
    </rPh>
    <rPh sb="222" eb="224">
      <t>ダイチョウ</t>
    </rPh>
    <rPh sb="242" eb="244">
      <t>カンロ</t>
    </rPh>
    <rPh sb="244" eb="246">
      <t>コウシン</t>
    </rPh>
    <rPh sb="246" eb="247">
      <t>リツ</t>
    </rPh>
    <rPh sb="248" eb="250">
      <t>ジョウショウ</t>
    </rPh>
    <rPh sb="250" eb="252">
      <t>ケイコウ</t>
    </rPh>
    <rPh sb="260" eb="262">
      <t>コンゴ</t>
    </rPh>
    <rPh sb="262" eb="264">
      <t>カイゼン</t>
    </rPh>
    <rPh sb="279" eb="280">
      <t>クダ</t>
    </rPh>
    <rPh sb="303" eb="304">
      <t>トウ</t>
    </rPh>
    <rPh sb="332" eb="333">
      <t>カカ</t>
    </rPh>
    <rPh sb="334" eb="336">
      <t>セツビ</t>
    </rPh>
    <rPh sb="339" eb="341">
      <t>ヘイセイ</t>
    </rPh>
    <rPh sb="343" eb="345">
      <t>ネンド</t>
    </rPh>
    <rPh sb="346" eb="348">
      <t>カンリョウ</t>
    </rPh>
    <rPh sb="348" eb="350">
      <t>ヨテイ</t>
    </rPh>
    <rPh sb="356" eb="357">
      <t>クダ</t>
    </rPh>
    <rPh sb="366" eb="367">
      <t>オコナ</t>
    </rPh>
    <rPh sb="374" eb="376">
      <t>コンゴ</t>
    </rPh>
    <rPh sb="385" eb="387">
      <t>ブンセキ</t>
    </rPh>
    <phoneticPr fontId="4"/>
  </si>
  <si>
    <t>地方公営企業会計制度について、昭和41年以来の大幅改正が行われ、平成26年度の予算・決算から適用されました。主なものとしましては、企業債について、これまで、資本計上していたものを他の企業会計と同じく負債計上したこと、また、補助金などにより取得した償却資産について、毎年の減価償却に応じて収益（長期前受金戻入額）計上されるようになったことなどがあります。現在は過渡期であることから、経営指標の推移について見守る必要があります。
①経常収支比率については、長期前受金戻入額計上により、平成26年度から増となっております。
②累積欠損金比率については、欠損金がなく、対象期間を通して0%となっています。
③流動比率については、1年以内に償還時期を迎える企業債が流動負債に計上されたことにより、平成26年度から減となっております。平成27年度に再度上昇しているのは、大型工事の前払金計上により、流動資産が一時的に増加したためです。
④企業債残高対給水収益比率については、現在新たな借入れを行なっていないことから減少傾向となっています。
⑤料金回収率については、概ね100%以上で推移しております。
⑥給水原価については、長期前受金戻入額計上により、平成26年度から減となっております。
⑦,⑧の施設利用率、有収率については、大きな変動はありません。</t>
    <rPh sb="6" eb="8">
      <t>カイケイ</t>
    </rPh>
    <rPh sb="8" eb="10">
      <t>セイド</t>
    </rPh>
    <rPh sb="28" eb="29">
      <t>オコナ</t>
    </rPh>
    <rPh sb="151" eb="153">
      <t>レイニュウ</t>
    </rPh>
    <rPh sb="153" eb="154">
      <t>ガク</t>
    </rPh>
    <rPh sb="176" eb="178">
      <t>ゲンザイ</t>
    </rPh>
    <rPh sb="179" eb="182">
      <t>カトキ</t>
    </rPh>
    <rPh sb="190" eb="192">
      <t>ケイエイ</t>
    </rPh>
    <rPh sb="192" eb="194">
      <t>シヒョウ</t>
    </rPh>
    <rPh sb="195" eb="197">
      <t>スイイ</t>
    </rPh>
    <rPh sb="201" eb="203">
      <t>ミマモ</t>
    </rPh>
    <rPh sb="204" eb="206">
      <t>ヒツヨウ</t>
    </rPh>
    <rPh sb="214" eb="216">
      <t>ケイジョウ</t>
    </rPh>
    <rPh sb="216" eb="218">
      <t>シュウシ</t>
    </rPh>
    <rPh sb="218" eb="220">
      <t>ヒリツ</t>
    </rPh>
    <rPh sb="234" eb="236">
      <t>ケイジョウ</t>
    </rPh>
    <rPh sb="248" eb="249">
      <t>ゾウ</t>
    </rPh>
    <rPh sb="260" eb="262">
      <t>ルイセキ</t>
    </rPh>
    <rPh sb="262" eb="264">
      <t>ケッソン</t>
    </rPh>
    <rPh sb="264" eb="265">
      <t>キン</t>
    </rPh>
    <rPh sb="265" eb="267">
      <t>ヒリツ</t>
    </rPh>
    <rPh sb="273" eb="275">
      <t>ケッソン</t>
    </rPh>
    <rPh sb="275" eb="276">
      <t>キン</t>
    </rPh>
    <rPh sb="285" eb="286">
      <t>トオ</t>
    </rPh>
    <rPh sb="300" eb="302">
      <t>リュウドウ</t>
    </rPh>
    <rPh sb="311" eb="312">
      <t>ネン</t>
    </rPh>
    <rPh sb="312" eb="314">
      <t>イナイ</t>
    </rPh>
    <rPh sb="315" eb="317">
      <t>ショウカン</t>
    </rPh>
    <rPh sb="323" eb="325">
      <t>キギョウ</t>
    </rPh>
    <rPh sb="327" eb="329">
      <t>リュウドウ</t>
    </rPh>
    <rPh sb="329" eb="331">
      <t>フサイ</t>
    </rPh>
    <rPh sb="332" eb="334">
      <t>ケイジョウ</t>
    </rPh>
    <rPh sb="351" eb="352">
      <t>ゲン</t>
    </rPh>
    <rPh sb="361" eb="363">
      <t>ヘイセイ</t>
    </rPh>
    <rPh sb="365" eb="367">
      <t>ネンド</t>
    </rPh>
    <rPh sb="368" eb="370">
      <t>サイド</t>
    </rPh>
    <rPh sb="370" eb="372">
      <t>ジョウショウ</t>
    </rPh>
    <rPh sb="379" eb="381">
      <t>オオガタ</t>
    </rPh>
    <rPh sb="381" eb="383">
      <t>コウジ</t>
    </rPh>
    <rPh sb="384" eb="386">
      <t>マエバラ</t>
    </rPh>
    <rPh sb="386" eb="387">
      <t>キン</t>
    </rPh>
    <rPh sb="387" eb="389">
      <t>ケイジョウ</t>
    </rPh>
    <rPh sb="393" eb="395">
      <t>リュウドウ</t>
    </rPh>
    <rPh sb="395" eb="397">
      <t>シサン</t>
    </rPh>
    <rPh sb="398" eb="400">
      <t>イチジ</t>
    </rPh>
    <rPh sb="400" eb="401">
      <t>テキ</t>
    </rPh>
    <rPh sb="402" eb="404">
      <t>ゾウカ</t>
    </rPh>
    <rPh sb="413" eb="415">
      <t>キギョウ</t>
    </rPh>
    <rPh sb="431" eb="433">
      <t>ゲンザイ</t>
    </rPh>
    <rPh sb="433" eb="434">
      <t>アラ</t>
    </rPh>
    <rPh sb="436" eb="438">
      <t>カリイ</t>
    </rPh>
    <rPh sb="440" eb="441">
      <t>オコ</t>
    </rPh>
    <rPh sb="451" eb="453">
      <t>ゲンショウ</t>
    </rPh>
    <rPh sb="453" eb="455">
      <t>ケイコウ</t>
    </rPh>
    <rPh sb="465" eb="467">
      <t>リョウキン</t>
    </rPh>
    <rPh sb="467" eb="469">
      <t>カイシュウ</t>
    </rPh>
    <rPh sb="469" eb="470">
      <t>リツ</t>
    </rPh>
    <rPh sb="476" eb="477">
      <t>オオム</t>
    </rPh>
    <rPh sb="482" eb="484">
      <t>イジョウ</t>
    </rPh>
    <rPh sb="485" eb="487">
      <t>スイイ</t>
    </rPh>
    <rPh sb="496" eb="498">
      <t>キュウスイ</t>
    </rPh>
    <rPh sb="498" eb="500">
      <t>ゲンカ</t>
    </rPh>
    <rPh sb="528" eb="529">
      <t>ゲン</t>
    </rPh>
    <rPh sb="543" eb="545">
      <t>シセツ</t>
    </rPh>
    <rPh sb="545" eb="547">
      <t>リヨウ</t>
    </rPh>
    <rPh sb="547" eb="548">
      <t>リツ</t>
    </rPh>
    <rPh sb="558" eb="559">
      <t>オオ</t>
    </rPh>
    <rPh sb="561" eb="563">
      <t>ヘンドウ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</si>
</sst>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0.04</c:v>
                </c:pt>
                <c:pt idx="1">
                  <c:v>0.02</c:v>
                </c:pt>
                <c:pt idx="2">
                  <c:v>0.44</c:v>
                </c:pt>
                <c:pt idx="3">
                  <c:v>0.46</c:v>
                </c:pt>
                <c:pt idx="4">
                  <c:v>0.87</c:v>
                </c:pt>
              </c:numCache>
            </c:numRef>
          </c:val>
        </c:ser>
        <c:dLbls>
          <c:showLegendKey val="0"/>
          <c:showVal val="0"/>
          <c:showCatName val="0"/>
          <c:showSerName val="0"/>
          <c:showPercent val="0"/>
          <c:showBubbleSize val="0"/>
        </c:dLbls>
        <c:gapWidth val="150"/>
        <c:axId val="53637120"/>
        <c:axId val="5363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53637120"/>
        <c:axId val="53639040"/>
      </c:lineChart>
      <c:dateAx>
        <c:axId val="53637120"/>
        <c:scaling>
          <c:orientation val="minMax"/>
        </c:scaling>
        <c:delete val="1"/>
        <c:axPos val="b"/>
        <c:numFmt formatCode="ge" sourceLinked="1"/>
        <c:majorTickMark val="none"/>
        <c:minorTickMark val="none"/>
        <c:tickLblPos val="none"/>
        <c:crossAx val="53639040"/>
        <c:crosses val="autoZero"/>
        <c:auto val="1"/>
        <c:lblOffset val="100"/>
        <c:baseTimeUnit val="years"/>
      </c:dateAx>
      <c:valAx>
        <c:axId val="5363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63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72.989999999999995</c:v>
                </c:pt>
                <c:pt idx="1">
                  <c:v>73.31</c:v>
                </c:pt>
                <c:pt idx="2">
                  <c:v>70.55</c:v>
                </c:pt>
                <c:pt idx="3">
                  <c:v>70.61</c:v>
                </c:pt>
                <c:pt idx="4">
                  <c:v>71.14</c:v>
                </c:pt>
              </c:numCache>
            </c:numRef>
          </c:val>
        </c:ser>
        <c:dLbls>
          <c:showLegendKey val="0"/>
          <c:showVal val="0"/>
          <c:showCatName val="0"/>
          <c:showSerName val="0"/>
          <c:showPercent val="0"/>
          <c:showBubbleSize val="0"/>
        </c:dLbls>
        <c:gapWidth val="150"/>
        <c:axId val="105972096"/>
        <c:axId val="10597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105972096"/>
        <c:axId val="105974016"/>
      </c:lineChart>
      <c:dateAx>
        <c:axId val="105972096"/>
        <c:scaling>
          <c:orientation val="minMax"/>
        </c:scaling>
        <c:delete val="1"/>
        <c:axPos val="b"/>
        <c:numFmt formatCode="ge" sourceLinked="1"/>
        <c:majorTickMark val="none"/>
        <c:minorTickMark val="none"/>
        <c:tickLblPos val="none"/>
        <c:crossAx val="105974016"/>
        <c:crosses val="autoZero"/>
        <c:auto val="1"/>
        <c:lblOffset val="100"/>
        <c:baseTimeUnit val="years"/>
      </c:dateAx>
      <c:valAx>
        <c:axId val="10597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7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93.55</c:v>
                </c:pt>
                <c:pt idx="1">
                  <c:v>93.18</c:v>
                </c:pt>
                <c:pt idx="2">
                  <c:v>96.16</c:v>
                </c:pt>
                <c:pt idx="3">
                  <c:v>94.19</c:v>
                </c:pt>
                <c:pt idx="4">
                  <c:v>94.5</c:v>
                </c:pt>
              </c:numCache>
            </c:numRef>
          </c:val>
        </c:ser>
        <c:dLbls>
          <c:showLegendKey val="0"/>
          <c:showVal val="0"/>
          <c:showCatName val="0"/>
          <c:showSerName val="0"/>
          <c:showPercent val="0"/>
          <c:showBubbleSize val="0"/>
        </c:dLbls>
        <c:gapWidth val="150"/>
        <c:axId val="106020864"/>
        <c:axId val="10602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106020864"/>
        <c:axId val="106022784"/>
      </c:lineChart>
      <c:dateAx>
        <c:axId val="106020864"/>
        <c:scaling>
          <c:orientation val="minMax"/>
        </c:scaling>
        <c:delete val="1"/>
        <c:axPos val="b"/>
        <c:numFmt formatCode="ge" sourceLinked="1"/>
        <c:majorTickMark val="none"/>
        <c:minorTickMark val="none"/>
        <c:tickLblPos val="none"/>
        <c:crossAx val="106022784"/>
        <c:crosses val="autoZero"/>
        <c:auto val="1"/>
        <c:lblOffset val="100"/>
        <c:baseTimeUnit val="years"/>
      </c:dateAx>
      <c:valAx>
        <c:axId val="10602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2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108.06</c:v>
                </c:pt>
                <c:pt idx="1">
                  <c:v>105.99</c:v>
                </c:pt>
                <c:pt idx="2">
                  <c:v>105.66</c:v>
                </c:pt>
                <c:pt idx="3">
                  <c:v>122.03</c:v>
                </c:pt>
                <c:pt idx="4">
                  <c:v>119.11</c:v>
                </c:pt>
              </c:numCache>
            </c:numRef>
          </c:val>
        </c:ser>
        <c:dLbls>
          <c:showLegendKey val="0"/>
          <c:showVal val="0"/>
          <c:showCatName val="0"/>
          <c:showSerName val="0"/>
          <c:showPercent val="0"/>
          <c:showBubbleSize val="0"/>
        </c:dLbls>
        <c:gapWidth val="150"/>
        <c:axId val="53652864"/>
        <c:axId val="5365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53652864"/>
        <c:axId val="53659136"/>
      </c:lineChart>
      <c:dateAx>
        <c:axId val="53652864"/>
        <c:scaling>
          <c:orientation val="minMax"/>
        </c:scaling>
        <c:delete val="1"/>
        <c:axPos val="b"/>
        <c:numFmt formatCode="ge" sourceLinked="1"/>
        <c:majorTickMark val="none"/>
        <c:minorTickMark val="none"/>
        <c:tickLblPos val="none"/>
        <c:crossAx val="53659136"/>
        <c:crosses val="autoZero"/>
        <c:auto val="1"/>
        <c:lblOffset val="100"/>
        <c:baseTimeUnit val="years"/>
      </c:dateAx>
      <c:valAx>
        <c:axId val="53659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365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40.090000000000003</c:v>
                </c:pt>
                <c:pt idx="1">
                  <c:v>41.09</c:v>
                </c:pt>
                <c:pt idx="2">
                  <c:v>41.99</c:v>
                </c:pt>
                <c:pt idx="3">
                  <c:v>43.24</c:v>
                </c:pt>
                <c:pt idx="4">
                  <c:v>43.17</c:v>
                </c:pt>
              </c:numCache>
            </c:numRef>
          </c:val>
        </c:ser>
        <c:dLbls>
          <c:showLegendKey val="0"/>
          <c:showVal val="0"/>
          <c:showCatName val="0"/>
          <c:showSerName val="0"/>
          <c:showPercent val="0"/>
          <c:showBubbleSize val="0"/>
        </c:dLbls>
        <c:gapWidth val="150"/>
        <c:axId val="74128384"/>
        <c:axId val="7413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74128384"/>
        <c:axId val="74130560"/>
      </c:lineChart>
      <c:dateAx>
        <c:axId val="74128384"/>
        <c:scaling>
          <c:orientation val="minMax"/>
        </c:scaling>
        <c:delete val="1"/>
        <c:axPos val="b"/>
        <c:numFmt formatCode="ge" sourceLinked="1"/>
        <c:majorTickMark val="none"/>
        <c:minorTickMark val="none"/>
        <c:tickLblPos val="none"/>
        <c:crossAx val="74130560"/>
        <c:crosses val="autoZero"/>
        <c:auto val="1"/>
        <c:lblOffset val="100"/>
        <c:baseTimeUnit val="years"/>
      </c:dateAx>
      <c:valAx>
        <c:axId val="7413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12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3.8</c:v>
                </c:pt>
                <c:pt idx="1">
                  <c:v>3.78</c:v>
                </c:pt>
                <c:pt idx="2">
                  <c:v>4.41</c:v>
                </c:pt>
                <c:pt idx="3">
                  <c:v>4.37</c:v>
                </c:pt>
                <c:pt idx="4">
                  <c:v>13.62</c:v>
                </c:pt>
              </c:numCache>
            </c:numRef>
          </c:val>
        </c:ser>
        <c:dLbls>
          <c:showLegendKey val="0"/>
          <c:showVal val="0"/>
          <c:showCatName val="0"/>
          <c:showSerName val="0"/>
          <c:showPercent val="0"/>
          <c:showBubbleSize val="0"/>
        </c:dLbls>
        <c:gapWidth val="150"/>
        <c:axId val="74173056"/>
        <c:axId val="7417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74173056"/>
        <c:axId val="74179328"/>
      </c:lineChart>
      <c:dateAx>
        <c:axId val="74173056"/>
        <c:scaling>
          <c:orientation val="minMax"/>
        </c:scaling>
        <c:delete val="1"/>
        <c:axPos val="b"/>
        <c:numFmt formatCode="ge" sourceLinked="1"/>
        <c:majorTickMark val="none"/>
        <c:minorTickMark val="none"/>
        <c:tickLblPos val="none"/>
        <c:crossAx val="74179328"/>
        <c:crosses val="autoZero"/>
        <c:auto val="1"/>
        <c:lblOffset val="100"/>
        <c:baseTimeUnit val="years"/>
      </c:dateAx>
      <c:valAx>
        <c:axId val="7417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17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690048"/>
        <c:axId val="10469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104690048"/>
        <c:axId val="104691968"/>
      </c:lineChart>
      <c:dateAx>
        <c:axId val="104690048"/>
        <c:scaling>
          <c:orientation val="minMax"/>
        </c:scaling>
        <c:delete val="1"/>
        <c:axPos val="b"/>
        <c:numFmt formatCode="ge" sourceLinked="1"/>
        <c:majorTickMark val="none"/>
        <c:minorTickMark val="none"/>
        <c:tickLblPos val="none"/>
        <c:crossAx val="104691968"/>
        <c:crosses val="autoZero"/>
        <c:auto val="1"/>
        <c:lblOffset val="100"/>
        <c:baseTimeUnit val="years"/>
      </c:dateAx>
      <c:valAx>
        <c:axId val="104691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69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656.12</c:v>
                </c:pt>
                <c:pt idx="1">
                  <c:v>1057.1400000000001</c:v>
                </c:pt>
                <c:pt idx="2">
                  <c:v>907.95</c:v>
                </c:pt>
                <c:pt idx="3">
                  <c:v>472.98</c:v>
                </c:pt>
                <c:pt idx="4">
                  <c:v>695.38</c:v>
                </c:pt>
              </c:numCache>
            </c:numRef>
          </c:val>
        </c:ser>
        <c:dLbls>
          <c:showLegendKey val="0"/>
          <c:showVal val="0"/>
          <c:showCatName val="0"/>
          <c:showSerName val="0"/>
          <c:showPercent val="0"/>
          <c:showBubbleSize val="0"/>
        </c:dLbls>
        <c:gapWidth val="150"/>
        <c:axId val="104722432"/>
        <c:axId val="10472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104722432"/>
        <c:axId val="104724352"/>
      </c:lineChart>
      <c:dateAx>
        <c:axId val="104722432"/>
        <c:scaling>
          <c:orientation val="minMax"/>
        </c:scaling>
        <c:delete val="1"/>
        <c:axPos val="b"/>
        <c:numFmt formatCode="ge" sourceLinked="1"/>
        <c:majorTickMark val="none"/>
        <c:minorTickMark val="none"/>
        <c:tickLblPos val="none"/>
        <c:crossAx val="104724352"/>
        <c:crosses val="autoZero"/>
        <c:auto val="1"/>
        <c:lblOffset val="100"/>
        <c:baseTimeUnit val="years"/>
      </c:dateAx>
      <c:valAx>
        <c:axId val="104724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72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107.72</c:v>
                </c:pt>
                <c:pt idx="1">
                  <c:v>95.69</c:v>
                </c:pt>
                <c:pt idx="2">
                  <c:v>83.53</c:v>
                </c:pt>
                <c:pt idx="3">
                  <c:v>72.349999999999994</c:v>
                </c:pt>
                <c:pt idx="4">
                  <c:v>58.96</c:v>
                </c:pt>
              </c:numCache>
            </c:numRef>
          </c:val>
        </c:ser>
        <c:dLbls>
          <c:showLegendKey val="0"/>
          <c:showVal val="0"/>
          <c:showCatName val="0"/>
          <c:showSerName val="0"/>
          <c:showPercent val="0"/>
          <c:showBubbleSize val="0"/>
        </c:dLbls>
        <c:gapWidth val="150"/>
        <c:axId val="104824192"/>
        <c:axId val="10482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104824192"/>
        <c:axId val="104826368"/>
      </c:lineChart>
      <c:dateAx>
        <c:axId val="104824192"/>
        <c:scaling>
          <c:orientation val="minMax"/>
        </c:scaling>
        <c:delete val="1"/>
        <c:axPos val="b"/>
        <c:numFmt formatCode="ge" sourceLinked="1"/>
        <c:majorTickMark val="none"/>
        <c:minorTickMark val="none"/>
        <c:tickLblPos val="none"/>
        <c:crossAx val="104826368"/>
        <c:crosses val="autoZero"/>
        <c:auto val="1"/>
        <c:lblOffset val="100"/>
        <c:baseTimeUnit val="years"/>
      </c:dateAx>
      <c:valAx>
        <c:axId val="104826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82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104.07</c:v>
                </c:pt>
                <c:pt idx="1">
                  <c:v>100.42</c:v>
                </c:pt>
                <c:pt idx="2">
                  <c:v>99.95</c:v>
                </c:pt>
                <c:pt idx="3">
                  <c:v>118.71</c:v>
                </c:pt>
                <c:pt idx="4">
                  <c:v>115.29</c:v>
                </c:pt>
              </c:numCache>
            </c:numRef>
          </c:val>
        </c:ser>
        <c:dLbls>
          <c:showLegendKey val="0"/>
          <c:showVal val="0"/>
          <c:showCatName val="0"/>
          <c:showSerName val="0"/>
          <c:showPercent val="0"/>
          <c:showBubbleSize val="0"/>
        </c:dLbls>
        <c:gapWidth val="150"/>
        <c:axId val="105920000"/>
        <c:axId val="10592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105920000"/>
        <c:axId val="105921920"/>
      </c:lineChart>
      <c:dateAx>
        <c:axId val="105920000"/>
        <c:scaling>
          <c:orientation val="minMax"/>
        </c:scaling>
        <c:delete val="1"/>
        <c:axPos val="b"/>
        <c:numFmt formatCode="ge" sourceLinked="1"/>
        <c:majorTickMark val="none"/>
        <c:minorTickMark val="none"/>
        <c:tickLblPos val="none"/>
        <c:crossAx val="105921920"/>
        <c:crosses val="autoZero"/>
        <c:auto val="1"/>
        <c:lblOffset val="100"/>
        <c:baseTimeUnit val="years"/>
      </c:dateAx>
      <c:valAx>
        <c:axId val="10592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2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79.3</c:v>
                </c:pt>
                <c:pt idx="1">
                  <c:v>82.26</c:v>
                </c:pt>
                <c:pt idx="2">
                  <c:v>82.76</c:v>
                </c:pt>
                <c:pt idx="3">
                  <c:v>69.81</c:v>
                </c:pt>
                <c:pt idx="4">
                  <c:v>72.39</c:v>
                </c:pt>
              </c:numCache>
            </c:numRef>
          </c:val>
        </c:ser>
        <c:dLbls>
          <c:showLegendKey val="0"/>
          <c:showVal val="0"/>
          <c:showCatName val="0"/>
          <c:showSerName val="0"/>
          <c:showPercent val="0"/>
          <c:showBubbleSize val="0"/>
        </c:dLbls>
        <c:gapWidth val="150"/>
        <c:axId val="105939712"/>
        <c:axId val="10594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105939712"/>
        <c:axId val="105941632"/>
      </c:lineChart>
      <c:dateAx>
        <c:axId val="105939712"/>
        <c:scaling>
          <c:orientation val="minMax"/>
        </c:scaling>
        <c:delete val="1"/>
        <c:axPos val="b"/>
        <c:numFmt formatCode="ge" sourceLinked="1"/>
        <c:majorTickMark val="none"/>
        <c:minorTickMark val="none"/>
        <c:tickLblPos val="none"/>
        <c:crossAx val="105941632"/>
        <c:crosses val="autoZero"/>
        <c:auto val="1"/>
        <c:lblOffset val="100"/>
        <c:baseTimeUnit val="years"/>
      </c:dateAx>
      <c:valAx>
        <c:axId val="10594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3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AV34" sqref="AV34:BI3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静岡県　長泉町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42792</v>
      </c>
      <c r="AJ8" s="56"/>
      <c r="AK8" s="56"/>
      <c r="AL8" s="56"/>
      <c r="AM8" s="56"/>
      <c r="AN8" s="56"/>
      <c r="AO8" s="56"/>
      <c r="AP8" s="57"/>
      <c r="AQ8" s="47">
        <f>データ!R6</f>
        <v>26.63</v>
      </c>
      <c r="AR8" s="47"/>
      <c r="AS8" s="47"/>
      <c r="AT8" s="47"/>
      <c r="AU8" s="47"/>
      <c r="AV8" s="47"/>
      <c r="AW8" s="47"/>
      <c r="AX8" s="47"/>
      <c r="AY8" s="47">
        <f>データ!S6</f>
        <v>1606.91</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93.6</v>
      </c>
      <c r="K10" s="47"/>
      <c r="L10" s="47"/>
      <c r="M10" s="47"/>
      <c r="N10" s="47"/>
      <c r="O10" s="47"/>
      <c r="P10" s="47"/>
      <c r="Q10" s="47"/>
      <c r="R10" s="47">
        <f>データ!O6</f>
        <v>95.93</v>
      </c>
      <c r="S10" s="47"/>
      <c r="T10" s="47"/>
      <c r="U10" s="47"/>
      <c r="V10" s="47"/>
      <c r="W10" s="47"/>
      <c r="X10" s="47"/>
      <c r="Y10" s="47"/>
      <c r="Z10" s="78">
        <f>データ!P6</f>
        <v>1130</v>
      </c>
      <c r="AA10" s="78"/>
      <c r="AB10" s="78"/>
      <c r="AC10" s="78"/>
      <c r="AD10" s="78"/>
      <c r="AE10" s="78"/>
      <c r="AF10" s="78"/>
      <c r="AG10" s="78"/>
      <c r="AH10" s="2"/>
      <c r="AI10" s="78">
        <f>データ!T6</f>
        <v>40914</v>
      </c>
      <c r="AJ10" s="78"/>
      <c r="AK10" s="78"/>
      <c r="AL10" s="78"/>
      <c r="AM10" s="78"/>
      <c r="AN10" s="78"/>
      <c r="AO10" s="78"/>
      <c r="AP10" s="78"/>
      <c r="AQ10" s="47">
        <f>データ!U6</f>
        <v>11.18</v>
      </c>
      <c r="AR10" s="47"/>
      <c r="AS10" s="47"/>
      <c r="AT10" s="47"/>
      <c r="AU10" s="47"/>
      <c r="AV10" s="47"/>
      <c r="AW10" s="47"/>
      <c r="AX10" s="47"/>
      <c r="AY10" s="47">
        <f>データ!V6</f>
        <v>3659.57</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90" t="s">
        <v>106</v>
      </c>
      <c r="BM16" s="91"/>
      <c r="BN16" s="91"/>
      <c r="BO16" s="91"/>
      <c r="BP16" s="91"/>
      <c r="BQ16" s="91"/>
      <c r="BR16" s="91"/>
      <c r="BS16" s="91"/>
      <c r="BT16" s="91"/>
      <c r="BU16" s="91"/>
      <c r="BV16" s="91"/>
      <c r="BW16" s="91"/>
      <c r="BX16" s="91"/>
      <c r="BY16" s="91"/>
      <c r="BZ16" s="92"/>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90"/>
      <c r="BM17" s="91"/>
      <c r="BN17" s="91"/>
      <c r="BO17" s="91"/>
      <c r="BP17" s="91"/>
      <c r="BQ17" s="91"/>
      <c r="BR17" s="91"/>
      <c r="BS17" s="91"/>
      <c r="BT17" s="91"/>
      <c r="BU17" s="91"/>
      <c r="BV17" s="91"/>
      <c r="BW17" s="91"/>
      <c r="BX17" s="91"/>
      <c r="BY17" s="91"/>
      <c r="BZ17" s="92"/>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90"/>
      <c r="BM18" s="91"/>
      <c r="BN18" s="91"/>
      <c r="BO18" s="91"/>
      <c r="BP18" s="91"/>
      <c r="BQ18" s="91"/>
      <c r="BR18" s="91"/>
      <c r="BS18" s="91"/>
      <c r="BT18" s="91"/>
      <c r="BU18" s="91"/>
      <c r="BV18" s="91"/>
      <c r="BW18" s="91"/>
      <c r="BX18" s="91"/>
      <c r="BY18" s="91"/>
      <c r="BZ18" s="92"/>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90"/>
      <c r="BM19" s="91"/>
      <c r="BN19" s="91"/>
      <c r="BO19" s="91"/>
      <c r="BP19" s="91"/>
      <c r="BQ19" s="91"/>
      <c r="BR19" s="91"/>
      <c r="BS19" s="91"/>
      <c r="BT19" s="91"/>
      <c r="BU19" s="91"/>
      <c r="BV19" s="91"/>
      <c r="BW19" s="91"/>
      <c r="BX19" s="91"/>
      <c r="BY19" s="91"/>
      <c r="BZ19" s="92"/>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90"/>
      <c r="BM20" s="91"/>
      <c r="BN20" s="91"/>
      <c r="BO20" s="91"/>
      <c r="BP20" s="91"/>
      <c r="BQ20" s="91"/>
      <c r="BR20" s="91"/>
      <c r="BS20" s="91"/>
      <c r="BT20" s="91"/>
      <c r="BU20" s="91"/>
      <c r="BV20" s="91"/>
      <c r="BW20" s="91"/>
      <c r="BX20" s="91"/>
      <c r="BY20" s="91"/>
      <c r="BZ20" s="92"/>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90"/>
      <c r="BM21" s="91"/>
      <c r="BN21" s="91"/>
      <c r="BO21" s="91"/>
      <c r="BP21" s="91"/>
      <c r="BQ21" s="91"/>
      <c r="BR21" s="91"/>
      <c r="BS21" s="91"/>
      <c r="BT21" s="91"/>
      <c r="BU21" s="91"/>
      <c r="BV21" s="91"/>
      <c r="BW21" s="91"/>
      <c r="BX21" s="91"/>
      <c r="BY21" s="91"/>
      <c r="BZ21" s="92"/>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90"/>
      <c r="BM22" s="91"/>
      <c r="BN22" s="91"/>
      <c r="BO22" s="91"/>
      <c r="BP22" s="91"/>
      <c r="BQ22" s="91"/>
      <c r="BR22" s="91"/>
      <c r="BS22" s="91"/>
      <c r="BT22" s="91"/>
      <c r="BU22" s="91"/>
      <c r="BV22" s="91"/>
      <c r="BW22" s="91"/>
      <c r="BX22" s="91"/>
      <c r="BY22" s="91"/>
      <c r="BZ22" s="92"/>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90"/>
      <c r="BM23" s="91"/>
      <c r="BN23" s="91"/>
      <c r="BO23" s="91"/>
      <c r="BP23" s="91"/>
      <c r="BQ23" s="91"/>
      <c r="BR23" s="91"/>
      <c r="BS23" s="91"/>
      <c r="BT23" s="91"/>
      <c r="BU23" s="91"/>
      <c r="BV23" s="91"/>
      <c r="BW23" s="91"/>
      <c r="BX23" s="91"/>
      <c r="BY23" s="91"/>
      <c r="BZ23" s="92"/>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90"/>
      <c r="BM24" s="91"/>
      <c r="BN24" s="91"/>
      <c r="BO24" s="91"/>
      <c r="BP24" s="91"/>
      <c r="BQ24" s="91"/>
      <c r="BR24" s="91"/>
      <c r="BS24" s="91"/>
      <c r="BT24" s="91"/>
      <c r="BU24" s="91"/>
      <c r="BV24" s="91"/>
      <c r="BW24" s="91"/>
      <c r="BX24" s="91"/>
      <c r="BY24" s="91"/>
      <c r="BZ24" s="92"/>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90"/>
      <c r="BM25" s="91"/>
      <c r="BN25" s="91"/>
      <c r="BO25" s="91"/>
      <c r="BP25" s="91"/>
      <c r="BQ25" s="91"/>
      <c r="BR25" s="91"/>
      <c r="BS25" s="91"/>
      <c r="BT25" s="91"/>
      <c r="BU25" s="91"/>
      <c r="BV25" s="91"/>
      <c r="BW25" s="91"/>
      <c r="BX25" s="91"/>
      <c r="BY25" s="91"/>
      <c r="BZ25" s="92"/>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90"/>
      <c r="BM26" s="91"/>
      <c r="BN26" s="91"/>
      <c r="BO26" s="91"/>
      <c r="BP26" s="91"/>
      <c r="BQ26" s="91"/>
      <c r="BR26" s="91"/>
      <c r="BS26" s="91"/>
      <c r="BT26" s="91"/>
      <c r="BU26" s="91"/>
      <c r="BV26" s="91"/>
      <c r="BW26" s="91"/>
      <c r="BX26" s="91"/>
      <c r="BY26" s="91"/>
      <c r="BZ26" s="92"/>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90"/>
      <c r="BM27" s="91"/>
      <c r="BN27" s="91"/>
      <c r="BO27" s="91"/>
      <c r="BP27" s="91"/>
      <c r="BQ27" s="91"/>
      <c r="BR27" s="91"/>
      <c r="BS27" s="91"/>
      <c r="BT27" s="91"/>
      <c r="BU27" s="91"/>
      <c r="BV27" s="91"/>
      <c r="BW27" s="91"/>
      <c r="BX27" s="91"/>
      <c r="BY27" s="91"/>
      <c r="BZ27" s="92"/>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90"/>
      <c r="BM28" s="91"/>
      <c r="BN28" s="91"/>
      <c r="BO28" s="91"/>
      <c r="BP28" s="91"/>
      <c r="BQ28" s="91"/>
      <c r="BR28" s="91"/>
      <c r="BS28" s="91"/>
      <c r="BT28" s="91"/>
      <c r="BU28" s="91"/>
      <c r="BV28" s="91"/>
      <c r="BW28" s="91"/>
      <c r="BX28" s="91"/>
      <c r="BY28" s="91"/>
      <c r="BZ28" s="92"/>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90"/>
      <c r="BM29" s="91"/>
      <c r="BN29" s="91"/>
      <c r="BO29" s="91"/>
      <c r="BP29" s="91"/>
      <c r="BQ29" s="91"/>
      <c r="BR29" s="91"/>
      <c r="BS29" s="91"/>
      <c r="BT29" s="91"/>
      <c r="BU29" s="91"/>
      <c r="BV29" s="91"/>
      <c r="BW29" s="91"/>
      <c r="BX29" s="91"/>
      <c r="BY29" s="91"/>
      <c r="BZ29" s="92"/>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90"/>
      <c r="BM30" s="91"/>
      <c r="BN30" s="91"/>
      <c r="BO30" s="91"/>
      <c r="BP30" s="91"/>
      <c r="BQ30" s="91"/>
      <c r="BR30" s="91"/>
      <c r="BS30" s="91"/>
      <c r="BT30" s="91"/>
      <c r="BU30" s="91"/>
      <c r="BV30" s="91"/>
      <c r="BW30" s="91"/>
      <c r="BX30" s="91"/>
      <c r="BY30" s="91"/>
      <c r="BZ30" s="92"/>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90"/>
      <c r="BM31" s="91"/>
      <c r="BN31" s="91"/>
      <c r="BO31" s="91"/>
      <c r="BP31" s="91"/>
      <c r="BQ31" s="91"/>
      <c r="BR31" s="91"/>
      <c r="BS31" s="91"/>
      <c r="BT31" s="91"/>
      <c r="BU31" s="91"/>
      <c r="BV31" s="91"/>
      <c r="BW31" s="91"/>
      <c r="BX31" s="91"/>
      <c r="BY31" s="91"/>
      <c r="BZ31" s="92"/>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90"/>
      <c r="BM32" s="91"/>
      <c r="BN32" s="91"/>
      <c r="BO32" s="91"/>
      <c r="BP32" s="91"/>
      <c r="BQ32" s="91"/>
      <c r="BR32" s="91"/>
      <c r="BS32" s="91"/>
      <c r="BT32" s="91"/>
      <c r="BU32" s="91"/>
      <c r="BV32" s="91"/>
      <c r="BW32" s="91"/>
      <c r="BX32" s="91"/>
      <c r="BY32" s="91"/>
      <c r="BZ32" s="92"/>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90"/>
      <c r="BM33" s="91"/>
      <c r="BN33" s="91"/>
      <c r="BO33" s="91"/>
      <c r="BP33" s="91"/>
      <c r="BQ33" s="91"/>
      <c r="BR33" s="91"/>
      <c r="BS33" s="91"/>
      <c r="BT33" s="91"/>
      <c r="BU33" s="91"/>
      <c r="BV33" s="91"/>
      <c r="BW33" s="91"/>
      <c r="BX33" s="91"/>
      <c r="BY33" s="91"/>
      <c r="BZ33" s="92"/>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90"/>
      <c r="BM34" s="91"/>
      <c r="BN34" s="91"/>
      <c r="BO34" s="91"/>
      <c r="BP34" s="91"/>
      <c r="BQ34" s="91"/>
      <c r="BR34" s="91"/>
      <c r="BS34" s="91"/>
      <c r="BT34" s="91"/>
      <c r="BU34" s="91"/>
      <c r="BV34" s="91"/>
      <c r="BW34" s="91"/>
      <c r="BX34" s="91"/>
      <c r="BY34" s="91"/>
      <c r="BZ34" s="92"/>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90"/>
      <c r="BM35" s="91"/>
      <c r="BN35" s="91"/>
      <c r="BO35" s="91"/>
      <c r="BP35" s="91"/>
      <c r="BQ35" s="91"/>
      <c r="BR35" s="91"/>
      <c r="BS35" s="91"/>
      <c r="BT35" s="91"/>
      <c r="BU35" s="91"/>
      <c r="BV35" s="91"/>
      <c r="BW35" s="91"/>
      <c r="BX35" s="91"/>
      <c r="BY35" s="91"/>
      <c r="BZ35" s="92"/>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90"/>
      <c r="BM36" s="91"/>
      <c r="BN36" s="91"/>
      <c r="BO36" s="91"/>
      <c r="BP36" s="91"/>
      <c r="BQ36" s="91"/>
      <c r="BR36" s="91"/>
      <c r="BS36" s="91"/>
      <c r="BT36" s="91"/>
      <c r="BU36" s="91"/>
      <c r="BV36" s="91"/>
      <c r="BW36" s="91"/>
      <c r="BX36" s="91"/>
      <c r="BY36" s="91"/>
      <c r="BZ36" s="92"/>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90"/>
      <c r="BM37" s="91"/>
      <c r="BN37" s="91"/>
      <c r="BO37" s="91"/>
      <c r="BP37" s="91"/>
      <c r="BQ37" s="91"/>
      <c r="BR37" s="91"/>
      <c r="BS37" s="91"/>
      <c r="BT37" s="91"/>
      <c r="BU37" s="91"/>
      <c r="BV37" s="91"/>
      <c r="BW37" s="91"/>
      <c r="BX37" s="91"/>
      <c r="BY37" s="91"/>
      <c r="BZ37" s="92"/>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90"/>
      <c r="BM38" s="91"/>
      <c r="BN38" s="91"/>
      <c r="BO38" s="91"/>
      <c r="BP38" s="91"/>
      <c r="BQ38" s="91"/>
      <c r="BR38" s="91"/>
      <c r="BS38" s="91"/>
      <c r="BT38" s="91"/>
      <c r="BU38" s="91"/>
      <c r="BV38" s="91"/>
      <c r="BW38" s="91"/>
      <c r="BX38" s="91"/>
      <c r="BY38" s="91"/>
      <c r="BZ38" s="92"/>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90"/>
      <c r="BM39" s="91"/>
      <c r="BN39" s="91"/>
      <c r="BO39" s="91"/>
      <c r="BP39" s="91"/>
      <c r="BQ39" s="91"/>
      <c r="BR39" s="91"/>
      <c r="BS39" s="91"/>
      <c r="BT39" s="91"/>
      <c r="BU39" s="91"/>
      <c r="BV39" s="91"/>
      <c r="BW39" s="91"/>
      <c r="BX39" s="91"/>
      <c r="BY39" s="91"/>
      <c r="BZ39" s="92"/>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90"/>
      <c r="BM40" s="91"/>
      <c r="BN40" s="91"/>
      <c r="BO40" s="91"/>
      <c r="BP40" s="91"/>
      <c r="BQ40" s="91"/>
      <c r="BR40" s="91"/>
      <c r="BS40" s="91"/>
      <c r="BT40" s="91"/>
      <c r="BU40" s="91"/>
      <c r="BV40" s="91"/>
      <c r="BW40" s="91"/>
      <c r="BX40" s="91"/>
      <c r="BY40" s="91"/>
      <c r="BZ40" s="92"/>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90"/>
      <c r="BM41" s="91"/>
      <c r="BN41" s="91"/>
      <c r="BO41" s="91"/>
      <c r="BP41" s="91"/>
      <c r="BQ41" s="91"/>
      <c r="BR41" s="91"/>
      <c r="BS41" s="91"/>
      <c r="BT41" s="91"/>
      <c r="BU41" s="91"/>
      <c r="BV41" s="91"/>
      <c r="BW41" s="91"/>
      <c r="BX41" s="91"/>
      <c r="BY41" s="91"/>
      <c r="BZ41" s="92"/>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90"/>
      <c r="BM42" s="91"/>
      <c r="BN42" s="91"/>
      <c r="BO42" s="91"/>
      <c r="BP42" s="91"/>
      <c r="BQ42" s="91"/>
      <c r="BR42" s="91"/>
      <c r="BS42" s="91"/>
      <c r="BT42" s="91"/>
      <c r="BU42" s="91"/>
      <c r="BV42" s="91"/>
      <c r="BW42" s="91"/>
      <c r="BX42" s="91"/>
      <c r="BY42" s="91"/>
      <c r="BZ42" s="92"/>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90"/>
      <c r="BM43" s="91"/>
      <c r="BN43" s="91"/>
      <c r="BO43" s="91"/>
      <c r="BP43" s="91"/>
      <c r="BQ43" s="91"/>
      <c r="BR43" s="91"/>
      <c r="BS43" s="91"/>
      <c r="BT43" s="91"/>
      <c r="BU43" s="91"/>
      <c r="BV43" s="91"/>
      <c r="BW43" s="91"/>
      <c r="BX43" s="91"/>
      <c r="BY43" s="91"/>
      <c r="BZ43" s="92"/>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0"/>
      <c r="BM44" s="91"/>
      <c r="BN44" s="91"/>
      <c r="BO44" s="91"/>
      <c r="BP44" s="91"/>
      <c r="BQ44" s="91"/>
      <c r="BR44" s="91"/>
      <c r="BS44" s="91"/>
      <c r="BT44" s="91"/>
      <c r="BU44" s="91"/>
      <c r="BV44" s="91"/>
      <c r="BW44" s="91"/>
      <c r="BX44" s="91"/>
      <c r="BY44" s="91"/>
      <c r="BZ44" s="9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90" t="s">
        <v>105</v>
      </c>
      <c r="BM47" s="91"/>
      <c r="BN47" s="91"/>
      <c r="BO47" s="91"/>
      <c r="BP47" s="91"/>
      <c r="BQ47" s="91"/>
      <c r="BR47" s="91"/>
      <c r="BS47" s="91"/>
      <c r="BT47" s="91"/>
      <c r="BU47" s="91"/>
      <c r="BV47" s="91"/>
      <c r="BW47" s="91"/>
      <c r="BX47" s="91"/>
      <c r="BY47" s="91"/>
      <c r="BZ47" s="92"/>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90"/>
      <c r="BM48" s="91"/>
      <c r="BN48" s="91"/>
      <c r="BO48" s="91"/>
      <c r="BP48" s="91"/>
      <c r="BQ48" s="91"/>
      <c r="BR48" s="91"/>
      <c r="BS48" s="91"/>
      <c r="BT48" s="91"/>
      <c r="BU48" s="91"/>
      <c r="BV48" s="91"/>
      <c r="BW48" s="91"/>
      <c r="BX48" s="91"/>
      <c r="BY48" s="91"/>
      <c r="BZ48" s="92"/>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90"/>
      <c r="BM49" s="91"/>
      <c r="BN49" s="91"/>
      <c r="BO49" s="91"/>
      <c r="BP49" s="91"/>
      <c r="BQ49" s="91"/>
      <c r="BR49" s="91"/>
      <c r="BS49" s="91"/>
      <c r="BT49" s="91"/>
      <c r="BU49" s="91"/>
      <c r="BV49" s="91"/>
      <c r="BW49" s="91"/>
      <c r="BX49" s="91"/>
      <c r="BY49" s="91"/>
      <c r="BZ49" s="92"/>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90"/>
      <c r="BM50" s="91"/>
      <c r="BN50" s="91"/>
      <c r="BO50" s="91"/>
      <c r="BP50" s="91"/>
      <c r="BQ50" s="91"/>
      <c r="BR50" s="91"/>
      <c r="BS50" s="91"/>
      <c r="BT50" s="91"/>
      <c r="BU50" s="91"/>
      <c r="BV50" s="91"/>
      <c r="BW50" s="91"/>
      <c r="BX50" s="91"/>
      <c r="BY50" s="91"/>
      <c r="BZ50" s="92"/>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90"/>
      <c r="BM51" s="91"/>
      <c r="BN51" s="91"/>
      <c r="BO51" s="91"/>
      <c r="BP51" s="91"/>
      <c r="BQ51" s="91"/>
      <c r="BR51" s="91"/>
      <c r="BS51" s="91"/>
      <c r="BT51" s="91"/>
      <c r="BU51" s="91"/>
      <c r="BV51" s="91"/>
      <c r="BW51" s="91"/>
      <c r="BX51" s="91"/>
      <c r="BY51" s="91"/>
      <c r="BZ51" s="92"/>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90"/>
      <c r="BM52" s="91"/>
      <c r="BN52" s="91"/>
      <c r="BO52" s="91"/>
      <c r="BP52" s="91"/>
      <c r="BQ52" s="91"/>
      <c r="BR52" s="91"/>
      <c r="BS52" s="91"/>
      <c r="BT52" s="91"/>
      <c r="BU52" s="91"/>
      <c r="BV52" s="91"/>
      <c r="BW52" s="91"/>
      <c r="BX52" s="91"/>
      <c r="BY52" s="91"/>
      <c r="BZ52" s="92"/>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90"/>
      <c r="BM53" s="91"/>
      <c r="BN53" s="91"/>
      <c r="BO53" s="91"/>
      <c r="BP53" s="91"/>
      <c r="BQ53" s="91"/>
      <c r="BR53" s="91"/>
      <c r="BS53" s="91"/>
      <c r="BT53" s="91"/>
      <c r="BU53" s="91"/>
      <c r="BV53" s="91"/>
      <c r="BW53" s="91"/>
      <c r="BX53" s="91"/>
      <c r="BY53" s="91"/>
      <c r="BZ53" s="92"/>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90"/>
      <c r="BM54" s="91"/>
      <c r="BN54" s="91"/>
      <c r="BO54" s="91"/>
      <c r="BP54" s="91"/>
      <c r="BQ54" s="91"/>
      <c r="BR54" s="91"/>
      <c r="BS54" s="91"/>
      <c r="BT54" s="91"/>
      <c r="BU54" s="91"/>
      <c r="BV54" s="91"/>
      <c r="BW54" s="91"/>
      <c r="BX54" s="91"/>
      <c r="BY54" s="91"/>
      <c r="BZ54" s="92"/>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90"/>
      <c r="BM55" s="91"/>
      <c r="BN55" s="91"/>
      <c r="BO55" s="91"/>
      <c r="BP55" s="91"/>
      <c r="BQ55" s="91"/>
      <c r="BR55" s="91"/>
      <c r="BS55" s="91"/>
      <c r="BT55" s="91"/>
      <c r="BU55" s="91"/>
      <c r="BV55" s="91"/>
      <c r="BW55" s="91"/>
      <c r="BX55" s="91"/>
      <c r="BY55" s="91"/>
      <c r="BZ55" s="92"/>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90"/>
      <c r="BM56" s="91"/>
      <c r="BN56" s="91"/>
      <c r="BO56" s="91"/>
      <c r="BP56" s="91"/>
      <c r="BQ56" s="91"/>
      <c r="BR56" s="91"/>
      <c r="BS56" s="91"/>
      <c r="BT56" s="91"/>
      <c r="BU56" s="91"/>
      <c r="BV56" s="91"/>
      <c r="BW56" s="91"/>
      <c r="BX56" s="91"/>
      <c r="BY56" s="91"/>
      <c r="BZ56" s="92"/>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90"/>
      <c r="BM57" s="91"/>
      <c r="BN57" s="91"/>
      <c r="BO57" s="91"/>
      <c r="BP57" s="91"/>
      <c r="BQ57" s="91"/>
      <c r="BR57" s="91"/>
      <c r="BS57" s="91"/>
      <c r="BT57" s="91"/>
      <c r="BU57" s="91"/>
      <c r="BV57" s="91"/>
      <c r="BW57" s="91"/>
      <c r="BX57" s="91"/>
      <c r="BY57" s="91"/>
      <c r="BZ57" s="92"/>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90"/>
      <c r="BM58" s="91"/>
      <c r="BN58" s="91"/>
      <c r="BO58" s="91"/>
      <c r="BP58" s="91"/>
      <c r="BQ58" s="91"/>
      <c r="BR58" s="91"/>
      <c r="BS58" s="91"/>
      <c r="BT58" s="91"/>
      <c r="BU58" s="91"/>
      <c r="BV58" s="91"/>
      <c r="BW58" s="91"/>
      <c r="BX58" s="91"/>
      <c r="BY58" s="91"/>
      <c r="BZ58" s="92"/>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90"/>
      <c r="BM59" s="91"/>
      <c r="BN59" s="91"/>
      <c r="BO59" s="91"/>
      <c r="BP59" s="91"/>
      <c r="BQ59" s="91"/>
      <c r="BR59" s="91"/>
      <c r="BS59" s="91"/>
      <c r="BT59" s="91"/>
      <c r="BU59" s="91"/>
      <c r="BV59" s="91"/>
      <c r="BW59" s="91"/>
      <c r="BX59" s="91"/>
      <c r="BY59" s="91"/>
      <c r="BZ59" s="92"/>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90"/>
      <c r="BM60" s="91"/>
      <c r="BN60" s="91"/>
      <c r="BO60" s="91"/>
      <c r="BP60" s="91"/>
      <c r="BQ60" s="91"/>
      <c r="BR60" s="91"/>
      <c r="BS60" s="91"/>
      <c r="BT60" s="91"/>
      <c r="BU60" s="91"/>
      <c r="BV60" s="91"/>
      <c r="BW60" s="91"/>
      <c r="BX60" s="91"/>
      <c r="BY60" s="91"/>
      <c r="BZ60" s="92"/>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90"/>
      <c r="BM61" s="91"/>
      <c r="BN61" s="91"/>
      <c r="BO61" s="91"/>
      <c r="BP61" s="91"/>
      <c r="BQ61" s="91"/>
      <c r="BR61" s="91"/>
      <c r="BS61" s="91"/>
      <c r="BT61" s="91"/>
      <c r="BU61" s="91"/>
      <c r="BV61" s="91"/>
      <c r="BW61" s="91"/>
      <c r="BX61" s="91"/>
      <c r="BY61" s="91"/>
      <c r="BZ61" s="92"/>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90"/>
      <c r="BM62" s="91"/>
      <c r="BN62" s="91"/>
      <c r="BO62" s="91"/>
      <c r="BP62" s="91"/>
      <c r="BQ62" s="91"/>
      <c r="BR62" s="91"/>
      <c r="BS62" s="91"/>
      <c r="BT62" s="91"/>
      <c r="BU62" s="91"/>
      <c r="BV62" s="91"/>
      <c r="BW62" s="91"/>
      <c r="BX62" s="91"/>
      <c r="BY62" s="91"/>
      <c r="BZ62" s="92"/>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90"/>
      <c r="BM63" s="91"/>
      <c r="BN63" s="91"/>
      <c r="BO63" s="91"/>
      <c r="BP63" s="91"/>
      <c r="BQ63" s="91"/>
      <c r="BR63" s="91"/>
      <c r="BS63" s="91"/>
      <c r="BT63" s="91"/>
      <c r="BU63" s="91"/>
      <c r="BV63" s="91"/>
      <c r="BW63" s="91"/>
      <c r="BX63" s="91"/>
      <c r="BY63" s="91"/>
      <c r="BZ63" s="9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223425</v>
      </c>
      <c r="D6" s="31">
        <f t="shared" si="3"/>
        <v>46</v>
      </c>
      <c r="E6" s="31">
        <f t="shared" si="3"/>
        <v>1</v>
      </c>
      <c r="F6" s="31">
        <f t="shared" si="3"/>
        <v>0</v>
      </c>
      <c r="G6" s="31">
        <f t="shared" si="3"/>
        <v>1</v>
      </c>
      <c r="H6" s="31" t="str">
        <f t="shared" si="3"/>
        <v>静岡県　長泉町</v>
      </c>
      <c r="I6" s="31" t="str">
        <f t="shared" si="3"/>
        <v>法適用</v>
      </c>
      <c r="J6" s="31" t="str">
        <f t="shared" si="3"/>
        <v>水道事業</v>
      </c>
      <c r="K6" s="31" t="str">
        <f t="shared" si="3"/>
        <v>末端給水事業</v>
      </c>
      <c r="L6" s="31" t="str">
        <f t="shared" si="3"/>
        <v>A5</v>
      </c>
      <c r="M6" s="32" t="str">
        <f t="shared" si="3"/>
        <v>-</v>
      </c>
      <c r="N6" s="32">
        <f t="shared" si="3"/>
        <v>93.6</v>
      </c>
      <c r="O6" s="32">
        <f t="shared" si="3"/>
        <v>95.93</v>
      </c>
      <c r="P6" s="32">
        <f t="shared" si="3"/>
        <v>1130</v>
      </c>
      <c r="Q6" s="32">
        <f t="shared" si="3"/>
        <v>42792</v>
      </c>
      <c r="R6" s="32">
        <f t="shared" si="3"/>
        <v>26.63</v>
      </c>
      <c r="S6" s="32">
        <f t="shared" si="3"/>
        <v>1606.91</v>
      </c>
      <c r="T6" s="32">
        <f t="shared" si="3"/>
        <v>40914</v>
      </c>
      <c r="U6" s="32">
        <f t="shared" si="3"/>
        <v>11.18</v>
      </c>
      <c r="V6" s="32">
        <f t="shared" si="3"/>
        <v>3659.57</v>
      </c>
      <c r="W6" s="33">
        <f>IF(W7="",NA(),W7)</f>
        <v>108.06</v>
      </c>
      <c r="X6" s="33">
        <f t="shared" ref="X6:AF6" si="4">IF(X7="",NA(),X7)</f>
        <v>105.99</v>
      </c>
      <c r="Y6" s="33">
        <f t="shared" si="4"/>
        <v>105.66</v>
      </c>
      <c r="Z6" s="33">
        <f t="shared" si="4"/>
        <v>122.03</v>
      </c>
      <c r="AA6" s="33">
        <f t="shared" si="4"/>
        <v>119.11</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656.12</v>
      </c>
      <c r="AT6" s="33">
        <f t="shared" ref="AT6:BB6" si="6">IF(AT7="",NA(),AT7)</f>
        <v>1057.1400000000001</v>
      </c>
      <c r="AU6" s="33">
        <f t="shared" si="6"/>
        <v>907.95</v>
      </c>
      <c r="AV6" s="33">
        <f t="shared" si="6"/>
        <v>472.98</v>
      </c>
      <c r="AW6" s="33">
        <f t="shared" si="6"/>
        <v>695.38</v>
      </c>
      <c r="AX6" s="33">
        <f t="shared" si="6"/>
        <v>832.37</v>
      </c>
      <c r="AY6" s="33">
        <f t="shared" si="6"/>
        <v>852.01</v>
      </c>
      <c r="AZ6" s="33">
        <f t="shared" si="6"/>
        <v>909.68</v>
      </c>
      <c r="BA6" s="33">
        <f t="shared" si="6"/>
        <v>382.09</v>
      </c>
      <c r="BB6" s="33">
        <f t="shared" si="6"/>
        <v>371.31</v>
      </c>
      <c r="BC6" s="32" t="str">
        <f>IF(BC7="","",IF(BC7="-","【-】","【"&amp;SUBSTITUTE(TEXT(BC7,"#,##0.00"),"-","△")&amp;"】"))</f>
        <v>【262.74】</v>
      </c>
      <c r="BD6" s="33">
        <f>IF(BD7="",NA(),BD7)</f>
        <v>107.72</v>
      </c>
      <c r="BE6" s="33">
        <f t="shared" ref="BE6:BM6" si="7">IF(BE7="",NA(),BE7)</f>
        <v>95.69</v>
      </c>
      <c r="BF6" s="33">
        <f t="shared" si="7"/>
        <v>83.53</v>
      </c>
      <c r="BG6" s="33">
        <f t="shared" si="7"/>
        <v>72.349999999999994</v>
      </c>
      <c r="BH6" s="33">
        <f t="shared" si="7"/>
        <v>58.96</v>
      </c>
      <c r="BI6" s="33">
        <f t="shared" si="7"/>
        <v>403.15</v>
      </c>
      <c r="BJ6" s="33">
        <f t="shared" si="7"/>
        <v>391.4</v>
      </c>
      <c r="BK6" s="33">
        <f t="shared" si="7"/>
        <v>382.65</v>
      </c>
      <c r="BL6" s="33">
        <f t="shared" si="7"/>
        <v>385.06</v>
      </c>
      <c r="BM6" s="33">
        <f t="shared" si="7"/>
        <v>373.09</v>
      </c>
      <c r="BN6" s="32" t="str">
        <f>IF(BN7="","",IF(BN7="-","【-】","【"&amp;SUBSTITUTE(TEXT(BN7,"#,##0.00"),"-","△")&amp;"】"))</f>
        <v>【276.38】</v>
      </c>
      <c r="BO6" s="33">
        <f>IF(BO7="",NA(),BO7)</f>
        <v>104.07</v>
      </c>
      <c r="BP6" s="33">
        <f t="shared" ref="BP6:BX6" si="8">IF(BP7="",NA(),BP7)</f>
        <v>100.42</v>
      </c>
      <c r="BQ6" s="33">
        <f t="shared" si="8"/>
        <v>99.95</v>
      </c>
      <c r="BR6" s="33">
        <f t="shared" si="8"/>
        <v>118.71</v>
      </c>
      <c r="BS6" s="33">
        <f t="shared" si="8"/>
        <v>115.29</v>
      </c>
      <c r="BT6" s="33">
        <f t="shared" si="8"/>
        <v>94.86</v>
      </c>
      <c r="BU6" s="33">
        <f t="shared" si="8"/>
        <v>95.91</v>
      </c>
      <c r="BV6" s="33">
        <f t="shared" si="8"/>
        <v>96.1</v>
      </c>
      <c r="BW6" s="33">
        <f t="shared" si="8"/>
        <v>99.07</v>
      </c>
      <c r="BX6" s="33">
        <f t="shared" si="8"/>
        <v>99.99</v>
      </c>
      <c r="BY6" s="32" t="str">
        <f>IF(BY7="","",IF(BY7="-","【-】","【"&amp;SUBSTITUTE(TEXT(BY7,"#,##0.00"),"-","△")&amp;"】"))</f>
        <v>【104.99】</v>
      </c>
      <c r="BZ6" s="33">
        <f>IF(BZ7="",NA(),BZ7)</f>
        <v>79.3</v>
      </c>
      <c r="CA6" s="33">
        <f t="shared" ref="CA6:CI6" si="9">IF(CA7="",NA(),CA7)</f>
        <v>82.26</v>
      </c>
      <c r="CB6" s="33">
        <f t="shared" si="9"/>
        <v>82.76</v>
      </c>
      <c r="CC6" s="33">
        <f t="shared" si="9"/>
        <v>69.81</v>
      </c>
      <c r="CD6" s="33">
        <f t="shared" si="9"/>
        <v>72.39</v>
      </c>
      <c r="CE6" s="33">
        <f t="shared" si="9"/>
        <v>179.14</v>
      </c>
      <c r="CF6" s="33">
        <f t="shared" si="9"/>
        <v>179.29</v>
      </c>
      <c r="CG6" s="33">
        <f t="shared" si="9"/>
        <v>178.39</v>
      </c>
      <c r="CH6" s="33">
        <f t="shared" si="9"/>
        <v>173.03</v>
      </c>
      <c r="CI6" s="33">
        <f t="shared" si="9"/>
        <v>171.15</v>
      </c>
      <c r="CJ6" s="32" t="str">
        <f>IF(CJ7="","",IF(CJ7="-","【-】","【"&amp;SUBSTITUTE(TEXT(CJ7,"#,##0.00"),"-","△")&amp;"】"))</f>
        <v>【163.72】</v>
      </c>
      <c r="CK6" s="33">
        <f>IF(CK7="",NA(),CK7)</f>
        <v>72.989999999999995</v>
      </c>
      <c r="CL6" s="33">
        <f t="shared" ref="CL6:CT6" si="10">IF(CL7="",NA(),CL7)</f>
        <v>73.31</v>
      </c>
      <c r="CM6" s="33">
        <f t="shared" si="10"/>
        <v>70.55</v>
      </c>
      <c r="CN6" s="33">
        <f t="shared" si="10"/>
        <v>70.61</v>
      </c>
      <c r="CO6" s="33">
        <f t="shared" si="10"/>
        <v>71.14</v>
      </c>
      <c r="CP6" s="33">
        <f t="shared" si="10"/>
        <v>58.76</v>
      </c>
      <c r="CQ6" s="33">
        <f t="shared" si="10"/>
        <v>59.09</v>
      </c>
      <c r="CR6" s="33">
        <f t="shared" si="10"/>
        <v>59.23</v>
      </c>
      <c r="CS6" s="33">
        <f t="shared" si="10"/>
        <v>58.58</v>
      </c>
      <c r="CT6" s="33">
        <f t="shared" si="10"/>
        <v>58.53</v>
      </c>
      <c r="CU6" s="32" t="str">
        <f>IF(CU7="","",IF(CU7="-","【-】","【"&amp;SUBSTITUTE(TEXT(CU7,"#,##0.00"),"-","△")&amp;"】"))</f>
        <v>【59.76】</v>
      </c>
      <c r="CV6" s="33">
        <f>IF(CV7="",NA(),CV7)</f>
        <v>93.55</v>
      </c>
      <c r="CW6" s="33">
        <f t="shared" ref="CW6:DE6" si="11">IF(CW7="",NA(),CW7)</f>
        <v>93.18</v>
      </c>
      <c r="CX6" s="33">
        <f t="shared" si="11"/>
        <v>96.16</v>
      </c>
      <c r="CY6" s="33">
        <f t="shared" si="11"/>
        <v>94.19</v>
      </c>
      <c r="CZ6" s="33">
        <f t="shared" si="11"/>
        <v>94.5</v>
      </c>
      <c r="DA6" s="33">
        <f t="shared" si="11"/>
        <v>84.87</v>
      </c>
      <c r="DB6" s="33">
        <f t="shared" si="11"/>
        <v>85.4</v>
      </c>
      <c r="DC6" s="33">
        <f t="shared" si="11"/>
        <v>85.53</v>
      </c>
      <c r="DD6" s="33">
        <f t="shared" si="11"/>
        <v>85.23</v>
      </c>
      <c r="DE6" s="33">
        <f t="shared" si="11"/>
        <v>85.26</v>
      </c>
      <c r="DF6" s="32" t="str">
        <f>IF(DF7="","",IF(DF7="-","【-】","【"&amp;SUBSTITUTE(TEXT(DF7,"#,##0.00"),"-","△")&amp;"】"))</f>
        <v>【89.95】</v>
      </c>
      <c r="DG6" s="33">
        <f>IF(DG7="",NA(),DG7)</f>
        <v>40.090000000000003</v>
      </c>
      <c r="DH6" s="33">
        <f t="shared" ref="DH6:DP6" si="12">IF(DH7="",NA(),DH7)</f>
        <v>41.09</v>
      </c>
      <c r="DI6" s="33">
        <f t="shared" si="12"/>
        <v>41.99</v>
      </c>
      <c r="DJ6" s="33">
        <f t="shared" si="12"/>
        <v>43.24</v>
      </c>
      <c r="DK6" s="33">
        <f t="shared" si="12"/>
        <v>43.17</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3.8</v>
      </c>
      <c r="DS6" s="33">
        <f t="shared" ref="DS6:EA6" si="13">IF(DS7="",NA(),DS7)</f>
        <v>3.78</v>
      </c>
      <c r="DT6" s="33">
        <f t="shared" si="13"/>
        <v>4.41</v>
      </c>
      <c r="DU6" s="33">
        <f t="shared" si="13"/>
        <v>4.37</v>
      </c>
      <c r="DV6" s="33">
        <f t="shared" si="13"/>
        <v>13.62</v>
      </c>
      <c r="DW6" s="33">
        <f t="shared" si="13"/>
        <v>6.47</v>
      </c>
      <c r="DX6" s="33">
        <f t="shared" si="13"/>
        <v>7.8</v>
      </c>
      <c r="DY6" s="33">
        <f t="shared" si="13"/>
        <v>8.39</v>
      </c>
      <c r="DZ6" s="33">
        <f t="shared" si="13"/>
        <v>10.09</v>
      </c>
      <c r="EA6" s="33">
        <f t="shared" si="13"/>
        <v>10.54</v>
      </c>
      <c r="EB6" s="32" t="str">
        <f>IF(EB7="","",IF(EB7="-","【-】","【"&amp;SUBSTITUTE(TEXT(EB7,"#,##0.00"),"-","△")&amp;"】"))</f>
        <v>【13.18】</v>
      </c>
      <c r="EC6" s="33">
        <f>IF(EC7="",NA(),EC7)</f>
        <v>0.04</v>
      </c>
      <c r="ED6" s="33">
        <f t="shared" ref="ED6:EL6" si="14">IF(ED7="",NA(),ED7)</f>
        <v>0.02</v>
      </c>
      <c r="EE6" s="33">
        <f t="shared" si="14"/>
        <v>0.44</v>
      </c>
      <c r="EF6" s="33">
        <f t="shared" si="14"/>
        <v>0.46</v>
      </c>
      <c r="EG6" s="33">
        <f t="shared" si="14"/>
        <v>0.87</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223425</v>
      </c>
      <c r="D7" s="35">
        <v>46</v>
      </c>
      <c r="E7" s="35">
        <v>1</v>
      </c>
      <c r="F7" s="35">
        <v>0</v>
      </c>
      <c r="G7" s="35">
        <v>1</v>
      </c>
      <c r="H7" s="35" t="s">
        <v>93</v>
      </c>
      <c r="I7" s="35" t="s">
        <v>94</v>
      </c>
      <c r="J7" s="35" t="s">
        <v>95</v>
      </c>
      <c r="K7" s="35" t="s">
        <v>96</v>
      </c>
      <c r="L7" s="35" t="s">
        <v>97</v>
      </c>
      <c r="M7" s="36" t="s">
        <v>98</v>
      </c>
      <c r="N7" s="36">
        <v>93.6</v>
      </c>
      <c r="O7" s="36">
        <v>95.93</v>
      </c>
      <c r="P7" s="36">
        <v>1130</v>
      </c>
      <c r="Q7" s="36">
        <v>42792</v>
      </c>
      <c r="R7" s="36">
        <v>26.63</v>
      </c>
      <c r="S7" s="36">
        <v>1606.91</v>
      </c>
      <c r="T7" s="36">
        <v>40914</v>
      </c>
      <c r="U7" s="36">
        <v>11.18</v>
      </c>
      <c r="V7" s="36">
        <v>3659.57</v>
      </c>
      <c r="W7" s="36">
        <v>108.06</v>
      </c>
      <c r="X7" s="36">
        <v>105.99</v>
      </c>
      <c r="Y7" s="36">
        <v>105.66</v>
      </c>
      <c r="Z7" s="36">
        <v>122.03</v>
      </c>
      <c r="AA7" s="36">
        <v>119.11</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656.12</v>
      </c>
      <c r="AT7" s="36">
        <v>1057.1400000000001</v>
      </c>
      <c r="AU7" s="36">
        <v>907.95</v>
      </c>
      <c r="AV7" s="36">
        <v>472.98</v>
      </c>
      <c r="AW7" s="36">
        <v>695.38</v>
      </c>
      <c r="AX7" s="36">
        <v>832.37</v>
      </c>
      <c r="AY7" s="36">
        <v>852.01</v>
      </c>
      <c r="AZ7" s="36">
        <v>909.68</v>
      </c>
      <c r="BA7" s="36">
        <v>382.09</v>
      </c>
      <c r="BB7" s="36">
        <v>371.31</v>
      </c>
      <c r="BC7" s="36">
        <v>262.74</v>
      </c>
      <c r="BD7" s="36">
        <v>107.72</v>
      </c>
      <c r="BE7" s="36">
        <v>95.69</v>
      </c>
      <c r="BF7" s="36">
        <v>83.53</v>
      </c>
      <c r="BG7" s="36">
        <v>72.349999999999994</v>
      </c>
      <c r="BH7" s="36">
        <v>58.96</v>
      </c>
      <c r="BI7" s="36">
        <v>403.15</v>
      </c>
      <c r="BJ7" s="36">
        <v>391.4</v>
      </c>
      <c r="BK7" s="36">
        <v>382.65</v>
      </c>
      <c r="BL7" s="36">
        <v>385.06</v>
      </c>
      <c r="BM7" s="36">
        <v>373.09</v>
      </c>
      <c r="BN7" s="36">
        <v>276.38</v>
      </c>
      <c r="BO7" s="36">
        <v>104.07</v>
      </c>
      <c r="BP7" s="36">
        <v>100.42</v>
      </c>
      <c r="BQ7" s="36">
        <v>99.95</v>
      </c>
      <c r="BR7" s="36">
        <v>118.71</v>
      </c>
      <c r="BS7" s="36">
        <v>115.29</v>
      </c>
      <c r="BT7" s="36">
        <v>94.86</v>
      </c>
      <c r="BU7" s="36">
        <v>95.91</v>
      </c>
      <c r="BV7" s="36">
        <v>96.1</v>
      </c>
      <c r="BW7" s="36">
        <v>99.07</v>
      </c>
      <c r="BX7" s="36">
        <v>99.99</v>
      </c>
      <c r="BY7" s="36">
        <v>104.99</v>
      </c>
      <c r="BZ7" s="36">
        <v>79.3</v>
      </c>
      <c r="CA7" s="36">
        <v>82.26</v>
      </c>
      <c r="CB7" s="36">
        <v>82.76</v>
      </c>
      <c r="CC7" s="36">
        <v>69.81</v>
      </c>
      <c r="CD7" s="36">
        <v>72.39</v>
      </c>
      <c r="CE7" s="36">
        <v>179.14</v>
      </c>
      <c r="CF7" s="36">
        <v>179.29</v>
      </c>
      <c r="CG7" s="36">
        <v>178.39</v>
      </c>
      <c r="CH7" s="36">
        <v>173.03</v>
      </c>
      <c r="CI7" s="36">
        <v>171.15</v>
      </c>
      <c r="CJ7" s="36">
        <v>163.72</v>
      </c>
      <c r="CK7" s="36">
        <v>72.989999999999995</v>
      </c>
      <c r="CL7" s="36">
        <v>73.31</v>
      </c>
      <c r="CM7" s="36">
        <v>70.55</v>
      </c>
      <c r="CN7" s="36">
        <v>70.61</v>
      </c>
      <c r="CO7" s="36">
        <v>71.14</v>
      </c>
      <c r="CP7" s="36">
        <v>58.76</v>
      </c>
      <c r="CQ7" s="36">
        <v>59.09</v>
      </c>
      <c r="CR7" s="36">
        <v>59.23</v>
      </c>
      <c r="CS7" s="36">
        <v>58.58</v>
      </c>
      <c r="CT7" s="36">
        <v>58.53</v>
      </c>
      <c r="CU7" s="36">
        <v>59.76</v>
      </c>
      <c r="CV7" s="36">
        <v>93.55</v>
      </c>
      <c r="CW7" s="36">
        <v>93.18</v>
      </c>
      <c r="CX7" s="36">
        <v>96.16</v>
      </c>
      <c r="CY7" s="36">
        <v>94.19</v>
      </c>
      <c r="CZ7" s="36">
        <v>94.5</v>
      </c>
      <c r="DA7" s="36">
        <v>84.87</v>
      </c>
      <c r="DB7" s="36">
        <v>85.4</v>
      </c>
      <c r="DC7" s="36">
        <v>85.53</v>
      </c>
      <c r="DD7" s="36">
        <v>85.23</v>
      </c>
      <c r="DE7" s="36">
        <v>85.26</v>
      </c>
      <c r="DF7" s="36">
        <v>89.95</v>
      </c>
      <c r="DG7" s="36">
        <v>40.090000000000003</v>
      </c>
      <c r="DH7" s="36">
        <v>41.09</v>
      </c>
      <c r="DI7" s="36">
        <v>41.99</v>
      </c>
      <c r="DJ7" s="36">
        <v>43.24</v>
      </c>
      <c r="DK7" s="36">
        <v>43.17</v>
      </c>
      <c r="DL7" s="36">
        <v>35.53</v>
      </c>
      <c r="DM7" s="36">
        <v>36.36</v>
      </c>
      <c r="DN7" s="36">
        <v>37.340000000000003</v>
      </c>
      <c r="DO7" s="36">
        <v>44.31</v>
      </c>
      <c r="DP7" s="36">
        <v>45.75</v>
      </c>
      <c r="DQ7" s="36">
        <v>47.18</v>
      </c>
      <c r="DR7" s="36">
        <v>3.8</v>
      </c>
      <c r="DS7" s="36">
        <v>3.78</v>
      </c>
      <c r="DT7" s="36">
        <v>4.41</v>
      </c>
      <c r="DU7" s="36">
        <v>4.37</v>
      </c>
      <c r="DV7" s="36">
        <v>13.62</v>
      </c>
      <c r="DW7" s="36">
        <v>6.47</v>
      </c>
      <c r="DX7" s="36">
        <v>7.8</v>
      </c>
      <c r="DY7" s="36">
        <v>8.39</v>
      </c>
      <c r="DZ7" s="36">
        <v>10.09</v>
      </c>
      <c r="EA7" s="36">
        <v>10.54</v>
      </c>
      <c r="EB7" s="36">
        <v>13.18</v>
      </c>
      <c r="EC7" s="36">
        <v>0.04</v>
      </c>
      <c r="ED7" s="36">
        <v>0.02</v>
      </c>
      <c r="EE7" s="36">
        <v>0.44</v>
      </c>
      <c r="EF7" s="36">
        <v>0.46</v>
      </c>
      <c r="EG7" s="36">
        <v>0.87</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浩一</cp:lastModifiedBy>
  <cp:lastPrinted>2017-02-24T02:26:56Z</cp:lastPrinted>
  <dcterms:created xsi:type="dcterms:W3CDTF">2017-02-01T08:42:42Z</dcterms:created>
  <dcterms:modified xsi:type="dcterms:W3CDTF">2017-02-24T02:26:57Z</dcterms:modified>
  <cp:category/>
</cp:coreProperties>
</file>