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旧下水道管理課\セキュリティレベルⅢ、Ⅳ\◎下水道管理課ファイリング\E1.報告\E2庁内報告\財政課への報告\平成29年度\H30.1.31 平成28年度決算「経営比較分析表」の分析等について\"/>
    </mc:Choice>
  </mc:AlternateContent>
  <workbookProtection workbookPassword="B319" lockStructure="1"/>
  <bookViews>
    <workbookView xWindow="0" yWindow="0" windowWidth="20490" windowHeight="768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<sst xmlns="http://schemas.openxmlformats.org/spreadsheetml/2006/main" count="240" uniqueCount="125">
  <si>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</si>
  <si>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</si>
  <si>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</si>
  <si>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</si>
  <si>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</si>
  <si>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</si>
  <si>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</si>
  <si>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</si>
  <si>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</si>
  <si>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</si>
  <si>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</si>
  <si>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</si>
  <si>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</si>
  <si>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</si>
  <si>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</si>
  <si>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</si>
  <si>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</si>
  <si>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</si>
  <si>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</si>
  <si>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</si>
  <si>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</si>
  <si>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</si>
  <si>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</si>
  <si>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</si>
  <si>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</si>
  <si>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</si>
  <si>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</si>
  <si>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</si>
  <si>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</si>
  <si>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</si>
  <si>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</si>
  <si>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</si>
  <si>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</si>
  <si>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</si>
  <si>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</si>
  <si>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</si>
  <si>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</si>
  <si>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</si>
  <si>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</si>
  <si>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</si>
  <si>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</si>
  <si>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</si>
  <si>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</si>
  <si>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</si>
  <si>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</si>
  <si>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</si>
  <si>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</si>
  <si>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</si>
  <si>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</si>
  <si>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</si>
  <si>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</si>
  <si>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</si>
  <si>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</si>
  <si>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</si>
  <si>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</si>
  <si>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</si>
  <si>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</si>
  <si>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</si>
  <si>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</si>
  <si>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</si>
  <si>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</si>
  <si>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</si>
  <si>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</si>
  <si>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</si>
  <si>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</si>
  <si>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</si>
  <si>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</si>
  <si>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</si>
  <si>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</si>
  <si>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</si>
  <si>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</si>
  <si>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</si>
  <si>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</si>
  <si>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</si>
  <si>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</si>
  <si>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</si>
  <si>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</si>
  <si>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</si>
  <si>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</si>
  <si>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</si>
  <si>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</si>
  <si>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</si>
  <si>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</si>
  <si>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</si>
  <si>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</si>
  <si>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</si>
  <si>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</si>
  <si>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</si>
  <si>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</si>
  <si>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</si>
  <si>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</si>
  <si>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</si>
  <si>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</si>
  <si>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</si>
  <si>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</si>
  <si>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</si>
  <si>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</si>
  <si>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</si>
  <si>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</si>
  <si>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</si>
  <si>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</si>
  <si>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</si>
  <si>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</si>
  <si>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</si>
  <si>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</si>
  <si>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</si>
  <si>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</si>
  <si>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</si>
  <si>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</si>
  <si>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三島市</t>
  </si>
  <si>
    <t>法非適用</t>
  </si>
  <si>
    <t>下水道事業</t>
  </si>
  <si>
    <t>公共下水道</t>
  </si>
  <si>
    <t>Bc1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</si>
  <si>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</si>
  <si>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</si>
  <si>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</si>
  <si>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</si>
  <si>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</si>
  <si>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</si>
  <si>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</si>
  <si>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</si>
  <si>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管渠改善率については、三島市では、公共下水道管渠の改善について平成21年度から平成25年度まで集中的に取り組んできました。（ただし、平成25年度は統計数値上未計上となっております。）
今後も長寿命化計画に基づき、計画的に管渠の改善を進める予定です。</t>
    <rPh sb="1" eb="3">
      <t>カンキョ</t>
    </rPh>
    <rPh sb="3" eb="5">
      <t>カイゼン</t>
    </rPh>
    <rPh sb="5" eb="6">
      <t>リツ</t>
    </rPh>
    <rPh sb="12" eb="15">
      <t>ミシマシ</t>
    </rPh>
    <rPh sb="18" eb="20">
      <t>コウキョウ</t>
    </rPh>
    <rPh sb="20" eb="23">
      <t>ゲスイドウ</t>
    </rPh>
    <rPh sb="23" eb="25">
      <t>カンキョ</t>
    </rPh>
    <rPh sb="26" eb="28">
      <t>カイゼン</t>
    </rPh>
    <rPh sb="32" eb="34">
      <t>ヘイセイ</t>
    </rPh>
    <rPh sb="36" eb="38">
      <t>ネンド</t>
    </rPh>
    <rPh sb="40" eb="42">
      <t>ヘイセイ</t>
    </rPh>
    <rPh sb="44" eb="46">
      <t>ネンド</t>
    </rPh>
    <rPh sb="48" eb="51">
      <t>シュウチュウテキ</t>
    </rPh>
    <rPh sb="52" eb="53">
      <t>ト</t>
    </rPh>
    <rPh sb="54" eb="55">
      <t>ク</t>
    </rPh>
    <rPh sb="67" eb="69">
      <t>ヘイセイ</t>
    </rPh>
    <rPh sb="71" eb="73">
      <t>ネンド</t>
    </rPh>
    <rPh sb="74" eb="76">
      <t>トウケイ</t>
    </rPh>
    <rPh sb="76" eb="78">
      <t>スウチ</t>
    </rPh>
    <rPh sb="78" eb="79">
      <t>ジョウ</t>
    </rPh>
    <rPh sb="79" eb="82">
      <t>ミケイジョウ</t>
    </rPh>
    <rPh sb="93" eb="95">
      <t>コンゴ</t>
    </rPh>
    <rPh sb="96" eb="100">
      <t>チョウジュミョウカ</t>
    </rPh>
    <rPh sb="100" eb="102">
      <t>ケイカク</t>
    </rPh>
    <rPh sb="103" eb="104">
      <t>モト</t>
    </rPh>
    <rPh sb="107" eb="110">
      <t>ケイカクテキ</t>
    </rPh>
    <rPh sb="111" eb="113">
      <t>カンキョ</t>
    </rPh>
    <rPh sb="114" eb="116">
      <t>カイゼン</t>
    </rPh>
    <rPh sb="117" eb="118">
      <t>スス</t>
    </rPh>
    <rPh sb="120" eb="122">
      <t>ヨテイ</t>
    </rPh>
    <phoneticPr fontId="4"/>
  </si>
  <si>
    <t>　三島市の公共下水道は、事業開始から40年以上が経過しており、施設の老朽化などによる維持管理費の増加や起債の元金償還金の増加などのコストの増が顕著になるとともに、施設の更新・改良の必要性も高まっています。このため、計画的な維持管理によるコストの平準化、投資についての綿密な計画策定や補助金等の活用による企業債発行額の抑制など、公共下水道事業の指標の改善にこれからも継続して取り組んでいきます。</t>
    <rPh sb="1" eb="4">
      <t>ミシマシ</t>
    </rPh>
    <rPh sb="5" eb="7">
      <t>コウキョウ</t>
    </rPh>
    <rPh sb="7" eb="10">
      <t>ゲスイドウ</t>
    </rPh>
    <rPh sb="12" eb="14">
      <t>ジギョウ</t>
    </rPh>
    <rPh sb="14" eb="16">
      <t>カイシ</t>
    </rPh>
    <rPh sb="20" eb="21">
      <t>ネン</t>
    </rPh>
    <rPh sb="21" eb="23">
      <t>イジョウ</t>
    </rPh>
    <rPh sb="24" eb="26">
      <t>ケイカ</t>
    </rPh>
    <rPh sb="31" eb="33">
      <t>シセツ</t>
    </rPh>
    <rPh sb="34" eb="37">
      <t>ロウキュウカ</t>
    </rPh>
    <rPh sb="42" eb="44">
      <t>イジ</t>
    </rPh>
    <rPh sb="44" eb="47">
      <t>カンリヒ</t>
    </rPh>
    <rPh sb="48" eb="50">
      <t>ゾウカ</t>
    </rPh>
    <rPh sb="51" eb="53">
      <t>キサイ</t>
    </rPh>
    <rPh sb="54" eb="56">
      <t>ガンキン</t>
    </rPh>
    <rPh sb="56" eb="58">
      <t>ショウカン</t>
    </rPh>
    <rPh sb="58" eb="59">
      <t>キン</t>
    </rPh>
    <rPh sb="60" eb="62">
      <t>ゾウカ</t>
    </rPh>
    <rPh sb="69" eb="70">
      <t>ゾウ</t>
    </rPh>
    <rPh sb="71" eb="73">
      <t>ケンチョ</t>
    </rPh>
    <rPh sb="81" eb="83">
      <t>シセツ</t>
    </rPh>
    <rPh sb="84" eb="86">
      <t>コウシン</t>
    </rPh>
    <rPh sb="87" eb="89">
      <t>カイリョウ</t>
    </rPh>
    <rPh sb="90" eb="92">
      <t>ヒツヨウ</t>
    </rPh>
    <rPh sb="92" eb="93">
      <t>セイ</t>
    </rPh>
    <rPh sb="94" eb="95">
      <t>タカ</t>
    </rPh>
    <rPh sb="107" eb="110">
      <t>ケイカクテキ</t>
    </rPh>
    <rPh sb="111" eb="113">
      <t>イジ</t>
    </rPh>
    <rPh sb="113" eb="115">
      <t>カンリ</t>
    </rPh>
    <rPh sb="122" eb="125">
      <t>ヘイジュンカ</t>
    </rPh>
    <rPh sb="126" eb="128">
      <t>トウシ</t>
    </rPh>
    <rPh sb="133" eb="135">
      <t>メンミツ</t>
    </rPh>
    <rPh sb="136" eb="138">
      <t>ケイカク</t>
    </rPh>
    <rPh sb="138" eb="140">
      <t>サクテイ</t>
    </rPh>
    <rPh sb="141" eb="144">
      <t>ホジョキン</t>
    </rPh>
    <rPh sb="144" eb="145">
      <t>トウ</t>
    </rPh>
    <rPh sb="146" eb="148">
      <t>カツヨウ</t>
    </rPh>
    <rPh sb="151" eb="153">
      <t>キギョウ</t>
    </rPh>
    <rPh sb="153" eb="154">
      <t>サイ</t>
    </rPh>
    <rPh sb="154" eb="156">
      <t>ハッコウ</t>
    </rPh>
    <rPh sb="156" eb="157">
      <t>ガク</t>
    </rPh>
    <rPh sb="158" eb="160">
      <t>ヨクセイ</t>
    </rPh>
    <rPh sb="163" eb="165">
      <t>コウキョウ</t>
    </rPh>
    <rPh sb="165" eb="168">
      <t>ゲスイドウ</t>
    </rPh>
    <rPh sb="168" eb="170">
      <t>ジギョウ</t>
    </rPh>
    <rPh sb="171" eb="173">
      <t>シヒョウ</t>
    </rPh>
    <rPh sb="174" eb="176">
      <t>カイゼン</t>
    </rPh>
    <rPh sb="182" eb="184">
      <t>ケイゾク</t>
    </rPh>
    <rPh sb="186" eb="187">
      <t>ト</t>
    </rPh>
    <rPh sb="188" eb="189">
      <t>ク</t>
    </rPh>
    <phoneticPr fontId="4"/>
  </si>
  <si>
    <t>　収益的収支比率については、使用料収入は増額となっているものの、地方債償還金の増や一般会計繰入金の減により比率低下となっているので、経費削減等により比率の改善が必要となります。
　企業債残高対事業規模比率については、平成27年度については、一般会計負担額の計上漏れにより数値が過大に計上されているが（正しい数値は851.55）、類似団体平均より数値は悪いものの、普及率の上昇とともに使用料収入が増額となっており、企業債現在高も減少傾向にあるため数値は改善しています。
　経費回収率については、使用料収入は増額となっているものの、汚水処理に係る維持管理費や資本費が増額となっていて比率が低下しているため、汚水処理費の削減等に努め、経費回収率を上げる必要があります。
　汚水処理原価については、有収水量は増加しているものの、汚水処理に係る資本費の増加が大きく影響し、数値が上昇しています。
　施設利用率については、類似団体平均よりも高い数値となっており、最大稼働率も92.2％となっていることから、適切な施設規模であると考えられます。
　水洗化率については、上昇傾向にあるが類似団体平均よりも低いため、より一層の啓発を行い水洗化率の向上に努めます。</t>
    <rPh sb="108" eb="110">
      <t>ヘイセイ</t>
    </rPh>
    <rPh sb="112" eb="114">
      <t>ネンド</t>
    </rPh>
    <rPh sb="120" eb="122">
      <t>イッパン</t>
    </rPh>
    <rPh sb="122" eb="124">
      <t>カイケイ</t>
    </rPh>
    <rPh sb="124" eb="126">
      <t>フタン</t>
    </rPh>
    <rPh sb="126" eb="127">
      <t>ガク</t>
    </rPh>
    <rPh sb="128" eb="130">
      <t>ケイジョウ</t>
    </rPh>
    <rPh sb="130" eb="131">
      <t>モ</t>
    </rPh>
    <rPh sb="135" eb="137">
      <t>スウチ</t>
    </rPh>
    <rPh sb="138" eb="140">
      <t>カダイ</t>
    </rPh>
    <rPh sb="141" eb="143">
      <t>ケイジョウ</t>
    </rPh>
    <rPh sb="150" eb="151">
      <t>タダ</t>
    </rPh>
    <rPh sb="153" eb="155">
      <t>スウチ</t>
    </rPh>
    <rPh sb="164" eb="166">
      <t>ルイジ</t>
    </rPh>
    <rPh sb="166" eb="168">
      <t>ダンタイ</t>
    </rPh>
    <rPh sb="168" eb="170">
      <t>ヘイキン</t>
    </rPh>
    <rPh sb="172" eb="174">
      <t>スウチ</t>
    </rPh>
    <rPh sb="175" eb="176">
      <t>ワル</t>
    </rPh>
    <rPh sb="181" eb="183">
      <t>フキュウ</t>
    </rPh>
    <rPh sb="183" eb="184">
      <t>リツ</t>
    </rPh>
    <rPh sb="185" eb="187">
      <t>ジョウショウ</t>
    </rPh>
    <rPh sb="191" eb="194">
      <t>シヨウリョウ</t>
    </rPh>
    <rPh sb="194" eb="196">
      <t>シュウニュウ</t>
    </rPh>
    <rPh sb="197" eb="199">
      <t>ゾウガク</t>
    </rPh>
    <rPh sb="206" eb="208">
      <t>キギョウ</t>
    </rPh>
    <rPh sb="208" eb="209">
      <t>サイ</t>
    </rPh>
    <rPh sb="209" eb="211">
      <t>ゲンザイ</t>
    </rPh>
    <rPh sb="211" eb="212">
      <t>ダカ</t>
    </rPh>
    <rPh sb="213" eb="215">
      <t>ゲンショウ</t>
    </rPh>
    <rPh sb="215" eb="217">
      <t>ケイコウ</t>
    </rPh>
    <rPh sb="222" eb="224">
      <t>スウチ</t>
    </rPh>
    <rPh sb="225" eb="227">
      <t>カイゼン</t>
    </rPh>
    <rPh sb="235" eb="237">
      <t>ケイヒ</t>
    </rPh>
    <rPh sb="237" eb="239">
      <t>カイシュウ</t>
    </rPh>
    <rPh sb="239" eb="240">
      <t>リツ</t>
    </rPh>
    <rPh sb="246" eb="249">
      <t>シヨウリョウ</t>
    </rPh>
    <rPh sb="249" eb="251">
      <t>シュウニュウ</t>
    </rPh>
    <rPh sb="252" eb="254">
      <t>ゾウガク</t>
    </rPh>
    <rPh sb="264" eb="266">
      <t>オスイ</t>
    </rPh>
    <rPh sb="266" eb="268">
      <t>ショリ</t>
    </rPh>
    <rPh sb="269" eb="270">
      <t>カカ</t>
    </rPh>
    <rPh sb="271" eb="273">
      <t>イジ</t>
    </rPh>
    <rPh sb="273" eb="276">
      <t>カンリヒ</t>
    </rPh>
    <rPh sb="277" eb="279">
      <t>シホン</t>
    </rPh>
    <rPh sb="279" eb="280">
      <t>ヒ</t>
    </rPh>
    <rPh sb="281" eb="283">
      <t>ゾウガク</t>
    </rPh>
    <rPh sb="289" eb="291">
      <t>ヒリツ</t>
    </rPh>
    <rPh sb="292" eb="294">
      <t>テイカ</t>
    </rPh>
    <rPh sb="301" eb="303">
      <t>オスイ</t>
    </rPh>
    <rPh sb="303" eb="305">
      <t>ショリ</t>
    </rPh>
    <rPh sb="305" eb="306">
      <t>ヒ</t>
    </rPh>
    <rPh sb="307" eb="309">
      <t>サクゲン</t>
    </rPh>
    <rPh sb="309" eb="310">
      <t>トウ</t>
    </rPh>
    <rPh sb="311" eb="312">
      <t>ツト</t>
    </rPh>
    <rPh sb="314" eb="316">
      <t>ケイヒ</t>
    </rPh>
    <rPh sb="316" eb="318">
      <t>カイシュウ</t>
    </rPh>
    <rPh sb="318" eb="319">
      <t>リツ</t>
    </rPh>
    <rPh sb="320" eb="321">
      <t>ア</t>
    </rPh>
    <rPh sb="323" eb="325">
      <t>ヒツヨウ</t>
    </rPh>
    <rPh sb="333" eb="335">
      <t>オスイ</t>
    </rPh>
    <rPh sb="335" eb="337">
      <t>ショリ</t>
    </rPh>
    <rPh sb="337" eb="339">
      <t>ゲンカ</t>
    </rPh>
    <rPh sb="345" eb="347">
      <t>ユウシュウ</t>
    </rPh>
    <rPh sb="347" eb="349">
      <t>スイリョウ</t>
    </rPh>
    <rPh sb="350" eb="352">
      <t>ゾウカ</t>
    </rPh>
    <rPh sb="360" eb="362">
      <t>オスイ</t>
    </rPh>
    <rPh sb="362" eb="364">
      <t>ショリ</t>
    </rPh>
    <rPh sb="365" eb="366">
      <t>カカ</t>
    </rPh>
    <rPh sb="367" eb="369">
      <t>シホン</t>
    </rPh>
    <rPh sb="369" eb="370">
      <t>ヒ</t>
    </rPh>
    <rPh sb="371" eb="373">
      <t>ゾウカ</t>
    </rPh>
    <rPh sb="374" eb="375">
      <t>オオ</t>
    </rPh>
    <rPh sb="377" eb="379">
      <t>エイキョウ</t>
    </rPh>
    <rPh sb="381" eb="383">
      <t>スウチ</t>
    </rPh>
    <rPh sb="384" eb="386">
      <t>ジョウショウ</t>
    </rPh>
    <rPh sb="394" eb="396">
      <t>シセツ</t>
    </rPh>
    <rPh sb="396" eb="398">
      <t>リヨウ</t>
    </rPh>
    <rPh sb="398" eb="399">
      <t>リツ</t>
    </rPh>
    <rPh sb="405" eb="407">
      <t>ルイジ</t>
    </rPh>
    <rPh sb="407" eb="409">
      <t>ダンタイ</t>
    </rPh>
    <rPh sb="409" eb="411">
      <t>ヘイキン</t>
    </rPh>
    <rPh sb="414" eb="415">
      <t>タカ</t>
    </rPh>
    <rPh sb="416" eb="418">
      <t>スウチ</t>
    </rPh>
    <rPh sb="425" eb="427">
      <t>サイダイ</t>
    </rPh>
    <rPh sb="427" eb="429">
      <t>カドウ</t>
    </rPh>
    <rPh sb="429" eb="430">
      <t>リツ</t>
    </rPh>
    <rPh sb="447" eb="449">
      <t>テキセツ</t>
    </rPh>
    <rPh sb="450" eb="452">
      <t>シセツ</t>
    </rPh>
    <rPh sb="452" eb="454">
      <t>キボ</t>
    </rPh>
    <rPh sb="458" eb="459">
      <t>カンガ</t>
    </rPh>
    <rPh sb="467" eb="470">
      <t>スイセンカ</t>
    </rPh>
    <rPh sb="470" eb="471">
      <t>リツ</t>
    </rPh>
    <rPh sb="477" eb="479">
      <t>ジョウショウ</t>
    </rPh>
    <rPh sb="479" eb="481">
      <t>ケイコウ</t>
    </rPh>
    <rPh sb="485" eb="487">
      <t>ルイジ</t>
    </rPh>
    <rPh sb="487" eb="489">
      <t>ダンタイ</t>
    </rPh>
    <rPh sb="489" eb="491">
      <t>ヘイキン</t>
    </rPh>
    <rPh sb="494" eb="495">
      <t>ヒク</t>
    </rPh>
    <rPh sb="501" eb="503">
      <t>イッソウ</t>
    </rPh>
    <rPh sb="504" eb="506">
      <t>ケイハツ</t>
    </rPh>
    <rPh sb="507" eb="508">
      <t>オコナ</t>
    </rPh>
    <rPh sb="509" eb="512">
      <t>スイセンカ</t>
    </rPh>
    <rPh sb="512" eb="513">
      <t>リツ</t>
    </rPh>
    <rPh sb="514" eb="516">
      <t>コウジョウ</t>
    </rPh>
    <rPh sb="517" eb="51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</si>
</sst>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0.37</c:v>
                </c:pt>
                <c:pt idx="1">
                  <c:v>0</c:v>
                </c:pt>
                <c:pt idx="2" formatCode="#,##0.00;&quot;△&quot;#,##0.00;&quot;-&quot;">
                  <c:v>0.01</c:v>
                </c:pt>
                <c:pt idx="3">
                  <c:v>0</c:v>
                </c:pt>
                <c:pt idx="4">
                  <c:v>0</c:v>
                </c:pt>
              </c:numCache>
            </c:numRef>
          </c:val>
          <c:extLst>
            <c:ext xmlns:c16="http://schemas.microsoft.com/office/drawing/2014/chart" uri="{C3380CC4-5D6E-409C-BE32-E72D297353CC}">
              <c16:uniqueId val="{00000000-26F8-4465-9DD9-84D2B6C7EE2F}"/>
            </c:ext>
          </c:extLst>
        </c:ser>
        <c:dLbls>
          <c:showLegendKey val="0"/>
          <c:showVal val="0"/>
          <c:showCatName val="0"/>
          <c:showSerName val="0"/>
          <c:showPercent val="0"/>
          <c:showBubbleSize val="0"/>
        </c:dLbls>
        <c:gapWidth val="150"/>
        <c:axId val="100325632"/>
        <c:axId val="1188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7.0000000000000007E-2</c:v>
                </c:pt>
                <c:pt idx="3">
                  <c:v>7.0000000000000007E-2</c:v>
                </c:pt>
                <c:pt idx="4">
                  <c:v>0.1</c:v>
                </c:pt>
              </c:numCache>
            </c:numRef>
          </c:val>
          <c:smooth val="0"/>
          <c:extLst>
            <c:ext xmlns:c16="http://schemas.microsoft.com/office/drawing/2014/chart" uri="{C3380CC4-5D6E-409C-BE32-E72D297353CC}">
              <c16:uniqueId val="{00000001-26F8-4465-9DD9-84D2B6C7EE2F}"/>
            </c:ext>
          </c:extLst>
        </c:ser>
        <c:dLbls>
          <c:showLegendKey val="0"/>
          <c:showVal val="0"/>
          <c:showCatName val="0"/>
          <c:showSerName val="0"/>
          <c:showPercent val="0"/>
          <c:showBubbleSize val="0"/>
        </c:dLbls>
        <c:marker val="1"/>
        <c:smooth val="0"/>
        <c:axId val="100325632"/>
        <c:axId val="118862208"/>
      </c:lineChart>
      <c:dateAx>
        <c:axId val="100325632"/>
        <c:scaling>
          <c:orientation val="minMax"/>
        </c:scaling>
        <c:delete val="1"/>
        <c:axPos val="b"/>
        <c:numFmt formatCode="ge" sourceLinked="1"/>
        <c:majorTickMark val="none"/>
        <c:minorTickMark val="none"/>
        <c:tickLblPos val="none"/>
        <c:crossAx val="118862208"/>
        <c:crosses val="autoZero"/>
        <c:auto val="1"/>
        <c:lblOffset val="100"/>
        <c:baseTimeUnit val="years"/>
      </c:dateAx>
      <c:valAx>
        <c:axId val="1188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110.25</c:v>
                </c:pt>
                <c:pt idx="1">
                  <c:v>105.3</c:v>
                </c:pt>
                <c:pt idx="2">
                  <c:v>75.790000000000006</c:v>
                </c:pt>
                <c:pt idx="3">
                  <c:v>80.959999999999994</c:v>
                </c:pt>
                <c:pt idx="4">
                  <c:v>78.45</c:v>
                </c:pt>
              </c:numCache>
            </c:numRef>
          </c:val>
          <c:extLst>
            <c:ext xmlns:c16="http://schemas.microsoft.com/office/drawing/2014/chart" uri="{C3380CC4-5D6E-409C-BE32-E72D297353CC}">
              <c16:uniqueId val="{00000000-E1D4-4F8C-8C6C-58D30E6AF23C}"/>
            </c:ext>
          </c:extLst>
        </c:ser>
        <c:dLbls>
          <c:showLegendKey val="0"/>
          <c:showVal val="0"/>
          <c:showCatName val="0"/>
          <c:showSerName val="0"/>
          <c:showPercent val="0"/>
          <c:showBubbleSize val="0"/>
        </c:dLbls>
        <c:gapWidth val="150"/>
        <c:axId val="132001152"/>
        <c:axId val="1320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64.75</c:v>
                </c:pt>
                <c:pt idx="1">
                  <c:v>62.03</c:v>
                </c:pt>
                <c:pt idx="2">
                  <c:v>59.27</c:v>
                </c:pt>
                <c:pt idx="3">
                  <c:v>62.64</c:v>
                </c:pt>
                <c:pt idx="4">
                  <c:v>58.12</c:v>
                </c:pt>
              </c:numCache>
            </c:numRef>
          </c:val>
          <c:smooth val="0"/>
          <c:extLst>
            <c:ext xmlns:c16="http://schemas.microsoft.com/office/drawing/2014/chart" uri="{C3380CC4-5D6E-409C-BE32-E72D297353CC}">
              <c16:uniqueId val="{00000001-E1D4-4F8C-8C6C-58D30E6AF23C}"/>
            </c:ext>
          </c:extLst>
        </c:ser>
        <c:dLbls>
          <c:showLegendKey val="0"/>
          <c:showVal val="0"/>
          <c:showCatName val="0"/>
          <c:showSerName val="0"/>
          <c:showPercent val="0"/>
          <c:showBubbleSize val="0"/>
        </c:dLbls>
        <c:marker val="1"/>
        <c:smooth val="0"/>
        <c:axId val="132001152"/>
        <c:axId val="132052480"/>
      </c:lineChart>
      <c:dateAx>
        <c:axId val="132001152"/>
        <c:scaling>
          <c:orientation val="minMax"/>
        </c:scaling>
        <c:delete val="1"/>
        <c:axPos val="b"/>
        <c:numFmt formatCode="ge" sourceLinked="1"/>
        <c:majorTickMark val="none"/>
        <c:minorTickMark val="none"/>
        <c:tickLblPos val="none"/>
        <c:crossAx val="132052480"/>
        <c:crosses val="autoZero"/>
        <c:auto val="1"/>
        <c:lblOffset val="100"/>
        <c:baseTimeUnit val="years"/>
      </c:dateAx>
      <c:valAx>
        <c:axId val="1320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90.3</c:v>
                </c:pt>
                <c:pt idx="1">
                  <c:v>91</c:v>
                </c:pt>
                <c:pt idx="2">
                  <c:v>91.16</c:v>
                </c:pt>
                <c:pt idx="3">
                  <c:v>91.81</c:v>
                </c:pt>
                <c:pt idx="4">
                  <c:v>91.99</c:v>
                </c:pt>
              </c:numCache>
            </c:numRef>
          </c:val>
          <c:extLst>
            <c:ext xmlns:c16="http://schemas.microsoft.com/office/drawing/2014/chart" uri="{C3380CC4-5D6E-409C-BE32-E72D297353CC}">
              <c16:uniqueId val="{00000000-125C-433B-8673-5CFBA3C3465B}"/>
            </c:ext>
          </c:extLst>
        </c:ser>
        <c:dLbls>
          <c:showLegendKey val="0"/>
          <c:showVal val="0"/>
          <c:showCatName val="0"/>
          <c:showSerName val="0"/>
          <c:showPercent val="0"/>
          <c:showBubbleSize val="0"/>
        </c:dLbls>
        <c:gapWidth val="150"/>
        <c:axId val="132115456"/>
        <c:axId val="1321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92.84</c:v>
                </c:pt>
                <c:pt idx="1">
                  <c:v>93.53</c:v>
                </c:pt>
                <c:pt idx="2">
                  <c:v>92.82</c:v>
                </c:pt>
                <c:pt idx="3">
                  <c:v>92.98</c:v>
                </c:pt>
                <c:pt idx="4">
                  <c:v>93.07</c:v>
                </c:pt>
              </c:numCache>
            </c:numRef>
          </c:val>
          <c:smooth val="0"/>
          <c:extLst>
            <c:ext xmlns:c16="http://schemas.microsoft.com/office/drawing/2014/chart" uri="{C3380CC4-5D6E-409C-BE32-E72D297353CC}">
              <c16:uniqueId val="{00000001-125C-433B-8673-5CFBA3C3465B}"/>
            </c:ext>
          </c:extLst>
        </c:ser>
        <c:dLbls>
          <c:showLegendKey val="0"/>
          <c:showVal val="0"/>
          <c:showCatName val="0"/>
          <c:showSerName val="0"/>
          <c:showPercent val="0"/>
          <c:showBubbleSize val="0"/>
        </c:dLbls>
        <c:marker val="1"/>
        <c:smooth val="0"/>
        <c:axId val="132115456"/>
        <c:axId val="132117632"/>
      </c:lineChart>
      <c:dateAx>
        <c:axId val="132115456"/>
        <c:scaling>
          <c:orientation val="minMax"/>
        </c:scaling>
        <c:delete val="1"/>
        <c:axPos val="b"/>
        <c:numFmt formatCode="ge" sourceLinked="1"/>
        <c:majorTickMark val="none"/>
        <c:minorTickMark val="none"/>
        <c:tickLblPos val="none"/>
        <c:crossAx val="132117632"/>
        <c:crosses val="autoZero"/>
        <c:auto val="1"/>
        <c:lblOffset val="100"/>
        <c:baseTimeUnit val="years"/>
      </c:dateAx>
      <c:valAx>
        <c:axId val="1321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71.59</c:v>
                </c:pt>
                <c:pt idx="1">
                  <c:v>70.98</c:v>
                </c:pt>
                <c:pt idx="2">
                  <c:v>68.959999999999994</c:v>
                </c:pt>
                <c:pt idx="3">
                  <c:v>68.900000000000006</c:v>
                </c:pt>
                <c:pt idx="4">
                  <c:v>62.16</c:v>
                </c:pt>
              </c:numCache>
            </c:numRef>
          </c:val>
          <c:extLst>
            <c:ext xmlns:c16="http://schemas.microsoft.com/office/drawing/2014/chart" uri="{C3380CC4-5D6E-409C-BE32-E72D297353CC}">
              <c16:uniqueId val="{00000000-1C1E-4411-A3A5-951B2A44DC75}"/>
            </c:ext>
          </c:extLst>
        </c:ser>
        <c:dLbls>
          <c:showLegendKey val="0"/>
          <c:showVal val="0"/>
          <c:showCatName val="0"/>
          <c:showSerName val="0"/>
          <c:showPercent val="0"/>
          <c:showBubbleSize val="0"/>
        </c:dLbls>
        <c:gapWidth val="150"/>
        <c:axId val="118327168"/>
        <c:axId val="1188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1E-4411-A3A5-951B2A44DC75}"/>
            </c:ext>
          </c:extLst>
        </c:ser>
        <c:dLbls>
          <c:showLegendKey val="0"/>
          <c:showVal val="0"/>
          <c:showCatName val="0"/>
          <c:showSerName val="0"/>
          <c:showPercent val="0"/>
          <c:showBubbleSize val="0"/>
        </c:dLbls>
        <c:marker val="1"/>
        <c:smooth val="0"/>
        <c:axId val="118327168"/>
        <c:axId val="118829056"/>
      </c:lineChart>
      <c:dateAx>
        <c:axId val="118327168"/>
        <c:scaling>
          <c:orientation val="minMax"/>
        </c:scaling>
        <c:delete val="1"/>
        <c:axPos val="b"/>
        <c:numFmt formatCode="ge" sourceLinked="1"/>
        <c:majorTickMark val="none"/>
        <c:minorTickMark val="none"/>
        <c:tickLblPos val="none"/>
        <c:crossAx val="118829056"/>
        <c:crosses val="autoZero"/>
        <c:auto val="1"/>
        <c:lblOffset val="100"/>
        <c:baseTimeUnit val="years"/>
      </c:dateAx>
      <c:valAx>
        <c:axId val="1188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90-4C8B-A170-03FCD8753724}"/>
            </c:ext>
          </c:extLst>
        </c:ser>
        <c:dLbls>
          <c:showLegendKey val="0"/>
          <c:showVal val="0"/>
          <c:showCatName val="0"/>
          <c:showSerName val="0"/>
          <c:showPercent val="0"/>
          <c:showBubbleSize val="0"/>
        </c:dLbls>
        <c:gapWidth val="150"/>
        <c:axId val="118892032"/>
        <c:axId val="1188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90-4C8B-A170-03FCD8753724}"/>
            </c:ext>
          </c:extLst>
        </c:ser>
        <c:dLbls>
          <c:showLegendKey val="0"/>
          <c:showVal val="0"/>
          <c:showCatName val="0"/>
          <c:showSerName val="0"/>
          <c:showPercent val="0"/>
          <c:showBubbleSize val="0"/>
        </c:dLbls>
        <c:marker val="1"/>
        <c:smooth val="0"/>
        <c:axId val="118892032"/>
        <c:axId val="118893952"/>
      </c:lineChart>
      <c:dateAx>
        <c:axId val="118892032"/>
        <c:scaling>
          <c:orientation val="minMax"/>
        </c:scaling>
        <c:delete val="1"/>
        <c:axPos val="b"/>
        <c:numFmt formatCode="ge" sourceLinked="1"/>
        <c:majorTickMark val="none"/>
        <c:minorTickMark val="none"/>
        <c:tickLblPos val="none"/>
        <c:crossAx val="118893952"/>
        <c:crosses val="autoZero"/>
        <c:auto val="1"/>
        <c:lblOffset val="100"/>
        <c:baseTimeUnit val="years"/>
      </c:dateAx>
      <c:valAx>
        <c:axId val="1188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2F-41B1-8BDC-AE8593299052}"/>
            </c:ext>
          </c:extLst>
        </c:ser>
        <c:dLbls>
          <c:showLegendKey val="0"/>
          <c:showVal val="0"/>
          <c:showCatName val="0"/>
          <c:showSerName val="0"/>
          <c:showPercent val="0"/>
          <c:showBubbleSize val="0"/>
        </c:dLbls>
        <c:gapWidth val="150"/>
        <c:axId val="118883456"/>
        <c:axId val="1188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2F-41B1-8BDC-AE8593299052}"/>
            </c:ext>
          </c:extLst>
        </c:ser>
        <c:dLbls>
          <c:showLegendKey val="0"/>
          <c:showVal val="0"/>
          <c:showCatName val="0"/>
          <c:showSerName val="0"/>
          <c:showPercent val="0"/>
          <c:showBubbleSize val="0"/>
        </c:dLbls>
        <c:marker val="1"/>
        <c:smooth val="0"/>
        <c:axId val="118883456"/>
        <c:axId val="118885376"/>
      </c:lineChart>
      <c:dateAx>
        <c:axId val="118883456"/>
        <c:scaling>
          <c:orientation val="minMax"/>
        </c:scaling>
        <c:delete val="1"/>
        <c:axPos val="b"/>
        <c:numFmt formatCode="ge" sourceLinked="1"/>
        <c:majorTickMark val="none"/>
        <c:minorTickMark val="none"/>
        <c:tickLblPos val="none"/>
        <c:crossAx val="118885376"/>
        <c:crosses val="autoZero"/>
        <c:auto val="1"/>
        <c:lblOffset val="100"/>
        <c:baseTimeUnit val="years"/>
      </c:dateAx>
      <c:valAx>
        <c:axId val="118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A4-4ECD-9A19-11027A720540}"/>
            </c:ext>
          </c:extLst>
        </c:ser>
        <c:dLbls>
          <c:showLegendKey val="0"/>
          <c:showVal val="0"/>
          <c:showCatName val="0"/>
          <c:showSerName val="0"/>
          <c:showPercent val="0"/>
          <c:showBubbleSize val="0"/>
        </c:dLbls>
        <c:gapWidth val="150"/>
        <c:axId val="118932608"/>
        <c:axId val="1189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A4-4ECD-9A19-11027A720540}"/>
            </c:ext>
          </c:extLst>
        </c:ser>
        <c:dLbls>
          <c:showLegendKey val="0"/>
          <c:showVal val="0"/>
          <c:showCatName val="0"/>
          <c:showSerName val="0"/>
          <c:showPercent val="0"/>
          <c:showBubbleSize val="0"/>
        </c:dLbls>
        <c:marker val="1"/>
        <c:smooth val="0"/>
        <c:axId val="118932608"/>
        <c:axId val="118934528"/>
      </c:lineChart>
      <c:dateAx>
        <c:axId val="118932608"/>
        <c:scaling>
          <c:orientation val="minMax"/>
        </c:scaling>
        <c:delete val="1"/>
        <c:axPos val="b"/>
        <c:numFmt formatCode="ge" sourceLinked="1"/>
        <c:majorTickMark val="none"/>
        <c:minorTickMark val="none"/>
        <c:tickLblPos val="none"/>
        <c:crossAx val="118934528"/>
        <c:crosses val="autoZero"/>
        <c:auto val="1"/>
        <c:lblOffset val="100"/>
        <c:baseTimeUnit val="years"/>
      </c:dateAx>
      <c:valAx>
        <c:axId val="1189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A6-4F51-85AB-92B99D841D78}"/>
            </c:ext>
          </c:extLst>
        </c:ser>
        <c:dLbls>
          <c:showLegendKey val="0"/>
          <c:showVal val="0"/>
          <c:showCatName val="0"/>
          <c:showSerName val="0"/>
          <c:showPercent val="0"/>
          <c:showBubbleSize val="0"/>
        </c:dLbls>
        <c:gapWidth val="150"/>
        <c:axId val="119243520"/>
        <c:axId val="1192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A6-4F51-85AB-92B99D841D78}"/>
            </c:ext>
          </c:extLst>
        </c:ser>
        <c:dLbls>
          <c:showLegendKey val="0"/>
          <c:showVal val="0"/>
          <c:showCatName val="0"/>
          <c:showSerName val="0"/>
          <c:showPercent val="0"/>
          <c:showBubbleSize val="0"/>
        </c:dLbls>
        <c:marker val="1"/>
        <c:smooth val="0"/>
        <c:axId val="119243520"/>
        <c:axId val="119245440"/>
      </c:lineChart>
      <c:dateAx>
        <c:axId val="119243520"/>
        <c:scaling>
          <c:orientation val="minMax"/>
        </c:scaling>
        <c:delete val="1"/>
        <c:axPos val="b"/>
        <c:numFmt formatCode="ge" sourceLinked="1"/>
        <c:majorTickMark val="none"/>
        <c:minorTickMark val="none"/>
        <c:tickLblPos val="none"/>
        <c:crossAx val="119245440"/>
        <c:crosses val="autoZero"/>
        <c:auto val="1"/>
        <c:lblOffset val="100"/>
        <c:baseTimeUnit val="years"/>
      </c:dateAx>
      <c:valAx>
        <c:axId val="1192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922.44</c:v>
                </c:pt>
                <c:pt idx="1">
                  <c:v>892.42</c:v>
                </c:pt>
                <c:pt idx="2">
                  <c:v>852.72</c:v>
                </c:pt>
                <c:pt idx="3">
                  <c:v>1740.4</c:v>
                </c:pt>
                <c:pt idx="4">
                  <c:v>831.71</c:v>
                </c:pt>
              </c:numCache>
            </c:numRef>
          </c:val>
          <c:extLst>
            <c:ext xmlns:c16="http://schemas.microsoft.com/office/drawing/2014/chart" uri="{C3380CC4-5D6E-409C-BE32-E72D297353CC}">
              <c16:uniqueId val="{00000000-2896-474A-8090-1003048DEB1D}"/>
            </c:ext>
          </c:extLst>
        </c:ser>
        <c:dLbls>
          <c:showLegendKey val="0"/>
          <c:showVal val="0"/>
          <c:showCatName val="0"/>
          <c:showSerName val="0"/>
          <c:showPercent val="0"/>
          <c:showBubbleSize val="0"/>
        </c:dLbls>
        <c:gapWidth val="150"/>
        <c:axId val="119259520"/>
        <c:axId val="1192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708.85</c:v>
                </c:pt>
                <c:pt idx="1">
                  <c:v>660.23</c:v>
                </c:pt>
                <c:pt idx="2">
                  <c:v>658.6</c:v>
                </c:pt>
                <c:pt idx="3">
                  <c:v>664.04</c:v>
                </c:pt>
                <c:pt idx="4">
                  <c:v>625.12</c:v>
                </c:pt>
              </c:numCache>
            </c:numRef>
          </c:val>
          <c:smooth val="0"/>
          <c:extLst>
            <c:ext xmlns:c16="http://schemas.microsoft.com/office/drawing/2014/chart" uri="{C3380CC4-5D6E-409C-BE32-E72D297353CC}">
              <c16:uniqueId val="{00000001-2896-474A-8090-1003048DEB1D}"/>
            </c:ext>
          </c:extLst>
        </c:ser>
        <c:dLbls>
          <c:showLegendKey val="0"/>
          <c:showVal val="0"/>
          <c:showCatName val="0"/>
          <c:showSerName val="0"/>
          <c:showPercent val="0"/>
          <c:showBubbleSize val="0"/>
        </c:dLbls>
        <c:marker val="1"/>
        <c:smooth val="0"/>
        <c:axId val="119259520"/>
        <c:axId val="119261440"/>
      </c:lineChart>
      <c:dateAx>
        <c:axId val="119259520"/>
        <c:scaling>
          <c:orientation val="minMax"/>
        </c:scaling>
        <c:delete val="1"/>
        <c:axPos val="b"/>
        <c:numFmt formatCode="ge" sourceLinked="1"/>
        <c:majorTickMark val="none"/>
        <c:minorTickMark val="none"/>
        <c:tickLblPos val="none"/>
        <c:crossAx val="119261440"/>
        <c:crosses val="autoZero"/>
        <c:auto val="1"/>
        <c:lblOffset val="100"/>
        <c:baseTimeUnit val="years"/>
      </c:dateAx>
      <c:valAx>
        <c:axId val="1192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84.47</c:v>
                </c:pt>
                <c:pt idx="1">
                  <c:v>91.01</c:v>
                </c:pt>
                <c:pt idx="2">
                  <c:v>85.54</c:v>
                </c:pt>
                <c:pt idx="3">
                  <c:v>80.81</c:v>
                </c:pt>
                <c:pt idx="4">
                  <c:v>73.989999999999995</c:v>
                </c:pt>
              </c:numCache>
            </c:numRef>
          </c:val>
          <c:extLst>
            <c:ext xmlns:c16="http://schemas.microsoft.com/office/drawing/2014/chart" uri="{C3380CC4-5D6E-409C-BE32-E72D297353CC}">
              <c16:uniqueId val="{00000000-8DC6-4B35-93BA-AC40CA0CAF1C}"/>
            </c:ext>
          </c:extLst>
        </c:ser>
        <c:dLbls>
          <c:showLegendKey val="0"/>
          <c:showVal val="0"/>
          <c:showCatName val="0"/>
          <c:showSerName val="0"/>
          <c:showPercent val="0"/>
          <c:showBubbleSize val="0"/>
        </c:dLbls>
        <c:gapWidth val="150"/>
        <c:axId val="127922176"/>
        <c:axId val="1279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89.47</c:v>
                </c:pt>
                <c:pt idx="1">
                  <c:v>88.7</c:v>
                </c:pt>
                <c:pt idx="2">
                  <c:v>88.44</c:v>
                </c:pt>
                <c:pt idx="3">
                  <c:v>86.2</c:v>
                </c:pt>
                <c:pt idx="4">
                  <c:v>89.74</c:v>
                </c:pt>
              </c:numCache>
            </c:numRef>
          </c:val>
          <c:smooth val="0"/>
          <c:extLst>
            <c:ext xmlns:c16="http://schemas.microsoft.com/office/drawing/2014/chart" uri="{C3380CC4-5D6E-409C-BE32-E72D297353CC}">
              <c16:uniqueId val="{00000001-8DC6-4B35-93BA-AC40CA0CAF1C}"/>
            </c:ext>
          </c:extLst>
        </c:ser>
        <c:dLbls>
          <c:showLegendKey val="0"/>
          <c:showVal val="0"/>
          <c:showCatName val="0"/>
          <c:showSerName val="0"/>
          <c:showPercent val="0"/>
          <c:showBubbleSize val="0"/>
        </c:dLbls>
        <c:marker val="1"/>
        <c:smooth val="0"/>
        <c:axId val="127922176"/>
        <c:axId val="127924096"/>
      </c:lineChart>
      <c:dateAx>
        <c:axId val="127922176"/>
        <c:scaling>
          <c:orientation val="minMax"/>
        </c:scaling>
        <c:delete val="1"/>
        <c:axPos val="b"/>
        <c:numFmt formatCode="ge" sourceLinked="1"/>
        <c:majorTickMark val="none"/>
        <c:minorTickMark val="none"/>
        <c:tickLblPos val="none"/>
        <c:crossAx val="127924096"/>
        <c:crosses val="autoZero"/>
        <c:auto val="1"/>
        <c:lblOffset val="100"/>
        <c:baseTimeUnit val="years"/>
      </c:dateAx>
      <c:valAx>
        <c:axId val="1279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128.33000000000001</c:v>
                </c:pt>
                <c:pt idx="1">
                  <c:v>119.19</c:v>
                </c:pt>
                <c:pt idx="2">
                  <c:v>129.44</c:v>
                </c:pt>
                <c:pt idx="3">
                  <c:v>137.63</c:v>
                </c:pt>
                <c:pt idx="4">
                  <c:v>150.15</c:v>
                </c:pt>
              </c:numCache>
            </c:numRef>
          </c:val>
          <c:extLst>
            <c:ext xmlns:c16="http://schemas.microsoft.com/office/drawing/2014/chart" uri="{C3380CC4-5D6E-409C-BE32-E72D297353CC}">
              <c16:uniqueId val="{00000000-707B-486A-9248-C1032AB5770D}"/>
            </c:ext>
          </c:extLst>
        </c:ser>
        <c:dLbls>
          <c:showLegendKey val="0"/>
          <c:showVal val="0"/>
          <c:showCatName val="0"/>
          <c:showSerName val="0"/>
          <c:showPercent val="0"/>
          <c:showBubbleSize val="0"/>
        </c:dLbls>
        <c:gapWidth val="150"/>
        <c:axId val="132001792"/>
        <c:axId val="1320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143.47999999999999</c:v>
                </c:pt>
                <c:pt idx="1">
                  <c:v>145.05000000000001</c:v>
                </c:pt>
                <c:pt idx="2">
                  <c:v>147.15</c:v>
                </c:pt>
                <c:pt idx="3">
                  <c:v>146.47999999999999</c:v>
                </c:pt>
                <c:pt idx="4">
                  <c:v>141.24</c:v>
                </c:pt>
              </c:numCache>
            </c:numRef>
          </c:val>
          <c:smooth val="0"/>
          <c:extLst>
            <c:ext xmlns:c16="http://schemas.microsoft.com/office/drawing/2014/chart" uri="{C3380CC4-5D6E-409C-BE32-E72D297353CC}">
              <c16:uniqueId val="{00000001-707B-486A-9248-C1032AB5770D}"/>
            </c:ext>
          </c:extLst>
        </c:ser>
        <c:dLbls>
          <c:showLegendKey val="0"/>
          <c:showVal val="0"/>
          <c:showCatName val="0"/>
          <c:showSerName val="0"/>
          <c:showPercent val="0"/>
          <c:showBubbleSize val="0"/>
        </c:dLbls>
        <c:marker val="1"/>
        <c:smooth val="0"/>
        <c:axId val="132001792"/>
        <c:axId val="132003712"/>
      </c:lineChart>
      <c:dateAx>
        <c:axId val="132001792"/>
        <c:scaling>
          <c:orientation val="minMax"/>
        </c:scaling>
        <c:delete val="1"/>
        <c:axPos val="b"/>
        <c:numFmt formatCode="ge" sourceLinked="1"/>
        <c:majorTickMark val="none"/>
        <c:minorTickMark val="none"/>
        <c:tickLblPos val="none"/>
        <c:crossAx val="132003712"/>
        <c:crosses val="autoZero"/>
        <c:auto val="1"/>
        <c:lblOffset val="100"/>
        <c:baseTimeUnit val="years"/>
      </c:dateAx>
      <c:valAx>
        <c:axId val="1320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6"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静岡県　三島市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
        <v>121</v>
      </c>
      <c r="AE8" s="73"/>
      <c r="AF8" s="73"/>
      <c r="AG8" s="73"/>
      <c r="AH8" s="73"/>
      <c r="AI8" s="73"/>
      <c r="AJ8" s="73"/>
      <c r="AK8" s="4"/>
      <c r="AL8" s="67">
        <f>データ!S6</f>
        <v>111410</v>
      </c>
      <c r="AM8" s="67"/>
      <c r="AN8" s="67"/>
      <c r="AO8" s="67"/>
      <c r="AP8" s="67"/>
      <c r="AQ8" s="67"/>
      <c r="AR8" s="67"/>
      <c r="AS8" s="67"/>
      <c r="AT8" s="66">
        <f>データ!T6</f>
        <v>62.02</v>
      </c>
      <c r="AU8" s="66"/>
      <c r="AV8" s="66"/>
      <c r="AW8" s="66"/>
      <c r="AX8" s="66"/>
      <c r="AY8" s="66"/>
      <c r="AZ8" s="66"/>
      <c r="BA8" s="66"/>
      <c r="BB8" s="66">
        <f>データ!U6</f>
        <v>1796.36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74.42</v>
      </c>
      <c r="Q10" s="66"/>
      <c r="R10" s="66"/>
      <c r="S10" s="66"/>
      <c r="T10" s="66"/>
      <c r="U10" s="66"/>
      <c r="V10" s="66"/>
      <c r="W10" s="66">
        <f>データ!Q6</f>
        <v>85.11</v>
      </c>
      <c r="X10" s="66"/>
      <c r="Y10" s="66"/>
      <c r="Z10" s="66"/>
      <c r="AA10" s="66"/>
      <c r="AB10" s="66"/>
      <c r="AC10" s="66"/>
      <c r="AD10" s="67">
        <f>データ!R6</f>
        <v>1850</v>
      </c>
      <c r="AE10" s="67"/>
      <c r="AF10" s="67"/>
      <c r="AG10" s="67"/>
      <c r="AH10" s="67"/>
      <c r="AI10" s="67"/>
      <c r="AJ10" s="67"/>
      <c r="AK10" s="2"/>
      <c r="AL10" s="67">
        <f>データ!V6</f>
        <v>82784</v>
      </c>
      <c r="AM10" s="67"/>
      <c r="AN10" s="67"/>
      <c r="AO10" s="67"/>
      <c r="AP10" s="67"/>
      <c r="AQ10" s="67"/>
      <c r="AR10" s="67"/>
      <c r="AS10" s="67"/>
      <c r="AT10" s="66">
        <f>データ!W6</f>
        <v>11.25</v>
      </c>
      <c r="AU10" s="66"/>
      <c r="AV10" s="66"/>
      <c r="AW10" s="66"/>
      <c r="AX10" s="66"/>
      <c r="AY10" s="66"/>
      <c r="AZ10" s="66"/>
      <c r="BA10" s="66"/>
      <c r="BB10" s="66">
        <f>データ!X6</f>
        <v>7358.58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222062</v>
      </c>
      <c r="D6" s="33">
        <f t="shared" si="3"/>
        <v>47</v>
      </c>
      <c r="E6" s="33">
        <f t="shared" si="3"/>
        <v>17</v>
      </c>
      <c r="F6" s="33">
        <f t="shared" si="3"/>
        <v>1</v>
      </c>
      <c r="G6" s="33">
        <f t="shared" si="3"/>
        <v>0</v>
      </c>
      <c r="H6" s="33" t="str">
        <f t="shared" si="3"/>
        <v>静岡県　三島市</v>
      </c>
      <c r="I6" s="33" t="str">
        <f t="shared" si="3"/>
        <v>法非適用</v>
      </c>
      <c r="J6" s="33" t="str">
        <f t="shared" si="3"/>
        <v>下水道事業</v>
      </c>
      <c r="K6" s="33" t="str">
        <f t="shared" si="3"/>
        <v>公共下水道</v>
      </c>
      <c r="L6" s="33" t="str">
        <f t="shared" si="3"/>
        <v>Bc1</v>
      </c>
      <c r="M6" s="33">
        <f t="shared" si="3"/>
        <v>0</v>
      </c>
      <c r="N6" s="34" t="str">
        <f t="shared" si="3"/>
        <v>-</v>
      </c>
      <c r="O6" s="34" t="str">
        <f t="shared" si="3"/>
        <v>該当数値なし</v>
      </c>
      <c r="P6" s="34">
        <f t="shared" si="3"/>
        <v>74.42</v>
      </c>
      <c r="Q6" s="34">
        <f t="shared" si="3"/>
        <v>85.11</v>
      </c>
      <c r="R6" s="34">
        <f t="shared" si="3"/>
        <v>1850</v>
      </c>
      <c r="S6" s="34">
        <f t="shared" si="3"/>
        <v>111410</v>
      </c>
      <c r="T6" s="34">
        <f t="shared" si="3"/>
        <v>62.02</v>
      </c>
      <c r="U6" s="34">
        <f t="shared" si="3"/>
        <v>1796.36</v>
      </c>
      <c r="V6" s="34">
        <f t="shared" si="3"/>
        <v>82784</v>
      </c>
      <c r="W6" s="34">
        <f t="shared" si="3"/>
        <v>11.25</v>
      </c>
      <c r="X6" s="34">
        <f t="shared" si="3"/>
        <v>7358.58</v>
      </c>
      <c r="Y6" s="35">
        <f>IF(Y7="",NA(),Y7)</f>
        <v>71.59</v>
      </c>
      <c r="Z6" s="35">
        <f t="shared" ref="Z6:AH6" si="4">IF(Z7="",NA(),Z7)</f>
        <v>70.98</v>
      </c>
      <c r="AA6" s="35">
        <f t="shared" si="4"/>
        <v>68.959999999999994</v>
      </c>
      <c r="AB6" s="35">
        <f t="shared" si="4"/>
        <v>68.900000000000006</v>
      </c>
      <c r="AC6" s="35">
        <f t="shared" si="4"/>
        <v>62.16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922.44</v>
      </c>
      <c r="BG6" s="35">
        <f t="shared" ref="BG6:BO6" si="7">IF(BG7="",NA(),BG7)</f>
        <v>892.42</v>
      </c>
      <c r="BH6" s="35">
        <f t="shared" si="7"/>
        <v>852.72</v>
      </c>
      <c r="BI6" s="35">
        <f t="shared" si="7"/>
        <v>1740.4</v>
      </c>
      <c r="BJ6" s="35">
        <f t="shared" si="7"/>
        <v>831.71</v>
      </c>
      <c r="BK6" s="35">
        <f t="shared" si="7"/>
        <v>708.85</v>
      </c>
      <c r="BL6" s="35">
        <f t="shared" si="7"/>
        <v>660.23</v>
      </c>
      <c r="BM6" s="35">
        <f t="shared" si="7"/>
        <v>658.6</v>
      </c>
      <c r="BN6" s="35">
        <f t="shared" si="7"/>
        <v>664.04</v>
      </c>
      <c r="BO6" s="35">
        <f t="shared" si="7"/>
        <v>625.12</v>
      </c>
      <c r="BP6" s="34" t="str">
        <f>IF(BP7="","",IF(BP7="-","【-】","【"&amp;SUBSTITUTE(TEXT(BP7,"#,##0.00"),"-","△")&amp;"】"))</f>
        <v>【728.30】</v>
      </c>
      <c r="BQ6" s="35">
        <f>IF(BQ7="",NA(),BQ7)</f>
        <v>84.47</v>
      </c>
      <c r="BR6" s="35">
        <f t="shared" ref="BR6:BZ6" si="8">IF(BR7="",NA(),BR7)</f>
        <v>91.01</v>
      </c>
      <c r="BS6" s="35">
        <f t="shared" si="8"/>
        <v>85.54</v>
      </c>
      <c r="BT6" s="35">
        <f t="shared" si="8"/>
        <v>80.81</v>
      </c>
      <c r="BU6" s="35">
        <f t="shared" si="8"/>
        <v>73.989999999999995</v>
      </c>
      <c r="BV6" s="35">
        <f t="shared" si="8"/>
        <v>89.47</v>
      </c>
      <c r="BW6" s="35">
        <f t="shared" si="8"/>
        <v>88.7</v>
      </c>
      <c r="BX6" s="35">
        <f t="shared" si="8"/>
        <v>88.44</v>
      </c>
      <c r="BY6" s="35">
        <f t="shared" si="8"/>
        <v>86.2</v>
      </c>
      <c r="BZ6" s="35">
        <f t="shared" si="8"/>
        <v>89.74</v>
      </c>
      <c r="CA6" s="34" t="str">
        <f>IF(CA7="","",IF(CA7="-","【-】","【"&amp;SUBSTITUTE(TEXT(CA7,"#,##0.00"),"-","△")&amp;"】"))</f>
        <v>【100.04】</v>
      </c>
      <c r="CB6" s="35">
        <f>IF(CB7="",NA(),CB7)</f>
        <v>128.33000000000001</v>
      </c>
      <c r="CC6" s="35">
        <f t="shared" ref="CC6:CK6" si="9">IF(CC7="",NA(),CC7)</f>
        <v>119.19</v>
      </c>
      <c r="CD6" s="35">
        <f t="shared" si="9"/>
        <v>129.44</v>
      </c>
      <c r="CE6" s="35">
        <f t="shared" si="9"/>
        <v>137.63</v>
      </c>
      <c r="CF6" s="35">
        <f t="shared" si="9"/>
        <v>150.15</v>
      </c>
      <c r="CG6" s="35">
        <f t="shared" si="9"/>
        <v>143.47999999999999</v>
      </c>
      <c r="CH6" s="35">
        <f t="shared" si="9"/>
        <v>145.05000000000001</v>
      </c>
      <c r="CI6" s="35">
        <f t="shared" si="9"/>
        <v>147.15</v>
      </c>
      <c r="CJ6" s="35">
        <f t="shared" si="9"/>
        <v>146.47999999999999</v>
      </c>
      <c r="CK6" s="35">
        <f t="shared" si="9"/>
        <v>141.24</v>
      </c>
      <c r="CL6" s="34" t="str">
        <f>IF(CL7="","",IF(CL7="-","【-】","【"&amp;SUBSTITUTE(TEXT(CL7,"#,##0.00"),"-","△")&amp;"】"))</f>
        <v>【137.82】</v>
      </c>
      <c r="CM6" s="35">
        <f>IF(CM7="",NA(),CM7)</f>
        <v>110.25</v>
      </c>
      <c r="CN6" s="35">
        <f t="shared" ref="CN6:CV6" si="10">IF(CN7="",NA(),CN7)</f>
        <v>105.3</v>
      </c>
      <c r="CO6" s="35">
        <f t="shared" si="10"/>
        <v>75.790000000000006</v>
      </c>
      <c r="CP6" s="35">
        <f t="shared" si="10"/>
        <v>80.959999999999994</v>
      </c>
      <c r="CQ6" s="35">
        <f t="shared" si="10"/>
        <v>78.45</v>
      </c>
      <c r="CR6" s="35">
        <f t="shared" si="10"/>
        <v>64.75</v>
      </c>
      <c r="CS6" s="35">
        <f t="shared" si="10"/>
        <v>62.03</v>
      </c>
      <c r="CT6" s="35">
        <f t="shared" si="10"/>
        <v>59.27</v>
      </c>
      <c r="CU6" s="35">
        <f t="shared" si="10"/>
        <v>62.64</v>
      </c>
      <c r="CV6" s="35">
        <f t="shared" si="10"/>
        <v>58.12</v>
      </c>
      <c r="CW6" s="34" t="str">
        <f>IF(CW7="","",IF(CW7="-","【-】","【"&amp;SUBSTITUTE(TEXT(CW7,"#,##0.00"),"-","△")&amp;"】"))</f>
        <v>【60.09】</v>
      </c>
      <c r="CX6" s="35">
        <f>IF(CX7="",NA(),CX7)</f>
        <v>90.3</v>
      </c>
      <c r="CY6" s="35">
        <f t="shared" ref="CY6:DG6" si="11">IF(CY7="",NA(),CY7)</f>
        <v>91</v>
      </c>
      <c r="CZ6" s="35">
        <f t="shared" si="11"/>
        <v>91.16</v>
      </c>
      <c r="DA6" s="35">
        <f t="shared" si="11"/>
        <v>91.81</v>
      </c>
      <c r="DB6" s="35">
        <f t="shared" si="11"/>
        <v>91.99</v>
      </c>
      <c r="DC6" s="35">
        <f t="shared" si="11"/>
        <v>92.84</v>
      </c>
      <c r="DD6" s="35">
        <f t="shared" si="11"/>
        <v>93.53</v>
      </c>
      <c r="DE6" s="35">
        <f t="shared" si="11"/>
        <v>92.82</v>
      </c>
      <c r="DF6" s="35">
        <f t="shared" si="11"/>
        <v>92.98</v>
      </c>
      <c r="DG6" s="35">
        <f t="shared" si="11"/>
        <v>93.07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0.37</v>
      </c>
      <c r="EF6" s="34">
        <f t="shared" ref="EF6:EN6" si="14">IF(EF7="",NA(),EF7)</f>
        <v>0</v>
      </c>
      <c r="EG6" s="35">
        <f t="shared" si="14"/>
        <v>0.01</v>
      </c>
      <c r="EH6" s="34">
        <f t="shared" si="14"/>
        <v>0</v>
      </c>
      <c r="EI6" s="34">
        <f t="shared" si="14"/>
        <v>0</v>
      </c>
      <c r="EJ6" s="35">
        <f t="shared" si="14"/>
        <v>0.04</v>
      </c>
      <c r="EK6" s="35">
        <f t="shared" si="14"/>
        <v>0.05</v>
      </c>
      <c r="EL6" s="35">
        <f t="shared" si="14"/>
        <v>7.0000000000000007E-2</v>
      </c>
      <c r="EM6" s="35">
        <f t="shared" si="14"/>
        <v>7.0000000000000007E-2</v>
      </c>
      <c r="EN6" s="35">
        <f t="shared" si="14"/>
        <v>0.1</v>
      </c>
      <c r="EO6" s="34" t="str">
        <f>IF(EO7="","",IF(EO7="-","【-】","【"&amp;SUBSTITUTE(TEXT(EO7,"#,##0.00"),"-","△")&amp;"】"))</f>
        <v>【0.27】</v>
      </c>
    </row>
    <row r="7" spans="1:145" s="36" customFormat="1" x14ac:dyDescent="0.15">
      <c r="A7" s="28"/>
      <c r="B7" s="37">
        <v>2016</v>
      </c>
      <c r="C7" s="37">
        <v>222062</v>
      </c>
      <c r="D7" s="37">
        <v>47</v>
      </c>
      <c r="E7" s="37">
        <v>17</v>
      </c>
      <c r="F7" s="37">
        <v>1</v>
      </c>
      <c r="G7" s="37">
        <v>0</v>
      </c>
      <c r="H7" s="37" t="s">
        <v>109</v>
      </c>
      <c r="I7" s="37" t="s">
        <v>110</v>
      </c>
      <c r="J7" s="37" t="s">
        <v>111</v>
      </c>
      <c r="K7" s="37" t="s">
        <v>112</v>
      </c>
      <c r="L7" s="37" t="s">
        <v>113</v>
      </c>
      <c r="M7" s="37"/>
      <c r="N7" s="38" t="s">
        <v>114</v>
      </c>
      <c r="O7" s="38" t="s">
        <v>115</v>
      </c>
      <c r="P7" s="38">
        <v>74.42</v>
      </c>
      <c r="Q7" s="38">
        <v>85.11</v>
      </c>
      <c r="R7" s="38">
        <v>1850</v>
      </c>
      <c r="S7" s="38">
        <v>111410</v>
      </c>
      <c r="T7" s="38">
        <v>62.02</v>
      </c>
      <c r="U7" s="38">
        <v>1796.36</v>
      </c>
      <c r="V7" s="38">
        <v>82784</v>
      </c>
      <c r="W7" s="38">
        <v>11.25</v>
      </c>
      <c r="X7" s="38">
        <v>7358.58</v>
      </c>
      <c r="Y7" s="38">
        <v>71.59</v>
      </c>
      <c r="Z7" s="38">
        <v>70.98</v>
      </c>
      <c r="AA7" s="38">
        <v>68.959999999999994</v>
      </c>
      <c r="AB7" s="38">
        <v>68.900000000000006</v>
      </c>
      <c r="AC7" s="38">
        <v>62.16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922.44</v>
      </c>
      <c r="BG7" s="38">
        <v>892.42</v>
      </c>
      <c r="BH7" s="38">
        <v>852.72</v>
      </c>
      <c r="BI7" s="38">
        <v>1740.4</v>
      </c>
      <c r="BJ7" s="38">
        <v>831.71</v>
      </c>
      <c r="BK7" s="38">
        <v>708.85</v>
      </c>
      <c r="BL7" s="38">
        <v>660.23</v>
      </c>
      <c r="BM7" s="38">
        <v>658.6</v>
      </c>
      <c r="BN7" s="38">
        <v>664.04</v>
      </c>
      <c r="BO7" s="38">
        <v>625.12</v>
      </c>
      <c r="BP7" s="38">
        <v>728.3</v>
      </c>
      <c r="BQ7" s="38">
        <v>84.47</v>
      </c>
      <c r="BR7" s="38">
        <v>91.01</v>
      </c>
      <c r="BS7" s="38">
        <v>85.54</v>
      </c>
      <c r="BT7" s="38">
        <v>80.81</v>
      </c>
      <c r="BU7" s="38">
        <v>73.989999999999995</v>
      </c>
      <c r="BV7" s="38">
        <v>89.47</v>
      </c>
      <c r="BW7" s="38">
        <v>88.7</v>
      </c>
      <c r="BX7" s="38">
        <v>88.44</v>
      </c>
      <c r="BY7" s="38">
        <v>86.2</v>
      </c>
      <c r="BZ7" s="38">
        <v>89.74</v>
      </c>
      <c r="CA7" s="38">
        <v>100.04</v>
      </c>
      <c r="CB7" s="38">
        <v>128.33000000000001</v>
      </c>
      <c r="CC7" s="38">
        <v>119.19</v>
      </c>
      <c r="CD7" s="38">
        <v>129.44</v>
      </c>
      <c r="CE7" s="38">
        <v>137.63</v>
      </c>
      <c r="CF7" s="38">
        <v>150.15</v>
      </c>
      <c r="CG7" s="38">
        <v>143.47999999999999</v>
      </c>
      <c r="CH7" s="38">
        <v>145.05000000000001</v>
      </c>
      <c r="CI7" s="38">
        <v>147.15</v>
      </c>
      <c r="CJ7" s="38">
        <v>146.47999999999999</v>
      </c>
      <c r="CK7" s="38">
        <v>141.24</v>
      </c>
      <c r="CL7" s="38">
        <v>137.82</v>
      </c>
      <c r="CM7" s="38">
        <v>110.25</v>
      </c>
      <c r="CN7" s="38">
        <v>105.3</v>
      </c>
      <c r="CO7" s="38">
        <v>75.790000000000006</v>
      </c>
      <c r="CP7" s="38">
        <v>80.959999999999994</v>
      </c>
      <c r="CQ7" s="38">
        <v>78.45</v>
      </c>
      <c r="CR7" s="38">
        <v>64.75</v>
      </c>
      <c r="CS7" s="38">
        <v>62.03</v>
      </c>
      <c r="CT7" s="38">
        <v>59.27</v>
      </c>
      <c r="CU7" s="38">
        <v>62.64</v>
      </c>
      <c r="CV7" s="38">
        <v>58.12</v>
      </c>
      <c r="CW7" s="38">
        <v>60.09</v>
      </c>
      <c r="CX7" s="38">
        <v>90.3</v>
      </c>
      <c r="CY7" s="38">
        <v>91</v>
      </c>
      <c r="CZ7" s="38">
        <v>91.16</v>
      </c>
      <c r="DA7" s="38">
        <v>91.81</v>
      </c>
      <c r="DB7" s="38">
        <v>91.99</v>
      </c>
      <c r="DC7" s="38">
        <v>92.84</v>
      </c>
      <c r="DD7" s="38">
        <v>93.53</v>
      </c>
      <c r="DE7" s="38">
        <v>92.82</v>
      </c>
      <c r="DF7" s="38">
        <v>92.98</v>
      </c>
      <c r="DG7" s="38">
        <v>93.07</v>
      </c>
      <c r="DH7" s="38">
        <v>94.9</v>
      </c>
      <c r="DI7" s="38"/>
      <c r="DJ7" s="38"/>
      <c r="DK7" s="38"/>
      <c r="DL7" s="38"/>
      <c r="DM7" s="38"/>
      <c r="DN7" s="38"/>
      <c r="DO7" s="38"/>
      <c r="DP7" s="38"/>
      <c r="DQ7" s="38"/>
      <c r="DR7" s="38"/>
      <c r="DS7" s="38"/>
      <c r="DT7" s="38"/>
      <c r="DU7" s="38"/>
      <c r="DV7" s="38"/>
      <c r="DW7" s="38"/>
      <c r="DX7" s="38"/>
      <c r="DY7" s="38"/>
      <c r="DZ7" s="38"/>
      <c r="EA7" s="38"/>
      <c r="EB7" s="38"/>
      <c r="EC7" s="38"/>
      <c r="ED7" s="38"/>
      <c r="EE7" s="38">
        <v>0.37</v>
      </c>
      <c r="EF7" s="38">
        <v>0</v>
      </c>
      <c r="EG7" s="38">
        <v>0.01</v>
      </c>
      <c r="EH7" s="38">
        <v>0</v>
      </c>
      <c r="EI7" s="38">
        <v>0</v>
      </c>
      <c r="EJ7" s="38">
        <v>0.04</v>
      </c>
      <c r="EK7" s="38">
        <v>0.05</v>
      </c>
      <c r="EL7" s="38">
        <v>7.0000000000000007E-2</v>
      </c>
      <c r="EM7" s="38">
        <v>7.0000000000000007E-2</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井上　雄太</cp:lastModifiedBy>
  <cp:lastPrinted>2018-02-11T08:18:24Z</cp:lastPrinted>
  <dcterms:created xsi:type="dcterms:W3CDTF">2017-12-25T02:08:39Z</dcterms:created>
  <dcterms:modified xsi:type="dcterms:W3CDTF">2018-02-11T08:18:30Z</dcterms:modified>
  <cp:category/>
</cp:coreProperties>
</file>