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下水整備課\２９共有\照会・回答\庁内\財政課\180131【0214財政〆切】【依頼】H28年度決算「経営比較分析表」の分析等について\"/>
    </mc:Choice>
  </mc:AlternateContent>
  <workbookProtection workbookPassword="B319" lockStructure="1"/>
  <bookViews>
    <workbookView xWindow="120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I10" i="4"/>
  <c r="B10" i="4"/>
  <c r="AL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<sst xmlns="http://schemas.openxmlformats.org/spreadsheetml/2006/main" count="240" uniqueCount="126">
  <si>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</si>
  <si>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</si>
  <si>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</si>
  <si>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</si>
  <si>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</si>
  <si>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</si>
  <si>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</si>
  <si>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</si>
  <si>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</si>
  <si>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</si>
  <si>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</si>
  <si>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</si>
  <si>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</si>
  <si>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</si>
  <si>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</si>
  <si>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</si>
  <si>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</si>
  <si>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</si>
  <si>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</si>
  <si>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</si>
  <si>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</si>
  <si>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</si>
  <si>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</si>
  <si>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</si>
  <si>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</si>
  <si>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</si>
  <si>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</si>
  <si>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</si>
  <si>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</si>
  <si>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</si>
  <si>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</si>
  <si>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</si>
  <si>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</si>
  <si>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</si>
  <si>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</si>
  <si>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</si>
  <si>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</si>
  <si>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</si>
  <si>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</si>
  <si>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</si>
  <si>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</si>
  <si>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</si>
  <si>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</si>
  <si>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</si>
  <si>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</si>
  <si>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</si>
  <si>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</si>
  <si>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</si>
  <si>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</si>
  <si>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</si>
  <si>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</si>
  <si>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</si>
  <si>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</si>
  <si>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</si>
  <si>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</si>
  <si>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</si>
  <si>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</si>
  <si>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</si>
  <si>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</si>
  <si>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</si>
  <si>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</si>
  <si>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</si>
  <si>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</si>
  <si>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</si>
  <si>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</si>
  <si>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</si>
  <si>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</si>
  <si>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</si>
  <si>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</si>
  <si>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</si>
  <si>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</si>
  <si>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</si>
  <si>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</si>
  <si>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</si>
  <si>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</si>
  <si>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</si>
  <si>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</si>
  <si>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</si>
  <si>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</si>
  <si>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</si>
  <si>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</si>
  <si>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</si>
  <si>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</si>
  <si>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</si>
  <si>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</si>
  <si>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</si>
  <si>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</si>
  <si>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</si>
  <si>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</si>
  <si>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</si>
  <si>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</si>
  <si>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</si>
  <si>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</si>
  <si>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</si>
  <si>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</si>
  <si>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</si>
  <si>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</si>
  <si>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</si>
  <si>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</si>
  <si>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</si>
  <si>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</si>
  <si>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</si>
  <si>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</si>
  <si>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</si>
  <si>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</si>
  <si>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</si>
  <si>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</si>
  <si>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</si>
  <si>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</si>
  <si>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</si>
  <si>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掛川市</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</si>
  <si>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</si>
  <si>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</si>
  <si>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</si>
  <si>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</si>
  <si>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</si>
  <si>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</si>
  <si>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</si>
  <si>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</si>
  <si>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</si>
  <si>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</si>
  <si>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</si>
  <si>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</si>
  <si>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・今後の整備進捗により施設利用率の向上や使用料の増収による効果は期待できます。
・区域内人口密度が低く規模のﾒﾘｯﾄが活かしにくいなかでも使用料水準の検討と経費削減に努め、効率的な運営を目指していきます。</t>
    <rPh sb="1" eb="3">
      <t>コンゴ</t>
    </rPh>
    <rPh sb="4" eb="6">
      <t>セイビ</t>
    </rPh>
    <rPh sb="6" eb="8">
      <t>シンチョク</t>
    </rPh>
    <rPh sb="11" eb="13">
      <t>シセツ</t>
    </rPh>
    <rPh sb="13" eb="16">
      <t>リヨウリツ</t>
    </rPh>
    <rPh sb="17" eb="19">
      <t>コウジョウ</t>
    </rPh>
    <rPh sb="20" eb="23">
      <t>シヨウリョウ</t>
    </rPh>
    <rPh sb="24" eb="26">
      <t>ゾウシュウ</t>
    </rPh>
    <rPh sb="29" eb="31">
      <t>コウカ</t>
    </rPh>
    <rPh sb="32" eb="34">
      <t>キタイ</t>
    </rPh>
    <rPh sb="41" eb="44">
      <t>クイキナイ</t>
    </rPh>
    <rPh sb="44" eb="46">
      <t>ジンコウ</t>
    </rPh>
    <rPh sb="46" eb="48">
      <t>ミツド</t>
    </rPh>
    <rPh sb="49" eb="50">
      <t>ヒク</t>
    </rPh>
    <rPh sb="51" eb="53">
      <t>キボ</t>
    </rPh>
    <rPh sb="59" eb="60">
      <t>イ</t>
    </rPh>
    <rPh sb="69" eb="72">
      <t>シヨウリョウ</t>
    </rPh>
    <rPh sb="72" eb="74">
      <t>スイジュン</t>
    </rPh>
    <rPh sb="75" eb="77">
      <t>ケントウ</t>
    </rPh>
    <rPh sb="78" eb="80">
      <t>ケイヒ</t>
    </rPh>
    <rPh sb="80" eb="82">
      <t>サクゲン</t>
    </rPh>
    <rPh sb="83" eb="84">
      <t>ツト</t>
    </rPh>
    <rPh sb="86" eb="89">
      <t>コウリツテキ</t>
    </rPh>
    <rPh sb="90" eb="92">
      <t>ウンエイ</t>
    </rPh>
    <rPh sb="93" eb="95">
      <t>メザ</t>
    </rPh>
    <phoneticPr fontId="4"/>
  </si>
  <si>
    <t>・事業開始から30年未満ということもあり、老朽化した管渠改善は現在まで行っていません。今後は年数経過による施設の傷みの予防的対処や耐震化も見据えた更新等を検討していく必要があります。
・なお、①②は地方公営企業法上の企業会計での会計処理適用に向け現在準備中(H32年4月適用予定)につき算定することはできませんが、H32年度決算数値から算定予定です。</t>
    <rPh sb="1" eb="3">
      <t>ジギョウ</t>
    </rPh>
    <rPh sb="3" eb="5">
      <t>カイシ</t>
    </rPh>
    <rPh sb="9" eb="10">
      <t>ネン</t>
    </rPh>
    <rPh sb="10" eb="12">
      <t>ミマン</t>
    </rPh>
    <rPh sb="21" eb="24">
      <t>ロウキュウカ</t>
    </rPh>
    <rPh sb="26" eb="28">
      <t>カンキョ</t>
    </rPh>
    <rPh sb="28" eb="30">
      <t>カイゼン</t>
    </rPh>
    <rPh sb="31" eb="33">
      <t>ゲンザイ</t>
    </rPh>
    <rPh sb="35" eb="36">
      <t>オコナ</t>
    </rPh>
    <rPh sb="43" eb="45">
      <t>コンゴ</t>
    </rPh>
    <rPh sb="46" eb="48">
      <t>ネンスウ</t>
    </rPh>
    <rPh sb="48" eb="50">
      <t>ケイカ</t>
    </rPh>
    <rPh sb="53" eb="55">
      <t>シセツ</t>
    </rPh>
    <rPh sb="56" eb="57">
      <t>イタ</t>
    </rPh>
    <rPh sb="59" eb="62">
      <t>ヨボウテキ</t>
    </rPh>
    <rPh sb="62" eb="64">
      <t>タイショ</t>
    </rPh>
    <rPh sb="65" eb="68">
      <t>タイシンカ</t>
    </rPh>
    <rPh sb="69" eb="71">
      <t>ミス</t>
    </rPh>
    <rPh sb="73" eb="75">
      <t>コウシン</t>
    </rPh>
    <rPh sb="75" eb="76">
      <t>トウ</t>
    </rPh>
    <rPh sb="77" eb="79">
      <t>ケントウ</t>
    </rPh>
    <rPh sb="83" eb="85">
      <t>ヒツヨウ</t>
    </rPh>
    <phoneticPr fontId="4"/>
  </si>
  <si>
    <t>①収益的収支比率については、使用料の増収などにより改善傾向にあります。
④企業債残高対事業規模比率については、類似団体平均と同程度となりましたが、引き続き計画的な整備を進め、適切に管理していく必要があります。
⑤経費回収率及び⑥汚水処理原価については、類似団体等に比べ良好な数値です(分流式下水道に要する経費の適正化により汚水処理に係る経費が抑えられたため)。使用料収入も増加傾向にあるため、今後においても汚水処理費等の経費削減及び使用料収入の確保に取り組んでいきます。
⑦施設利用率については、処理場の処理能力と日平均の処理水量の指標であるため、高い数値であることが望ましいですが、現状、整備途上の段階であるため、今後の整備事業の進捗に伴い利用率の向上が見込まれます。
⑧水洗化率については、類似団体、全国平均よりも低い数値となっています。下水道に接続している割合は100％が望ましいため、水質保全や使用料収入の確保等の観点から、今後も接続率向上を目指し引き続き啓発活動等に努める必要があります。
なお、②③は地方公営企業法上の企業会計での会計処理適用に向け現在準備中(H32年4月適用予定)につき算定することはできませんが、H32年度決算数値から算定予定です。</t>
    <rPh sb="1" eb="4">
      <t>シュウエキテキ</t>
    </rPh>
    <rPh sb="4" eb="6">
      <t>シュウシ</t>
    </rPh>
    <rPh sb="6" eb="8">
      <t>ヒリツ</t>
    </rPh>
    <rPh sb="14" eb="17">
      <t>シヨウリョウ</t>
    </rPh>
    <rPh sb="18" eb="20">
      <t>ゾウシュウ</t>
    </rPh>
    <rPh sb="25" eb="27">
      <t>カイゼン</t>
    </rPh>
    <rPh sb="27" eb="29">
      <t>ケイコウ</t>
    </rPh>
    <rPh sb="37" eb="40">
      <t>キギョウサイ</t>
    </rPh>
    <rPh sb="40" eb="42">
      <t>ザンダカ</t>
    </rPh>
    <rPh sb="42" eb="43">
      <t>タイ</t>
    </rPh>
    <rPh sb="43" eb="45">
      <t>ジギョウ</t>
    </rPh>
    <rPh sb="45" eb="47">
      <t>キボ</t>
    </rPh>
    <rPh sb="47" eb="49">
      <t>ヒリツ</t>
    </rPh>
    <rPh sb="55" eb="57">
      <t>ルイジ</t>
    </rPh>
    <rPh sb="57" eb="59">
      <t>ダンタイ</t>
    </rPh>
    <rPh sb="59" eb="61">
      <t>ヘイキン</t>
    </rPh>
    <rPh sb="63" eb="65">
      <t>テイド</t>
    </rPh>
    <rPh sb="73" eb="74">
      <t>ヒ</t>
    </rPh>
    <rPh sb="75" eb="76">
      <t>ツヅ</t>
    </rPh>
    <rPh sb="77" eb="79">
      <t>ケイカク</t>
    </rPh>
    <rPh sb="79" eb="80">
      <t>テキ</t>
    </rPh>
    <rPh sb="81" eb="83">
      <t>セイビ</t>
    </rPh>
    <rPh sb="84" eb="85">
      <t>スス</t>
    </rPh>
    <rPh sb="87" eb="89">
      <t>テキセツ</t>
    </rPh>
    <rPh sb="90" eb="92">
      <t>カンリ</t>
    </rPh>
    <rPh sb="96" eb="98">
      <t>ヒツヨウ</t>
    </rPh>
    <rPh sb="106" eb="108">
      <t>ケイヒ</t>
    </rPh>
    <rPh sb="108" eb="111">
      <t>カイシュウリツ</t>
    </rPh>
    <rPh sb="111" eb="112">
      <t>オヨ</t>
    </rPh>
    <rPh sb="114" eb="116">
      <t>オスイ</t>
    </rPh>
    <rPh sb="116" eb="118">
      <t>ショリ</t>
    </rPh>
    <rPh sb="118" eb="120">
      <t>ゲンカ</t>
    </rPh>
    <rPh sb="126" eb="128">
      <t>ルイジ</t>
    </rPh>
    <rPh sb="128" eb="130">
      <t>ダンタイ</t>
    </rPh>
    <rPh sb="130" eb="131">
      <t>トウ</t>
    </rPh>
    <rPh sb="132" eb="133">
      <t>クラ</t>
    </rPh>
    <rPh sb="134" eb="136">
      <t>リョウコウ</t>
    </rPh>
    <rPh sb="137" eb="139">
      <t>スウチ</t>
    </rPh>
    <rPh sb="180" eb="183">
      <t>シヨウリョウ</t>
    </rPh>
    <rPh sb="183" eb="185">
      <t>シュウニュウ</t>
    </rPh>
    <rPh sb="186" eb="188">
      <t>ゾウカ</t>
    </rPh>
    <rPh sb="188" eb="190">
      <t>ケイコウ</t>
    </rPh>
    <rPh sb="196" eb="198">
      <t>コンゴ</t>
    </rPh>
    <rPh sb="203" eb="205">
      <t>オスイ</t>
    </rPh>
    <rPh sb="205" eb="208">
      <t>ショリヒ</t>
    </rPh>
    <rPh sb="208" eb="209">
      <t>トウ</t>
    </rPh>
    <rPh sb="210" eb="212">
      <t>ケイヒ</t>
    </rPh>
    <rPh sb="212" eb="214">
      <t>サクゲン</t>
    </rPh>
    <rPh sb="214" eb="215">
      <t>オヨ</t>
    </rPh>
    <rPh sb="216" eb="219">
      <t>シヨウリョウ</t>
    </rPh>
    <rPh sb="219" eb="221">
      <t>シュウニュウ</t>
    </rPh>
    <rPh sb="222" eb="224">
      <t>カクホ</t>
    </rPh>
    <rPh sb="225" eb="226">
      <t>ト</t>
    </rPh>
    <rPh sb="227" eb="228">
      <t>ク</t>
    </rPh>
    <rPh sb="237" eb="239">
      <t>シセツ</t>
    </rPh>
    <rPh sb="239" eb="242">
      <t>リヨウリツ</t>
    </rPh>
    <rPh sb="248" eb="251">
      <t>ショリジョウ</t>
    </rPh>
    <rPh sb="252" eb="254">
      <t>ショリ</t>
    </rPh>
    <rPh sb="254" eb="256">
      <t>ノウリョク</t>
    </rPh>
    <rPh sb="258" eb="260">
      <t>ヘイキン</t>
    </rPh>
    <rPh sb="261" eb="263">
      <t>ショリ</t>
    </rPh>
    <rPh sb="263" eb="265">
      <t>スイリョウ</t>
    </rPh>
    <rPh sb="266" eb="268">
      <t>シヒョウ</t>
    </rPh>
    <rPh sb="274" eb="275">
      <t>タカ</t>
    </rPh>
    <rPh sb="276" eb="278">
      <t>スウチ</t>
    </rPh>
    <rPh sb="284" eb="285">
      <t>ノゾ</t>
    </rPh>
    <rPh sb="292" eb="294">
      <t>ゲンジョウ</t>
    </rPh>
    <rPh sb="295" eb="297">
      <t>セイビ</t>
    </rPh>
    <rPh sb="297" eb="299">
      <t>トジョウ</t>
    </rPh>
    <rPh sb="300" eb="302">
      <t>ダンカイ</t>
    </rPh>
    <rPh sb="308" eb="310">
      <t>コンゴ</t>
    </rPh>
    <rPh sb="311" eb="313">
      <t>セイビ</t>
    </rPh>
    <rPh sb="313" eb="315">
      <t>ジギョウ</t>
    </rPh>
    <rPh sb="316" eb="318">
      <t>シンチョク</t>
    </rPh>
    <rPh sb="319" eb="320">
      <t>トモナ</t>
    </rPh>
    <rPh sb="321" eb="324">
      <t>リヨウリツ</t>
    </rPh>
    <rPh sb="325" eb="327">
      <t>コウジョウ</t>
    </rPh>
    <rPh sb="328" eb="330">
      <t>ミコ</t>
    </rPh>
    <rPh sb="337" eb="340">
      <t>スイセンカ</t>
    </rPh>
    <rPh sb="340" eb="341">
      <t>リツ</t>
    </rPh>
    <rPh sb="347" eb="349">
      <t>ルイジ</t>
    </rPh>
    <rPh sb="349" eb="351">
      <t>ダンタイ</t>
    </rPh>
    <rPh sb="352" eb="354">
      <t>ゼンコク</t>
    </rPh>
    <rPh sb="354" eb="356">
      <t>ヘイキン</t>
    </rPh>
    <rPh sb="359" eb="360">
      <t>ヒク</t>
    </rPh>
    <rPh sb="361" eb="363">
      <t>スウチ</t>
    </rPh>
    <rPh sb="371" eb="374">
      <t>ゲスイドウ</t>
    </rPh>
    <rPh sb="375" eb="377">
      <t>セツゾク</t>
    </rPh>
    <rPh sb="381" eb="383">
      <t>ワリアイ</t>
    </rPh>
    <rPh sb="389" eb="390">
      <t>ノゾ</t>
    </rPh>
    <rPh sb="396" eb="398">
      <t>スイシツ</t>
    </rPh>
    <rPh sb="398" eb="400">
      <t>ホゼン</t>
    </rPh>
    <rPh sb="401" eb="404">
      <t>シヨウリョウ</t>
    </rPh>
    <rPh sb="404" eb="406">
      <t>シュウニュウ</t>
    </rPh>
    <rPh sb="407" eb="409">
      <t>カクホ</t>
    </rPh>
    <rPh sb="409" eb="410">
      <t>トウ</t>
    </rPh>
    <rPh sb="411" eb="413">
      <t>カンテン</t>
    </rPh>
    <rPh sb="416" eb="418">
      <t>コンゴ</t>
    </rPh>
    <rPh sb="419" eb="421">
      <t>セツゾク</t>
    </rPh>
    <rPh sb="421" eb="422">
      <t>リツ</t>
    </rPh>
    <rPh sb="422" eb="424">
      <t>コウジョウ</t>
    </rPh>
    <rPh sb="425" eb="427">
      <t>メザ</t>
    </rPh>
    <rPh sb="428" eb="429">
      <t>ヒ</t>
    </rPh>
    <rPh sb="430" eb="431">
      <t>ツヅ</t>
    </rPh>
    <rPh sb="432" eb="434">
      <t>ケイハツ</t>
    </rPh>
    <rPh sb="434" eb="436">
      <t>カツドウ</t>
    </rPh>
    <rPh sb="436" eb="437">
      <t>トウ</t>
    </rPh>
    <rPh sb="438" eb="439">
      <t>ツト</t>
    </rPh>
    <rPh sb="441" eb="443">
      <t>ヒツヨウ</t>
    </rPh>
    <rPh sb="457" eb="459">
      <t>チホウ</t>
    </rPh>
    <rPh sb="459" eb="461">
      <t>コウエイ</t>
    </rPh>
    <rPh sb="461" eb="463">
      <t>キギョウ</t>
    </rPh>
    <rPh sb="463" eb="464">
      <t>ホウ</t>
    </rPh>
    <rPh sb="464" eb="465">
      <t>ジョウ</t>
    </rPh>
    <rPh sb="466" eb="468">
      <t>キギョウ</t>
    </rPh>
    <rPh sb="468" eb="470">
      <t>カイケイ</t>
    </rPh>
    <rPh sb="472" eb="474">
      <t>カイケイ</t>
    </rPh>
    <rPh sb="474" eb="476">
      <t>ショリ</t>
    </rPh>
    <rPh sb="476" eb="478">
      <t>テキヨウ</t>
    </rPh>
    <rPh sb="479" eb="480">
      <t>ム</t>
    </rPh>
    <rPh sb="481" eb="483">
      <t>ゲンザイ</t>
    </rPh>
    <rPh sb="483" eb="486">
      <t>ジュンビチュウ</t>
    </rPh>
    <rPh sb="490" eb="491">
      <t>ネン</t>
    </rPh>
    <rPh sb="492" eb="493">
      <t>ガツ</t>
    </rPh>
    <rPh sb="493" eb="495">
      <t>テキヨウ</t>
    </rPh>
    <rPh sb="495" eb="497">
      <t>ヨテイ</t>
    </rPh>
    <rPh sb="501" eb="503">
      <t>サンテイ</t>
    </rPh>
    <rPh sb="518" eb="520">
      <t>ネンド</t>
    </rPh>
    <rPh sb="520" eb="522">
      <t>ケッサン</t>
    </rPh>
    <rPh sb="522" eb="524">
      <t>スウチ</t>
    </rPh>
    <rPh sb="526" eb="528">
      <t>サンテイ</t>
    </rPh>
    <rPh sb="528" eb="53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</si>
</sst>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7485824"/>
        <c:axId val="5790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ser>
        <c:dLbls>
          <c:showLegendKey val="0"/>
          <c:showVal val="0"/>
          <c:showCatName val="0"/>
          <c:showSerName val="0"/>
          <c:showPercent val="0"/>
          <c:showBubbleSize val="0"/>
        </c:dLbls>
        <c:marker val="1"/>
        <c:smooth val="0"/>
        <c:axId val="577485824"/>
        <c:axId val="579061728"/>
      </c:lineChart>
      <c:dateAx>
        <c:axId val="577485824"/>
        <c:scaling>
          <c:orientation val="minMax"/>
        </c:scaling>
        <c:delete val="1"/>
        <c:axPos val="b"/>
        <c:numFmt formatCode="ge" sourceLinked="1"/>
        <c:majorTickMark val="none"/>
        <c:minorTickMark val="none"/>
        <c:tickLblPos val="none"/>
        <c:crossAx val="579061728"/>
        <c:crosses val="autoZero"/>
        <c:auto val="1"/>
        <c:lblOffset val="100"/>
        <c:baseTimeUnit val="years"/>
      </c:dateAx>
      <c:valAx>
        <c:axId val="5790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4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50.09</c:v>
                </c:pt>
                <c:pt idx="1">
                  <c:v>41.26</c:v>
                </c:pt>
                <c:pt idx="2">
                  <c:v>44.79</c:v>
                </c:pt>
                <c:pt idx="3">
                  <c:v>44.77</c:v>
                </c:pt>
                <c:pt idx="4">
                  <c:v>45.27</c:v>
                </c:pt>
              </c:numCache>
            </c:numRef>
          </c:val>
        </c:ser>
        <c:dLbls>
          <c:showLegendKey val="0"/>
          <c:showVal val="0"/>
          <c:showCatName val="0"/>
          <c:showSerName val="0"/>
          <c:showPercent val="0"/>
          <c:showBubbleSize val="0"/>
        </c:dLbls>
        <c:gapWidth val="150"/>
        <c:axId val="576167920"/>
        <c:axId val="57617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ser>
        <c:dLbls>
          <c:showLegendKey val="0"/>
          <c:showVal val="0"/>
          <c:showCatName val="0"/>
          <c:showSerName val="0"/>
          <c:showPercent val="0"/>
          <c:showBubbleSize val="0"/>
        </c:dLbls>
        <c:marker val="1"/>
        <c:smooth val="0"/>
        <c:axId val="576167920"/>
        <c:axId val="576171448"/>
      </c:lineChart>
      <c:dateAx>
        <c:axId val="576167920"/>
        <c:scaling>
          <c:orientation val="minMax"/>
        </c:scaling>
        <c:delete val="1"/>
        <c:axPos val="b"/>
        <c:numFmt formatCode="ge" sourceLinked="1"/>
        <c:majorTickMark val="none"/>
        <c:minorTickMark val="none"/>
        <c:tickLblPos val="none"/>
        <c:crossAx val="576171448"/>
        <c:crosses val="autoZero"/>
        <c:auto val="1"/>
        <c:lblOffset val="100"/>
        <c:baseTimeUnit val="years"/>
      </c:dateAx>
      <c:valAx>
        <c:axId val="57617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16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83.67</c:v>
                </c:pt>
                <c:pt idx="1">
                  <c:v>83.57</c:v>
                </c:pt>
                <c:pt idx="2">
                  <c:v>84.16</c:v>
                </c:pt>
                <c:pt idx="3">
                  <c:v>84.44</c:v>
                </c:pt>
                <c:pt idx="4">
                  <c:v>84.34</c:v>
                </c:pt>
              </c:numCache>
            </c:numRef>
          </c:val>
        </c:ser>
        <c:dLbls>
          <c:showLegendKey val="0"/>
          <c:showVal val="0"/>
          <c:showCatName val="0"/>
          <c:showSerName val="0"/>
          <c:showPercent val="0"/>
          <c:showBubbleSize val="0"/>
        </c:dLbls>
        <c:gapWidth val="150"/>
        <c:axId val="413847264"/>
        <c:axId val="41384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ser>
        <c:dLbls>
          <c:showLegendKey val="0"/>
          <c:showVal val="0"/>
          <c:showCatName val="0"/>
          <c:showSerName val="0"/>
          <c:showPercent val="0"/>
          <c:showBubbleSize val="0"/>
        </c:dLbls>
        <c:marker val="1"/>
        <c:smooth val="0"/>
        <c:axId val="413847264"/>
        <c:axId val="413847656"/>
      </c:lineChart>
      <c:dateAx>
        <c:axId val="413847264"/>
        <c:scaling>
          <c:orientation val="minMax"/>
        </c:scaling>
        <c:delete val="1"/>
        <c:axPos val="b"/>
        <c:numFmt formatCode="ge" sourceLinked="1"/>
        <c:majorTickMark val="none"/>
        <c:minorTickMark val="none"/>
        <c:tickLblPos val="none"/>
        <c:crossAx val="413847656"/>
        <c:crosses val="autoZero"/>
        <c:auto val="1"/>
        <c:lblOffset val="100"/>
        <c:baseTimeUnit val="years"/>
      </c:dateAx>
      <c:valAx>
        <c:axId val="41384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77.66</c:v>
                </c:pt>
                <c:pt idx="1">
                  <c:v>78.97</c:v>
                </c:pt>
                <c:pt idx="2">
                  <c:v>78.89</c:v>
                </c:pt>
                <c:pt idx="3">
                  <c:v>78.81</c:v>
                </c:pt>
                <c:pt idx="4">
                  <c:v>80.31</c:v>
                </c:pt>
              </c:numCache>
            </c:numRef>
          </c:val>
        </c:ser>
        <c:dLbls>
          <c:showLegendKey val="0"/>
          <c:showVal val="0"/>
          <c:showCatName val="0"/>
          <c:showSerName val="0"/>
          <c:showPercent val="0"/>
          <c:showBubbleSize val="0"/>
        </c:dLbls>
        <c:gapWidth val="150"/>
        <c:axId val="579064472"/>
        <c:axId val="57906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9064472"/>
        <c:axId val="579062904"/>
      </c:lineChart>
      <c:dateAx>
        <c:axId val="579064472"/>
        <c:scaling>
          <c:orientation val="minMax"/>
        </c:scaling>
        <c:delete val="1"/>
        <c:axPos val="b"/>
        <c:numFmt formatCode="ge" sourceLinked="1"/>
        <c:majorTickMark val="none"/>
        <c:minorTickMark val="none"/>
        <c:tickLblPos val="none"/>
        <c:crossAx val="579062904"/>
        <c:crosses val="autoZero"/>
        <c:auto val="1"/>
        <c:lblOffset val="100"/>
        <c:baseTimeUnit val="years"/>
      </c:dateAx>
      <c:valAx>
        <c:axId val="57906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06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9127488"/>
        <c:axId val="57912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9127488"/>
        <c:axId val="579128664"/>
      </c:lineChart>
      <c:dateAx>
        <c:axId val="579127488"/>
        <c:scaling>
          <c:orientation val="minMax"/>
        </c:scaling>
        <c:delete val="1"/>
        <c:axPos val="b"/>
        <c:numFmt formatCode="ge" sourceLinked="1"/>
        <c:majorTickMark val="none"/>
        <c:minorTickMark val="none"/>
        <c:tickLblPos val="none"/>
        <c:crossAx val="579128664"/>
        <c:crosses val="autoZero"/>
        <c:auto val="1"/>
        <c:lblOffset val="100"/>
        <c:baseTimeUnit val="years"/>
      </c:dateAx>
      <c:valAx>
        <c:axId val="57912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1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632304"/>
        <c:axId val="41091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632304"/>
        <c:axId val="410912392"/>
      </c:lineChart>
      <c:dateAx>
        <c:axId val="246632304"/>
        <c:scaling>
          <c:orientation val="minMax"/>
        </c:scaling>
        <c:delete val="1"/>
        <c:axPos val="b"/>
        <c:numFmt formatCode="ge" sourceLinked="1"/>
        <c:majorTickMark val="none"/>
        <c:minorTickMark val="none"/>
        <c:tickLblPos val="none"/>
        <c:crossAx val="410912392"/>
        <c:crosses val="autoZero"/>
        <c:auto val="1"/>
        <c:lblOffset val="100"/>
        <c:baseTimeUnit val="years"/>
      </c:dateAx>
      <c:valAx>
        <c:axId val="41091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3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631912"/>
        <c:axId val="24663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631912"/>
        <c:axId val="246632696"/>
      </c:lineChart>
      <c:dateAx>
        <c:axId val="246631912"/>
        <c:scaling>
          <c:orientation val="minMax"/>
        </c:scaling>
        <c:delete val="1"/>
        <c:axPos val="b"/>
        <c:numFmt formatCode="ge" sourceLinked="1"/>
        <c:majorTickMark val="none"/>
        <c:minorTickMark val="none"/>
        <c:tickLblPos val="none"/>
        <c:crossAx val="246632696"/>
        <c:crosses val="autoZero"/>
        <c:auto val="1"/>
        <c:lblOffset val="100"/>
        <c:baseTimeUnit val="years"/>
      </c:dateAx>
      <c:valAx>
        <c:axId val="24663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3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910432"/>
        <c:axId val="4109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910432"/>
        <c:axId val="410912000"/>
      </c:lineChart>
      <c:dateAx>
        <c:axId val="410910432"/>
        <c:scaling>
          <c:orientation val="minMax"/>
        </c:scaling>
        <c:delete val="1"/>
        <c:axPos val="b"/>
        <c:numFmt formatCode="ge" sourceLinked="1"/>
        <c:majorTickMark val="none"/>
        <c:minorTickMark val="none"/>
        <c:tickLblPos val="none"/>
        <c:crossAx val="410912000"/>
        <c:crosses val="autoZero"/>
        <c:auto val="1"/>
        <c:lblOffset val="100"/>
        <c:baseTimeUnit val="years"/>
      </c:dateAx>
      <c:valAx>
        <c:axId val="4109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9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1596.41</c:v>
                </c:pt>
                <c:pt idx="1">
                  <c:v>1496.97</c:v>
                </c:pt>
                <c:pt idx="2">
                  <c:v>1381.67</c:v>
                </c:pt>
                <c:pt idx="3">
                  <c:v>1231.74</c:v>
                </c:pt>
                <c:pt idx="4">
                  <c:v>986.09</c:v>
                </c:pt>
              </c:numCache>
            </c:numRef>
          </c:val>
        </c:ser>
        <c:dLbls>
          <c:showLegendKey val="0"/>
          <c:showVal val="0"/>
          <c:showCatName val="0"/>
          <c:showSerName val="0"/>
          <c:showPercent val="0"/>
          <c:showBubbleSize val="0"/>
        </c:dLbls>
        <c:gapWidth val="150"/>
        <c:axId val="578225736"/>
        <c:axId val="57822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ser>
        <c:dLbls>
          <c:showLegendKey val="0"/>
          <c:showVal val="0"/>
          <c:showCatName val="0"/>
          <c:showSerName val="0"/>
          <c:showPercent val="0"/>
          <c:showBubbleSize val="0"/>
        </c:dLbls>
        <c:marker val="1"/>
        <c:smooth val="0"/>
        <c:axId val="578225736"/>
        <c:axId val="578224560"/>
      </c:lineChart>
      <c:dateAx>
        <c:axId val="578225736"/>
        <c:scaling>
          <c:orientation val="minMax"/>
        </c:scaling>
        <c:delete val="1"/>
        <c:axPos val="b"/>
        <c:numFmt formatCode="ge" sourceLinked="1"/>
        <c:majorTickMark val="none"/>
        <c:minorTickMark val="none"/>
        <c:tickLblPos val="none"/>
        <c:crossAx val="578224560"/>
        <c:crosses val="autoZero"/>
        <c:auto val="1"/>
        <c:lblOffset val="100"/>
        <c:baseTimeUnit val="years"/>
      </c:dateAx>
      <c:valAx>
        <c:axId val="57822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22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60.16</c:v>
                </c:pt>
                <c:pt idx="1">
                  <c:v>62</c:v>
                </c:pt>
                <c:pt idx="2">
                  <c:v>61</c:v>
                </c:pt>
                <c:pt idx="3">
                  <c:v>61.6</c:v>
                </c:pt>
                <c:pt idx="4">
                  <c:v>100</c:v>
                </c:pt>
              </c:numCache>
            </c:numRef>
          </c:val>
        </c:ser>
        <c:dLbls>
          <c:showLegendKey val="0"/>
          <c:showVal val="0"/>
          <c:showCatName val="0"/>
          <c:showSerName val="0"/>
          <c:showPercent val="0"/>
          <c:showBubbleSize val="0"/>
        </c:dLbls>
        <c:gapWidth val="150"/>
        <c:axId val="578855136"/>
        <c:axId val="57885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ser>
        <c:dLbls>
          <c:showLegendKey val="0"/>
          <c:showVal val="0"/>
          <c:showCatName val="0"/>
          <c:showSerName val="0"/>
          <c:showPercent val="0"/>
          <c:showBubbleSize val="0"/>
        </c:dLbls>
        <c:marker val="1"/>
        <c:smooth val="0"/>
        <c:axId val="578855136"/>
        <c:axId val="578855920"/>
      </c:lineChart>
      <c:dateAx>
        <c:axId val="578855136"/>
        <c:scaling>
          <c:orientation val="minMax"/>
        </c:scaling>
        <c:delete val="1"/>
        <c:axPos val="b"/>
        <c:numFmt formatCode="ge" sourceLinked="1"/>
        <c:majorTickMark val="none"/>
        <c:minorTickMark val="none"/>
        <c:tickLblPos val="none"/>
        <c:crossAx val="578855920"/>
        <c:crosses val="autoZero"/>
        <c:auto val="1"/>
        <c:lblOffset val="100"/>
        <c:baseTimeUnit val="years"/>
      </c:dateAx>
      <c:valAx>
        <c:axId val="57885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8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254.53</c:v>
                </c:pt>
                <c:pt idx="1">
                  <c:v>249.57</c:v>
                </c:pt>
                <c:pt idx="2">
                  <c:v>247.66</c:v>
                </c:pt>
                <c:pt idx="3">
                  <c:v>248.35</c:v>
                </c:pt>
                <c:pt idx="4">
                  <c:v>153.25</c:v>
                </c:pt>
              </c:numCache>
            </c:numRef>
          </c:val>
        </c:ser>
        <c:dLbls>
          <c:showLegendKey val="0"/>
          <c:showVal val="0"/>
          <c:showCatName val="0"/>
          <c:showSerName val="0"/>
          <c:showPercent val="0"/>
          <c:showBubbleSize val="0"/>
        </c:dLbls>
        <c:gapWidth val="150"/>
        <c:axId val="578517400"/>
        <c:axId val="4150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ser>
        <c:dLbls>
          <c:showLegendKey val="0"/>
          <c:showVal val="0"/>
          <c:showCatName val="0"/>
          <c:showSerName val="0"/>
          <c:showPercent val="0"/>
          <c:showBubbleSize val="0"/>
        </c:dLbls>
        <c:marker val="1"/>
        <c:smooth val="0"/>
        <c:axId val="578517400"/>
        <c:axId val="415081216"/>
      </c:lineChart>
      <c:dateAx>
        <c:axId val="578517400"/>
        <c:scaling>
          <c:orientation val="minMax"/>
        </c:scaling>
        <c:delete val="1"/>
        <c:axPos val="b"/>
        <c:numFmt formatCode="ge" sourceLinked="1"/>
        <c:majorTickMark val="none"/>
        <c:minorTickMark val="none"/>
        <c:tickLblPos val="none"/>
        <c:crossAx val="415081216"/>
        <c:crosses val="autoZero"/>
        <c:auto val="1"/>
        <c:lblOffset val="100"/>
        <c:baseTimeUnit val="years"/>
      </c:dateAx>
      <c:valAx>
        <c:axId val="4150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51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66" zoomScaleNormal="66"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静岡県　掛川市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
        <v>122</v>
      </c>
      <c r="AE8" s="73"/>
      <c r="AF8" s="73"/>
      <c r="AG8" s="73"/>
      <c r="AH8" s="73"/>
      <c r="AI8" s="73"/>
      <c r="AJ8" s="73"/>
      <c r="AK8" s="4"/>
      <c r="AL8" s="67">
        <f>データ!S6</f>
        <v>117792</v>
      </c>
      <c r="AM8" s="67"/>
      <c r="AN8" s="67"/>
      <c r="AO8" s="67"/>
      <c r="AP8" s="67"/>
      <c r="AQ8" s="67"/>
      <c r="AR8" s="67"/>
      <c r="AS8" s="67"/>
      <c r="AT8" s="66">
        <f>データ!T6</f>
        <v>265.69</v>
      </c>
      <c r="AU8" s="66"/>
      <c r="AV8" s="66"/>
      <c r="AW8" s="66"/>
      <c r="AX8" s="66"/>
      <c r="AY8" s="66"/>
      <c r="AZ8" s="66"/>
      <c r="BA8" s="66"/>
      <c r="BB8" s="66">
        <f>データ!U6</f>
        <v>443.34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28.28</v>
      </c>
      <c r="Q10" s="66"/>
      <c r="R10" s="66"/>
      <c r="S10" s="66"/>
      <c r="T10" s="66"/>
      <c r="U10" s="66"/>
      <c r="V10" s="66"/>
      <c r="W10" s="66">
        <f>データ!Q6</f>
        <v>104.7</v>
      </c>
      <c r="X10" s="66"/>
      <c r="Y10" s="66"/>
      <c r="Z10" s="66"/>
      <c r="AA10" s="66"/>
      <c r="AB10" s="66"/>
      <c r="AC10" s="66"/>
      <c r="AD10" s="67">
        <f>データ!R6</f>
        <v>2786</v>
      </c>
      <c r="AE10" s="67"/>
      <c r="AF10" s="67"/>
      <c r="AG10" s="67"/>
      <c r="AH10" s="67"/>
      <c r="AI10" s="67"/>
      <c r="AJ10" s="67"/>
      <c r="AK10" s="2"/>
      <c r="AL10" s="67">
        <f>データ!V6</f>
        <v>33280</v>
      </c>
      <c r="AM10" s="67"/>
      <c r="AN10" s="67"/>
      <c r="AO10" s="67"/>
      <c r="AP10" s="67"/>
      <c r="AQ10" s="67"/>
      <c r="AR10" s="67"/>
      <c r="AS10" s="67"/>
      <c r="AT10" s="66">
        <f>データ!W6</f>
        <v>9.0399999999999991</v>
      </c>
      <c r="AU10" s="66"/>
      <c r="AV10" s="66"/>
      <c r="AW10" s="66"/>
      <c r="AX10" s="66"/>
      <c r="AY10" s="66"/>
      <c r="AZ10" s="66"/>
      <c r="BA10" s="66"/>
      <c r="BB10" s="66">
        <f>データ!X6</f>
        <v>3681.42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222135</v>
      </c>
      <c r="D6" s="33">
        <f t="shared" si="3"/>
        <v>47</v>
      </c>
      <c r="E6" s="33">
        <f t="shared" si="3"/>
        <v>17</v>
      </c>
      <c r="F6" s="33">
        <f t="shared" si="3"/>
        <v>1</v>
      </c>
      <c r="G6" s="33">
        <f t="shared" si="3"/>
        <v>0</v>
      </c>
      <c r="H6" s="33" t="str">
        <f t="shared" si="3"/>
        <v>静岡県　掛川市</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28.28</v>
      </c>
      <c r="Q6" s="34">
        <f t="shared" si="3"/>
        <v>104.7</v>
      </c>
      <c r="R6" s="34">
        <f t="shared" si="3"/>
        <v>2786</v>
      </c>
      <c r="S6" s="34">
        <f t="shared" si="3"/>
        <v>117792</v>
      </c>
      <c r="T6" s="34">
        <f t="shared" si="3"/>
        <v>265.69</v>
      </c>
      <c r="U6" s="34">
        <f t="shared" si="3"/>
        <v>443.34</v>
      </c>
      <c r="V6" s="34">
        <f t="shared" si="3"/>
        <v>33280</v>
      </c>
      <c r="W6" s="34">
        <f t="shared" si="3"/>
        <v>9.0399999999999991</v>
      </c>
      <c r="X6" s="34">
        <f t="shared" si="3"/>
        <v>3681.42</v>
      </c>
      <c r="Y6" s="35">
        <f>IF(Y7="",NA(),Y7)</f>
        <v>77.66</v>
      </c>
      <c r="Z6" s="35">
        <f t="shared" ref="Z6:AH6" si="4">IF(Z7="",NA(),Z7)</f>
        <v>78.97</v>
      </c>
      <c r="AA6" s="35">
        <f t="shared" si="4"/>
        <v>78.89</v>
      </c>
      <c r="AB6" s="35">
        <f t="shared" si="4"/>
        <v>78.81</v>
      </c>
      <c r="AC6" s="35">
        <f t="shared" si="4"/>
        <v>80.31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1596.41</v>
      </c>
      <c r="BG6" s="35">
        <f t="shared" ref="BG6:BO6" si="7">IF(BG7="",NA(),BG7)</f>
        <v>1496.97</v>
      </c>
      <c r="BH6" s="35">
        <f t="shared" si="7"/>
        <v>1381.67</v>
      </c>
      <c r="BI6" s="35">
        <f t="shared" si="7"/>
        <v>1231.74</v>
      </c>
      <c r="BJ6" s="35">
        <f t="shared" si="7"/>
        <v>986.09</v>
      </c>
      <c r="BK6" s="35">
        <f t="shared" si="7"/>
        <v>1189.0999999999999</v>
      </c>
      <c r="BL6" s="35">
        <f t="shared" si="7"/>
        <v>1115.1099999999999</v>
      </c>
      <c r="BM6" s="35">
        <f t="shared" si="7"/>
        <v>1010.51</v>
      </c>
      <c r="BN6" s="35">
        <f t="shared" si="7"/>
        <v>1031.56</v>
      </c>
      <c r="BO6" s="35">
        <f t="shared" si="7"/>
        <v>1053.93</v>
      </c>
      <c r="BP6" s="34" t="str">
        <f>IF(BP7="","",IF(BP7="-","【-】","【"&amp;SUBSTITUTE(TEXT(BP7,"#,##0.00"),"-","△")&amp;"】"))</f>
        <v>【728.30】</v>
      </c>
      <c r="BQ6" s="35">
        <f>IF(BQ7="",NA(),BQ7)</f>
        <v>60.16</v>
      </c>
      <c r="BR6" s="35">
        <f t="shared" ref="BR6:BZ6" si="8">IF(BR7="",NA(),BR7)</f>
        <v>62</v>
      </c>
      <c r="BS6" s="35">
        <f t="shared" si="8"/>
        <v>61</v>
      </c>
      <c r="BT6" s="35">
        <f t="shared" si="8"/>
        <v>61.6</v>
      </c>
      <c r="BU6" s="35">
        <f t="shared" si="8"/>
        <v>100</v>
      </c>
      <c r="BV6" s="35">
        <f t="shared" si="8"/>
        <v>78.78</v>
      </c>
      <c r="BW6" s="35">
        <f t="shared" si="8"/>
        <v>79.540000000000006</v>
      </c>
      <c r="BX6" s="35">
        <f t="shared" si="8"/>
        <v>83</v>
      </c>
      <c r="BY6" s="35">
        <f t="shared" si="8"/>
        <v>84.32</v>
      </c>
      <c r="BZ6" s="35">
        <f t="shared" si="8"/>
        <v>85.23</v>
      </c>
      <c r="CA6" s="34" t="str">
        <f>IF(CA7="","",IF(CA7="-","【-】","【"&amp;SUBSTITUTE(TEXT(CA7,"#,##0.00"),"-","△")&amp;"】"))</f>
        <v>【100.04】</v>
      </c>
      <c r="CB6" s="35">
        <f>IF(CB7="",NA(),CB7)</f>
        <v>254.53</v>
      </c>
      <c r="CC6" s="35">
        <f t="shared" ref="CC6:CK6" si="9">IF(CC7="",NA(),CC7)</f>
        <v>249.57</v>
      </c>
      <c r="CD6" s="35">
        <f t="shared" si="9"/>
        <v>247.66</v>
      </c>
      <c r="CE6" s="35">
        <f t="shared" si="9"/>
        <v>248.35</v>
      </c>
      <c r="CF6" s="35">
        <f t="shared" si="9"/>
        <v>153.25</v>
      </c>
      <c r="CG6" s="35">
        <f t="shared" si="9"/>
        <v>199.32</v>
      </c>
      <c r="CH6" s="35">
        <f t="shared" si="9"/>
        <v>199.36</v>
      </c>
      <c r="CI6" s="35">
        <f t="shared" si="9"/>
        <v>193.74</v>
      </c>
      <c r="CJ6" s="35">
        <f t="shared" si="9"/>
        <v>188.12</v>
      </c>
      <c r="CK6" s="35">
        <f t="shared" si="9"/>
        <v>185.7</v>
      </c>
      <c r="CL6" s="34" t="str">
        <f>IF(CL7="","",IF(CL7="-","【-】","【"&amp;SUBSTITUTE(TEXT(CL7,"#,##0.00"),"-","△")&amp;"】"))</f>
        <v>【137.82】</v>
      </c>
      <c r="CM6" s="35">
        <f>IF(CM7="",NA(),CM7)</f>
        <v>50.09</v>
      </c>
      <c r="CN6" s="35">
        <f t="shared" ref="CN6:CV6" si="10">IF(CN7="",NA(),CN7)</f>
        <v>41.26</v>
      </c>
      <c r="CO6" s="35">
        <f t="shared" si="10"/>
        <v>44.79</v>
      </c>
      <c r="CP6" s="35">
        <f t="shared" si="10"/>
        <v>44.77</v>
      </c>
      <c r="CQ6" s="35">
        <f t="shared" si="10"/>
        <v>45.27</v>
      </c>
      <c r="CR6" s="35">
        <f t="shared" si="10"/>
        <v>65.31</v>
      </c>
      <c r="CS6" s="35">
        <f t="shared" si="10"/>
        <v>62.09</v>
      </c>
      <c r="CT6" s="35">
        <f t="shared" si="10"/>
        <v>62.23</v>
      </c>
      <c r="CU6" s="35">
        <f t="shared" si="10"/>
        <v>60</v>
      </c>
      <c r="CV6" s="35">
        <f t="shared" si="10"/>
        <v>61.03</v>
      </c>
      <c r="CW6" s="34" t="str">
        <f>IF(CW7="","",IF(CW7="-","【-】","【"&amp;SUBSTITUTE(TEXT(CW7,"#,##0.00"),"-","△")&amp;"】"))</f>
        <v>【60.09】</v>
      </c>
      <c r="CX6" s="35">
        <f>IF(CX7="",NA(),CX7)</f>
        <v>83.67</v>
      </c>
      <c r="CY6" s="35">
        <f t="shared" ref="CY6:DG6" si="11">IF(CY7="",NA(),CY7)</f>
        <v>83.57</v>
      </c>
      <c r="CZ6" s="35">
        <f t="shared" si="11"/>
        <v>84.16</v>
      </c>
      <c r="DA6" s="35">
        <f t="shared" si="11"/>
        <v>84.44</v>
      </c>
      <c r="DB6" s="35">
        <f t="shared" si="11"/>
        <v>84.34</v>
      </c>
      <c r="DC6" s="35">
        <f t="shared" si="11"/>
        <v>87.07</v>
      </c>
      <c r="DD6" s="35">
        <f t="shared" si="11"/>
        <v>86.88</v>
      </c>
      <c r="DE6" s="35">
        <f t="shared" si="11"/>
        <v>86.56</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0.04</v>
      </c>
      <c r="EM6" s="35">
        <f t="shared" si="14"/>
        <v>0.38</v>
      </c>
      <c r="EN6" s="35">
        <f t="shared" si="14"/>
        <v>0.01</v>
      </c>
      <c r="EO6" s="34" t="str">
        <f>IF(EO7="","",IF(EO7="-","【-】","【"&amp;SUBSTITUTE(TEXT(EO7,"#,##0.00"),"-","△")&amp;"】"))</f>
        <v>【0.27】</v>
      </c>
    </row>
    <row r="7" spans="1:145" s="36" customFormat="1" x14ac:dyDescent="0.15">
      <c r="A7" s="28"/>
      <c r="B7" s="37">
        <v>2016</v>
      </c>
      <c r="C7" s="37">
        <v>222135</v>
      </c>
      <c r="D7" s="37">
        <v>47</v>
      </c>
      <c r="E7" s="37">
        <v>17</v>
      </c>
      <c r="F7" s="37">
        <v>1</v>
      </c>
      <c r="G7" s="37">
        <v>0</v>
      </c>
      <c r="H7" s="37" t="s">
        <v>110</v>
      </c>
      <c r="I7" s="37" t="s">
        <v>111</v>
      </c>
      <c r="J7" s="37" t="s">
        <v>112</v>
      </c>
      <c r="K7" s="37" t="s">
        <v>113</v>
      </c>
      <c r="L7" s="37" t="s">
        <v>114</v>
      </c>
      <c r="M7" s="37"/>
      <c r="N7" s="38" t="s">
        <v>115</v>
      </c>
      <c r="O7" s="38" t="s">
        <v>116</v>
      </c>
      <c r="P7" s="38">
        <v>28.28</v>
      </c>
      <c r="Q7" s="38">
        <v>104.7</v>
      </c>
      <c r="R7" s="38">
        <v>2786</v>
      </c>
      <c r="S7" s="38">
        <v>117792</v>
      </c>
      <c r="T7" s="38">
        <v>265.69</v>
      </c>
      <c r="U7" s="38">
        <v>443.34</v>
      </c>
      <c r="V7" s="38">
        <v>33280</v>
      </c>
      <c r="W7" s="38">
        <v>9.0399999999999991</v>
      </c>
      <c r="X7" s="38">
        <v>3681.42</v>
      </c>
      <c r="Y7" s="38">
        <v>77.66</v>
      </c>
      <c r="Z7" s="38">
        <v>78.97</v>
      </c>
      <c r="AA7" s="38">
        <v>78.89</v>
      </c>
      <c r="AB7" s="38">
        <v>78.81</v>
      </c>
      <c r="AC7" s="38">
        <v>80.31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1596.41</v>
      </c>
      <c r="BG7" s="38">
        <v>1496.97</v>
      </c>
      <c r="BH7" s="38">
        <v>1381.67</v>
      </c>
      <c r="BI7" s="38">
        <v>1231.74</v>
      </c>
      <c r="BJ7" s="38">
        <v>986.09</v>
      </c>
      <c r="BK7" s="38">
        <v>1189.0999999999999</v>
      </c>
      <c r="BL7" s="38">
        <v>1115.1099999999999</v>
      </c>
      <c r="BM7" s="38">
        <v>1010.51</v>
      </c>
      <c r="BN7" s="38">
        <v>1031.56</v>
      </c>
      <c r="BO7" s="38">
        <v>1053.93</v>
      </c>
      <c r="BP7" s="38">
        <v>728.3</v>
      </c>
      <c r="BQ7" s="38">
        <v>60.16</v>
      </c>
      <c r="BR7" s="38">
        <v>62</v>
      </c>
      <c r="BS7" s="38">
        <v>61</v>
      </c>
      <c r="BT7" s="38">
        <v>61.6</v>
      </c>
      <c r="BU7" s="38">
        <v>100</v>
      </c>
      <c r="BV7" s="38">
        <v>78.78</v>
      </c>
      <c r="BW7" s="38">
        <v>79.540000000000006</v>
      </c>
      <c r="BX7" s="38">
        <v>83</v>
      </c>
      <c r="BY7" s="38">
        <v>84.32</v>
      </c>
      <c r="BZ7" s="38">
        <v>85.23</v>
      </c>
      <c r="CA7" s="38">
        <v>100.04</v>
      </c>
      <c r="CB7" s="38">
        <v>254.53</v>
      </c>
      <c r="CC7" s="38">
        <v>249.57</v>
      </c>
      <c r="CD7" s="38">
        <v>247.66</v>
      </c>
      <c r="CE7" s="38">
        <v>248.35</v>
      </c>
      <c r="CF7" s="38">
        <v>153.25</v>
      </c>
      <c r="CG7" s="38">
        <v>199.32</v>
      </c>
      <c r="CH7" s="38">
        <v>199.36</v>
      </c>
      <c r="CI7" s="38">
        <v>193.74</v>
      </c>
      <c r="CJ7" s="38">
        <v>188.12</v>
      </c>
      <c r="CK7" s="38">
        <v>185.7</v>
      </c>
      <c r="CL7" s="38">
        <v>137.82</v>
      </c>
      <c r="CM7" s="38">
        <v>50.09</v>
      </c>
      <c r="CN7" s="38">
        <v>41.26</v>
      </c>
      <c r="CO7" s="38">
        <v>44.79</v>
      </c>
      <c r="CP7" s="38">
        <v>44.77</v>
      </c>
      <c r="CQ7" s="38">
        <v>45.27</v>
      </c>
      <c r="CR7" s="38">
        <v>65.31</v>
      </c>
      <c r="CS7" s="38">
        <v>62.09</v>
      </c>
      <c r="CT7" s="38">
        <v>62.23</v>
      </c>
      <c r="CU7" s="38">
        <v>60</v>
      </c>
      <c r="CV7" s="38">
        <v>61.03</v>
      </c>
      <c r="CW7" s="38">
        <v>60.09</v>
      </c>
      <c r="CX7" s="38">
        <v>83.67</v>
      </c>
      <c r="CY7" s="38">
        <v>83.57</v>
      </c>
      <c r="CZ7" s="38">
        <v>84.16</v>
      </c>
      <c r="DA7" s="38">
        <v>84.44</v>
      </c>
      <c r="DB7" s="38">
        <v>84.34</v>
      </c>
      <c r="DC7" s="38">
        <v>87.07</v>
      </c>
      <c r="DD7" s="38">
        <v>86.88</v>
      </c>
      <c r="DE7" s="38">
        <v>86.56</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0.04</v>
      </c>
      <c r="EM7" s="38">
        <v>0.38</v>
      </c>
      <c r="EN7" s="38">
        <v>0.01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川西 史彦</cp:lastModifiedBy>
  <cp:lastPrinted>2018-02-06T01:48:53Z</cp:lastPrinted>
  <dcterms:created xsi:type="dcterms:W3CDTF">2017-12-25T02:08:45Z</dcterms:created>
  <dcterms:modified xsi:type="dcterms:W3CDTF">2018-02-09T04:06:30Z</dcterms:modified>
  <cp:category/>
</cp:coreProperties>
</file>