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<sst xmlns="http://schemas.openxmlformats.org/spreadsheetml/2006/main" count="232" uniqueCount="120">
  <si>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</si>
  <si>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</si>
  <si>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</si>
  <si>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</si>
  <si>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</si>
  <si>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</si>
  <si>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</si>
  <si>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</si>
  <si>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</si>
  <si>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</si>
  <si>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</si>
  <si>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</si>
  <si>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</si>
  <si>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</si>
  <si>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</si>
  <si>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</si>
  <si>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</si>
  <si>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</si>
  <si>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</si>
  <si>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</si>
  <si>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</si>
  <si>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</si>
  <si>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</si>
  <si>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</si>
  <si>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</si>
  <si>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</si>
  <si>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</si>
  <si>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</si>
  <si>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</si>
  <si>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</si>
  <si>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</si>
  <si>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</si>
  <si>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</si>
  <si>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</si>
  <si>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</si>
  <si>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</si>
  <si>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</si>
  <si>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</si>
  <si>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</si>
  <si>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</si>
  <si>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</si>
  <si>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</si>
  <si>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</si>
  <si>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</si>
  <si>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</si>
  <si>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</si>
  <si>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</si>
  <si>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</si>
  <si>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</si>
  <si>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</si>
  <si>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</si>
  <si>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</si>
  <si>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</si>
  <si>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</si>
  <si>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</si>
  <si>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</si>
  <si>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</si>
  <si>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</si>
  <si>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</si>
  <si>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</si>
  <si>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</si>
  <si>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</si>
  <si>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</si>
  <si>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</si>
  <si>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</si>
  <si>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</si>
  <si>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</si>
  <si>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</si>
  <si>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</si>
  <si>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</si>
  <si>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</si>
  <si>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</si>
  <si>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</si>
  <si>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</si>
  <si>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</si>
  <si>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</si>
  <si>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</si>
  <si>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</si>
  <si>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</si>
  <si>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</si>
  <si>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</si>
  <si>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</si>
  <si>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</si>
  <si>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</si>
  <si>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</si>
  <si>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</si>
  <si>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</si>
  <si>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</si>
  <si>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</si>
  <si>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</si>
  <si>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</si>
  <si>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</si>
  <si>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</si>
  <si>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</si>
  <si>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</si>
  <si>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</si>
  <si>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</si>
  <si>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</si>
  <si>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</si>
  <si>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</si>
  <si>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</si>
  <si>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</si>
  <si>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</si>
  <si>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</si>
  <si>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</si>
  <si>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藤枝市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</si>
  <si>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</si>
  <si>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</si>
  <si>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</si>
  <si>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</si>
  <si>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</si>
  <si>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</si>
  <si>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</si>
  <si>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</si>
  <si>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</si>
  <si>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</si>
  <si>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有形固定資産減価償却率は、平成２５年度は、電気設備の更新により一時的に下降しましたが、上昇傾向にあり、施設更新の必要性が高まっています。平成２５年度以降は、類似団体平均値より低く、施設の更新が進んでいることを表しています。
②管路経年化率は、年々上昇しており、管路の老朽化は進んでいます。上昇率が大きく、平成２７年度には類似団体平均値を超え、平成２８年度も上昇し老朽管の割合が増加しています。
③管路更新率は、平成２５年以降、類似団体平均値を上回っており、積極的に管路の更新を行うことによって耐震化率の向上を図っています。
</t>
    <rPh sb="75" eb="77">
      <t>イコウ</t>
    </rPh>
    <rPh sb="169" eb="170">
      <t>コ</t>
    </rPh>
    <rPh sb="172" eb="174">
      <t>ヘイセイ</t>
    </rPh>
    <rPh sb="176" eb="178">
      <t>ネンド</t>
    </rPh>
    <rPh sb="179" eb="181">
      <t>ジョウショウ</t>
    </rPh>
    <rPh sb="182" eb="184">
      <t>ロウキュウ</t>
    </rPh>
    <rPh sb="184" eb="185">
      <t>カン</t>
    </rPh>
    <rPh sb="186" eb="188">
      <t>ワリアイ</t>
    </rPh>
    <rPh sb="189" eb="191">
      <t>ゾウカ</t>
    </rPh>
    <rPh sb="206" eb="208">
      <t>ヘイセイ</t>
    </rPh>
    <rPh sb="210" eb="211">
      <t>ネン</t>
    </rPh>
    <rPh sb="211" eb="213">
      <t>イコウ</t>
    </rPh>
    <rPh sb="222" eb="224">
      <t>ウワマワ</t>
    </rPh>
    <phoneticPr fontId="7"/>
  </si>
  <si>
    <t>　市民に安定したサービスを提供するためには、経営の安定化を図ることが重要です。経営の健全性に関する比率は、経常収支比率や料金回収率が１００％以上であり、経営は安定しています。ただし、企業債残高が高いことにより、流動比率や企業債残高対給水収益比率は、類似団体と比べて低い水準となっています。
　今後は、企業債残高を継続して減少させていくとともに経費の削減や給水収益の減少にも注視していくことが重要です。
　老朽化の状況は、管路更新率は類似団体平均を上回るものの、管路経年化率も上昇しているため、老朽化に更新が追い付いていない状況です。今後は、将来の有収水量を見据え、耐震化や適正な規模での施設や管路の更新、長寿命化などを含めた投資・財政計画を策定し、効率的で持続可能な水道事業の経営を行っていくことが必要だと考えています。</t>
    <rPh sb="62" eb="64">
      <t>カイシュウ</t>
    </rPh>
    <rPh sb="134" eb="136">
      <t>スイジュン</t>
    </rPh>
    <rPh sb="216" eb="218">
      <t>ルイジ</t>
    </rPh>
    <rPh sb="218" eb="220">
      <t>ダンタイ</t>
    </rPh>
    <rPh sb="220" eb="222">
      <t>ヘイキン</t>
    </rPh>
    <rPh sb="223" eb="225">
      <t>ウワマワ</t>
    </rPh>
    <rPh sb="270" eb="272">
      <t>ショウライ</t>
    </rPh>
    <rPh sb="282" eb="285">
      <t>タイシンカ</t>
    </rPh>
    <rPh sb="289" eb="291">
      <t>キボ</t>
    </rPh>
    <rPh sb="296" eb="298">
      <t>カンロ</t>
    </rPh>
    <rPh sb="299" eb="301">
      <t>コウシン</t>
    </rPh>
    <rPh sb="302" eb="303">
      <t>チョウ</t>
    </rPh>
    <rPh sb="303" eb="306">
      <t>ジュミョウカ</t>
    </rPh>
    <rPh sb="309" eb="310">
      <t>フク</t>
    </rPh>
    <rPh sb="315" eb="317">
      <t>ザイセイ</t>
    </rPh>
    <rPh sb="317" eb="319">
      <t>ケイカク</t>
    </rPh>
    <rPh sb="320" eb="322">
      <t>サクテイ</t>
    </rPh>
    <rPh sb="324" eb="327">
      <t>コウリツテキ</t>
    </rPh>
    <rPh sb="328" eb="330">
      <t>ジゾク</t>
    </rPh>
    <rPh sb="330" eb="332">
      <t>カノウ</t>
    </rPh>
    <rPh sb="333" eb="335">
      <t>スイドウ</t>
    </rPh>
    <rPh sb="335" eb="337">
      <t>ジギョウ</t>
    </rPh>
    <rPh sb="338" eb="340">
      <t>ケイエイ</t>
    </rPh>
    <rPh sb="341" eb="342">
      <t>オコナ</t>
    </rPh>
    <rPh sb="353" eb="354">
      <t>カンガ</t>
    </rPh>
    <phoneticPr fontId="7"/>
  </si>
  <si>
    <t>非設置</t>
    <rPh sb="0" eb="1">
      <t>ヒ</t>
    </rPh>
    <rPh sb="1" eb="3">
      <t>セッチ</t>
    </rPh>
    <phoneticPr fontId="4"/>
  </si>
  <si>
    <t>①経常収支比率は、経常利益の計上により継続して１００％以上で、類似団体平均値より高い状況です。平成２６年度は会計基準の見直しにより大きく上昇し、平成２８年度は営業収益の受託工事収益や給水収益の増加により前年比で上昇しています。
②累積欠損金比率は、欠損金が生じていないため、継続して０です。
③流動比率は、類似団体平均値より低くなっていますが、継続して２００％を超えており、１年以内に支払うべき債務に対する支払い能力に問題はありません。平成２６年度に会計基準の見直しにより、一時的に下降しましたが、その後は毎年改善しています。
④企業債残高対給水収益比率は、類似団体平均値より高い状態です。ただし、企業債残高の減少を進めていることにより、比率は継続的に下がり改善しています。
⑤料金回収率は、１００％を超えており、類似団体平均値より高くなっています。平成２８年度も経費の削減に努めた結果、給水原価が下がったことにより、上昇しています。
⑥給水原価は類似団体平均値より低く、経費の削減に努めており、平成２６年度以降は毎年下降しています。
⑦施設利用率は、下降傾向にありますが、類似団体平均値より高く、効率的な運用を図っています。
⑧有収率は、漏水調査や管路の更新など、有収率の向上に努めた結果、平成２８年度は大幅に改善し、類似団体平均値を超えました。</t>
    <rPh sb="42" eb="44">
      <t>ジョウキョウ</t>
    </rPh>
    <rPh sb="65" eb="66">
      <t>オオ</t>
    </rPh>
    <rPh sb="79" eb="81">
      <t>エイギョウ</t>
    </rPh>
    <rPh sb="81" eb="83">
      <t>シュウエキ</t>
    </rPh>
    <rPh sb="84" eb="86">
      <t>ジュタク</t>
    </rPh>
    <rPh sb="86" eb="88">
      <t>コウジ</t>
    </rPh>
    <rPh sb="88" eb="90">
      <t>シュウエキ</t>
    </rPh>
    <rPh sb="91" eb="93">
      <t>キュウスイ</t>
    </rPh>
    <rPh sb="93" eb="95">
      <t>シュウエキ</t>
    </rPh>
    <rPh sb="96" eb="98">
      <t>ゾウカ</t>
    </rPh>
    <rPh sb="105" eb="107">
      <t>ジョウショウ</t>
    </rPh>
    <rPh sb="200" eb="201">
      <t>タイ</t>
    </rPh>
    <rPh sb="203" eb="205">
      <t>シハラ</t>
    </rPh>
    <rPh sb="206" eb="208">
      <t>ノウリョク</t>
    </rPh>
    <rPh sb="209" eb="211">
      <t>モンダイ</t>
    </rPh>
    <rPh sb="251" eb="252">
      <t>ゴ</t>
    </rPh>
    <rPh sb="253" eb="255">
      <t>マイトシ</t>
    </rPh>
    <rPh sb="255" eb="257">
      <t>カイゼン</t>
    </rPh>
    <rPh sb="322" eb="325">
      <t>ケイゾクテキ</t>
    </rPh>
    <rPh sb="326" eb="327">
      <t>サ</t>
    </rPh>
    <rPh sb="329" eb="331">
      <t>カイゼン</t>
    </rPh>
    <rPh sb="375" eb="377">
      <t>ヘイセイ</t>
    </rPh>
    <rPh sb="379" eb="381">
      <t>ネンド</t>
    </rPh>
    <rPh sb="388" eb="389">
      <t>ツト</t>
    </rPh>
    <rPh sb="391" eb="393">
      <t>ケッカ</t>
    </rPh>
    <rPh sb="399" eb="400">
      <t>サ</t>
    </rPh>
    <rPh sb="409" eb="411">
      <t>ジョウショウ</t>
    </rPh>
    <rPh sb="448" eb="450">
      <t>ヘイセイ</t>
    </rPh>
    <rPh sb="452" eb="454">
      <t>ネンド</t>
    </rPh>
    <rPh sb="454" eb="456">
      <t>イコウ</t>
    </rPh>
    <rPh sb="457" eb="459">
      <t>マイトシ</t>
    </rPh>
    <rPh sb="459" eb="461">
      <t>カコウ</t>
    </rPh>
    <rPh sb="476" eb="478">
      <t>カコウ</t>
    </rPh>
    <rPh sb="478" eb="480">
      <t>ケイコウ</t>
    </rPh>
    <rPh sb="537" eb="539">
      <t>コウジョウ</t>
    </rPh>
    <rPh sb="540" eb="541">
      <t>ツト</t>
    </rPh>
    <rPh sb="543" eb="545">
      <t>ケッカ</t>
    </rPh>
    <rPh sb="546" eb="548">
      <t>ヘイセイ</t>
    </rPh>
    <rPh sb="550" eb="552">
      <t>ネンド</t>
    </rPh>
    <rPh sb="553" eb="555">
      <t>オオハバ</t>
    </rPh>
    <rPh sb="556" eb="558">
      <t>カイゼン</t>
    </rPh>
    <rPh sb="568" eb="569">
      <t>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</si>
</sst>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xf numFmtId="38" fontId="22" fillId="0" borderId="0" applyFont="0" applyFill="0" applyBorder="0" applyAlignment="0" applyProtection="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9">
    <cellStyle name="桁区切り 2" xfId="2"/>
    <cellStyle name="桁区切り 2 2" xfId="18"/>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0.87</c:v>
                </c:pt>
                <c:pt idx="1">
                  <c:v>1.1000000000000001</c:v>
                </c:pt>
                <c:pt idx="2">
                  <c:v>1.46</c:v>
                </c:pt>
                <c:pt idx="3">
                  <c:v>1.07</c:v>
                </c:pt>
                <c:pt idx="4">
                  <c:v>0.93</c:v>
                </c:pt>
              </c:numCache>
            </c:numRef>
          </c:val>
        </c:ser>
        <c:dLbls>
          <c:showLegendKey val="0"/>
          <c:showVal val="0"/>
          <c:showCatName val="0"/>
          <c:showSerName val="0"/>
          <c:showPercent val="0"/>
          <c:showBubbleSize val="0"/>
        </c:dLbls>
        <c:gapWidth val="150"/>
        <c:axId val="135709056"/>
        <c:axId val="1357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135709056"/>
        <c:axId val="135710976"/>
      </c:lineChart>
      <c:dateAx>
        <c:axId val="135709056"/>
        <c:scaling>
          <c:orientation val="minMax"/>
        </c:scaling>
        <c:delete val="1"/>
        <c:axPos val="b"/>
        <c:numFmt formatCode="ge" sourceLinked="1"/>
        <c:majorTickMark val="none"/>
        <c:minorTickMark val="none"/>
        <c:tickLblPos val="none"/>
        <c:crossAx val="135710976"/>
        <c:crosses val="autoZero"/>
        <c:auto val="1"/>
        <c:lblOffset val="100"/>
        <c:baseTimeUnit val="years"/>
      </c:dateAx>
      <c:valAx>
        <c:axId val="1357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69.25</c:v>
                </c:pt>
                <c:pt idx="1">
                  <c:v>68.930000000000007</c:v>
                </c:pt>
                <c:pt idx="2">
                  <c:v>68.44</c:v>
                </c:pt>
                <c:pt idx="3">
                  <c:v>66.88</c:v>
                </c:pt>
                <c:pt idx="4">
                  <c:v>65.150000000000006</c:v>
                </c:pt>
              </c:numCache>
            </c:numRef>
          </c:val>
        </c:ser>
        <c:dLbls>
          <c:showLegendKey val="0"/>
          <c:showVal val="0"/>
          <c:showCatName val="0"/>
          <c:showSerName val="0"/>
          <c:showPercent val="0"/>
          <c:showBubbleSize val="0"/>
        </c:dLbls>
        <c:gapWidth val="150"/>
        <c:axId val="150020864"/>
        <c:axId val="1500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50020864"/>
        <c:axId val="150022784"/>
      </c:lineChart>
      <c:dateAx>
        <c:axId val="150020864"/>
        <c:scaling>
          <c:orientation val="minMax"/>
        </c:scaling>
        <c:delete val="1"/>
        <c:axPos val="b"/>
        <c:numFmt formatCode="ge" sourceLinked="1"/>
        <c:majorTickMark val="none"/>
        <c:minorTickMark val="none"/>
        <c:tickLblPos val="none"/>
        <c:crossAx val="150022784"/>
        <c:crosses val="autoZero"/>
        <c:auto val="1"/>
        <c:lblOffset val="100"/>
        <c:baseTimeUnit val="years"/>
      </c:dateAx>
      <c:valAx>
        <c:axId val="1500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85.38</c:v>
                </c:pt>
                <c:pt idx="1">
                  <c:v>85.9</c:v>
                </c:pt>
                <c:pt idx="2">
                  <c:v>85.54</c:v>
                </c:pt>
                <c:pt idx="3">
                  <c:v>86.83</c:v>
                </c:pt>
                <c:pt idx="4">
                  <c:v>89.71</c:v>
                </c:pt>
              </c:numCache>
            </c:numRef>
          </c:val>
        </c:ser>
        <c:dLbls>
          <c:showLegendKey val="0"/>
          <c:showVal val="0"/>
          <c:showCatName val="0"/>
          <c:showSerName val="0"/>
          <c:showPercent val="0"/>
          <c:showBubbleSize val="0"/>
        </c:dLbls>
        <c:gapWidth val="150"/>
        <c:axId val="150069632"/>
        <c:axId val="1500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50069632"/>
        <c:axId val="150071552"/>
      </c:lineChart>
      <c:dateAx>
        <c:axId val="150069632"/>
        <c:scaling>
          <c:orientation val="minMax"/>
        </c:scaling>
        <c:delete val="1"/>
        <c:axPos val="b"/>
        <c:numFmt formatCode="ge" sourceLinked="1"/>
        <c:majorTickMark val="none"/>
        <c:minorTickMark val="none"/>
        <c:tickLblPos val="none"/>
        <c:crossAx val="150071552"/>
        <c:crosses val="autoZero"/>
        <c:auto val="1"/>
        <c:lblOffset val="100"/>
        <c:baseTimeUnit val="years"/>
      </c:dateAx>
      <c:valAx>
        <c:axId val="1500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109.19</c:v>
                </c:pt>
                <c:pt idx="1">
                  <c:v>109.96</c:v>
                </c:pt>
                <c:pt idx="2">
                  <c:v>125.09</c:v>
                </c:pt>
                <c:pt idx="3">
                  <c:v>127.03</c:v>
                </c:pt>
                <c:pt idx="4">
                  <c:v>128.57</c:v>
                </c:pt>
              </c:numCache>
            </c:numRef>
          </c:val>
        </c:ser>
        <c:dLbls>
          <c:showLegendKey val="0"/>
          <c:showVal val="0"/>
          <c:showCatName val="0"/>
          <c:showSerName val="0"/>
          <c:showPercent val="0"/>
          <c:showBubbleSize val="0"/>
        </c:dLbls>
        <c:gapWidth val="150"/>
        <c:axId val="135757824"/>
        <c:axId val="1357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135757824"/>
        <c:axId val="135759744"/>
      </c:lineChart>
      <c:dateAx>
        <c:axId val="135757824"/>
        <c:scaling>
          <c:orientation val="minMax"/>
        </c:scaling>
        <c:delete val="1"/>
        <c:axPos val="b"/>
        <c:numFmt formatCode="ge" sourceLinked="1"/>
        <c:majorTickMark val="none"/>
        <c:minorTickMark val="none"/>
        <c:tickLblPos val="none"/>
        <c:crossAx val="135759744"/>
        <c:crosses val="autoZero"/>
        <c:auto val="1"/>
        <c:lblOffset val="100"/>
        <c:baseTimeUnit val="years"/>
      </c:dateAx>
      <c:valAx>
        <c:axId val="13575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7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41.16</c:v>
                </c:pt>
                <c:pt idx="1">
                  <c:v>40.18</c:v>
                </c:pt>
                <c:pt idx="2">
                  <c:v>43.61</c:v>
                </c:pt>
                <c:pt idx="3">
                  <c:v>44.23</c:v>
                </c:pt>
                <c:pt idx="4">
                  <c:v>45.06</c:v>
                </c:pt>
              </c:numCache>
            </c:numRef>
          </c:val>
        </c:ser>
        <c:dLbls>
          <c:showLegendKey val="0"/>
          <c:showVal val="0"/>
          <c:showCatName val="0"/>
          <c:showSerName val="0"/>
          <c:showPercent val="0"/>
          <c:showBubbleSize val="0"/>
        </c:dLbls>
        <c:gapWidth val="150"/>
        <c:axId val="135773568"/>
        <c:axId val="1369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135773568"/>
        <c:axId val="136979968"/>
      </c:lineChart>
      <c:dateAx>
        <c:axId val="135773568"/>
        <c:scaling>
          <c:orientation val="minMax"/>
        </c:scaling>
        <c:delete val="1"/>
        <c:axPos val="b"/>
        <c:numFmt formatCode="ge" sourceLinked="1"/>
        <c:majorTickMark val="none"/>
        <c:minorTickMark val="none"/>
        <c:tickLblPos val="none"/>
        <c:crossAx val="136979968"/>
        <c:crosses val="autoZero"/>
        <c:auto val="1"/>
        <c:lblOffset val="100"/>
        <c:baseTimeUnit val="years"/>
      </c:dateAx>
      <c:valAx>
        <c:axId val="1369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7.74</c:v>
                </c:pt>
                <c:pt idx="1">
                  <c:v>10.35</c:v>
                </c:pt>
                <c:pt idx="2">
                  <c:v>11.85</c:v>
                </c:pt>
                <c:pt idx="3">
                  <c:v>14.73</c:v>
                </c:pt>
                <c:pt idx="4">
                  <c:v>16.66</c:v>
                </c:pt>
              </c:numCache>
            </c:numRef>
          </c:val>
        </c:ser>
        <c:dLbls>
          <c:showLegendKey val="0"/>
          <c:showVal val="0"/>
          <c:showCatName val="0"/>
          <c:showSerName val="0"/>
          <c:showPercent val="0"/>
          <c:showBubbleSize val="0"/>
        </c:dLbls>
        <c:gapWidth val="150"/>
        <c:axId val="137010176"/>
        <c:axId val="1370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37010176"/>
        <c:axId val="137016448"/>
      </c:lineChart>
      <c:dateAx>
        <c:axId val="137010176"/>
        <c:scaling>
          <c:orientation val="minMax"/>
        </c:scaling>
        <c:delete val="1"/>
        <c:axPos val="b"/>
        <c:numFmt formatCode="ge" sourceLinked="1"/>
        <c:majorTickMark val="none"/>
        <c:minorTickMark val="none"/>
        <c:tickLblPos val="none"/>
        <c:crossAx val="137016448"/>
        <c:crosses val="autoZero"/>
        <c:auto val="1"/>
        <c:lblOffset val="100"/>
        <c:baseTimeUnit val="years"/>
      </c:dateAx>
      <c:valAx>
        <c:axId val="1370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509248"/>
        <c:axId val="149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49509248"/>
        <c:axId val="149511168"/>
      </c:lineChart>
      <c:dateAx>
        <c:axId val="149509248"/>
        <c:scaling>
          <c:orientation val="minMax"/>
        </c:scaling>
        <c:delete val="1"/>
        <c:axPos val="b"/>
        <c:numFmt formatCode="ge" sourceLinked="1"/>
        <c:majorTickMark val="none"/>
        <c:minorTickMark val="none"/>
        <c:tickLblPos val="none"/>
        <c:crossAx val="149511168"/>
        <c:crosses val="autoZero"/>
        <c:auto val="1"/>
        <c:lblOffset val="100"/>
        <c:baseTimeUnit val="years"/>
      </c:dateAx>
      <c:valAx>
        <c:axId val="14951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5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478.75</c:v>
                </c:pt>
                <c:pt idx="1">
                  <c:v>589.25</c:v>
                </c:pt>
                <c:pt idx="2">
                  <c:v>207.57</c:v>
                </c:pt>
                <c:pt idx="3">
                  <c:v>229.84</c:v>
                </c:pt>
                <c:pt idx="4">
                  <c:v>271.61</c:v>
                </c:pt>
              </c:numCache>
            </c:numRef>
          </c:val>
        </c:ser>
        <c:dLbls>
          <c:showLegendKey val="0"/>
          <c:showVal val="0"/>
          <c:showCatName val="0"/>
          <c:showSerName val="0"/>
          <c:showPercent val="0"/>
          <c:showBubbleSize val="0"/>
        </c:dLbls>
        <c:gapWidth val="150"/>
        <c:axId val="149816064"/>
        <c:axId val="1498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49816064"/>
        <c:axId val="149817984"/>
      </c:lineChart>
      <c:dateAx>
        <c:axId val="149816064"/>
        <c:scaling>
          <c:orientation val="minMax"/>
        </c:scaling>
        <c:delete val="1"/>
        <c:axPos val="b"/>
        <c:numFmt formatCode="ge" sourceLinked="1"/>
        <c:majorTickMark val="none"/>
        <c:minorTickMark val="none"/>
        <c:tickLblPos val="none"/>
        <c:crossAx val="149817984"/>
        <c:crosses val="autoZero"/>
        <c:auto val="1"/>
        <c:lblOffset val="100"/>
        <c:baseTimeUnit val="years"/>
      </c:dateAx>
      <c:valAx>
        <c:axId val="14981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8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350.65</c:v>
                </c:pt>
                <c:pt idx="1">
                  <c:v>329.15</c:v>
                </c:pt>
                <c:pt idx="2">
                  <c:v>328.57</c:v>
                </c:pt>
                <c:pt idx="3">
                  <c:v>327.76</c:v>
                </c:pt>
                <c:pt idx="4">
                  <c:v>322.41000000000003</c:v>
                </c:pt>
              </c:numCache>
            </c:numRef>
          </c:val>
        </c:ser>
        <c:dLbls>
          <c:showLegendKey val="0"/>
          <c:showVal val="0"/>
          <c:showCatName val="0"/>
          <c:showSerName val="0"/>
          <c:showPercent val="0"/>
          <c:showBubbleSize val="0"/>
        </c:dLbls>
        <c:gapWidth val="150"/>
        <c:axId val="149856640"/>
        <c:axId val="1498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49856640"/>
        <c:axId val="149858560"/>
      </c:lineChart>
      <c:dateAx>
        <c:axId val="149856640"/>
        <c:scaling>
          <c:orientation val="minMax"/>
        </c:scaling>
        <c:delete val="1"/>
        <c:axPos val="b"/>
        <c:numFmt formatCode="ge" sourceLinked="1"/>
        <c:majorTickMark val="none"/>
        <c:minorTickMark val="none"/>
        <c:tickLblPos val="none"/>
        <c:crossAx val="149858560"/>
        <c:crosses val="autoZero"/>
        <c:auto val="1"/>
        <c:lblOffset val="100"/>
        <c:baseTimeUnit val="years"/>
      </c:dateAx>
      <c:valAx>
        <c:axId val="14985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8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107.22</c:v>
                </c:pt>
                <c:pt idx="1">
                  <c:v>107.78</c:v>
                </c:pt>
                <c:pt idx="2">
                  <c:v>123.31</c:v>
                </c:pt>
                <c:pt idx="3">
                  <c:v>125.17</c:v>
                </c:pt>
                <c:pt idx="4">
                  <c:v>127.73</c:v>
                </c:pt>
              </c:numCache>
            </c:numRef>
          </c:val>
        </c:ser>
        <c:dLbls>
          <c:showLegendKey val="0"/>
          <c:showVal val="0"/>
          <c:showCatName val="0"/>
          <c:showSerName val="0"/>
          <c:showPercent val="0"/>
          <c:showBubbleSize val="0"/>
        </c:dLbls>
        <c:gapWidth val="150"/>
        <c:axId val="149878656"/>
        <c:axId val="1499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49878656"/>
        <c:axId val="149970944"/>
      </c:lineChart>
      <c:dateAx>
        <c:axId val="149878656"/>
        <c:scaling>
          <c:orientation val="minMax"/>
        </c:scaling>
        <c:delete val="1"/>
        <c:axPos val="b"/>
        <c:numFmt formatCode="ge" sourceLinked="1"/>
        <c:majorTickMark val="none"/>
        <c:minorTickMark val="none"/>
        <c:tickLblPos val="none"/>
        <c:crossAx val="149970944"/>
        <c:crosses val="autoZero"/>
        <c:auto val="1"/>
        <c:lblOffset val="100"/>
        <c:baseTimeUnit val="years"/>
      </c:dateAx>
      <c:valAx>
        <c:axId val="1499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121.42</c:v>
                </c:pt>
                <c:pt idx="1">
                  <c:v>126.4</c:v>
                </c:pt>
                <c:pt idx="2">
                  <c:v>111.36</c:v>
                </c:pt>
                <c:pt idx="3">
                  <c:v>109.68</c:v>
                </c:pt>
                <c:pt idx="4">
                  <c:v>107.51</c:v>
                </c:pt>
              </c:numCache>
            </c:numRef>
          </c:val>
        </c:ser>
        <c:dLbls>
          <c:showLegendKey val="0"/>
          <c:showVal val="0"/>
          <c:showCatName val="0"/>
          <c:showSerName val="0"/>
          <c:showPercent val="0"/>
          <c:showBubbleSize val="0"/>
        </c:dLbls>
        <c:gapWidth val="150"/>
        <c:axId val="149992576"/>
        <c:axId val="1499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49992576"/>
        <c:axId val="149994496"/>
      </c:lineChart>
      <c:dateAx>
        <c:axId val="149992576"/>
        <c:scaling>
          <c:orientation val="minMax"/>
        </c:scaling>
        <c:delete val="1"/>
        <c:axPos val="b"/>
        <c:numFmt formatCode="ge" sourceLinked="1"/>
        <c:majorTickMark val="none"/>
        <c:minorTickMark val="none"/>
        <c:tickLblPos val="none"/>
        <c:crossAx val="149994496"/>
        <c:crosses val="autoZero"/>
        <c:auto val="1"/>
        <c:lblOffset val="100"/>
        <c:baseTimeUnit val="years"/>
      </c:dateAx>
      <c:valAx>
        <c:axId val="1499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44"/>
    </sheetView>
  </sheetViews>
  <sheetFormatPr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9"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藤枝市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118</v>
      </c>
      <c r="AE8" s="84"/>
      <c r="AF8" s="84"/>
      <c r="AG8" s="84"/>
      <c r="AH8" s="84"/>
      <c r="AI8" s="84"/>
      <c r="AJ8" s="84"/>
      <c r="AK8" s="5"/>
      <c r="AL8" s="71">
        <f>データ!$R$6</f>
        <v>146531</v>
      </c>
      <c r="AM8" s="71"/>
      <c r="AN8" s="71"/>
      <c r="AO8" s="71"/>
      <c r="AP8" s="71"/>
      <c r="AQ8" s="71"/>
      <c r="AR8" s="71"/>
      <c r="AS8" s="71"/>
      <c r="AT8" s="67">
        <f>データ!$S$6</f>
        <v>194.06</v>
      </c>
      <c r="AU8" s="68"/>
      <c r="AV8" s="68"/>
      <c r="AW8" s="68"/>
      <c r="AX8" s="68"/>
      <c r="AY8" s="68"/>
      <c r="AZ8" s="68"/>
      <c r="BA8" s="68"/>
      <c r="BB8" s="70">
        <f>データ!$T$6</f>
        <v>755.08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60.67</v>
      </c>
      <c r="J10" s="68"/>
      <c r="K10" s="68"/>
      <c r="L10" s="68"/>
      <c r="M10" s="68"/>
      <c r="N10" s="68"/>
      <c r="O10" s="69"/>
      <c r="P10" s="70">
        <f>データ!$P$6</f>
        <v>90.55</v>
      </c>
      <c r="Q10" s="70"/>
      <c r="R10" s="70"/>
      <c r="S10" s="70"/>
      <c r="T10" s="70"/>
      <c r="U10" s="70"/>
      <c r="V10" s="70"/>
      <c r="W10" s="71">
        <f>データ!$Q$6</f>
        <v>2419</v>
      </c>
      <c r="X10" s="71"/>
      <c r="Y10" s="71"/>
      <c r="Z10" s="71"/>
      <c r="AA10" s="71"/>
      <c r="AB10" s="71"/>
      <c r="AC10" s="71"/>
      <c r="AD10" s="2"/>
      <c r="AE10" s="2"/>
      <c r="AF10" s="2"/>
      <c r="AG10" s="2"/>
      <c r="AH10" s="5"/>
      <c r="AI10" s="5"/>
      <c r="AJ10" s="5"/>
      <c r="AK10" s="5"/>
      <c r="AL10" s="71">
        <f>データ!$U$6</f>
        <v>132420</v>
      </c>
      <c r="AM10" s="71"/>
      <c r="AN10" s="71"/>
      <c r="AO10" s="71"/>
      <c r="AP10" s="71"/>
      <c r="AQ10" s="71"/>
      <c r="AR10" s="71"/>
      <c r="AS10" s="71"/>
      <c r="AT10" s="67">
        <f>データ!$V$6</f>
        <v>55.31</v>
      </c>
      <c r="AU10" s="68"/>
      <c r="AV10" s="68"/>
      <c r="AW10" s="68"/>
      <c r="AX10" s="68"/>
      <c r="AY10" s="68"/>
      <c r="AZ10" s="68"/>
      <c r="BA10" s="68"/>
      <c r="BB10" s="70">
        <f>データ!$W$6</f>
        <v>2394.14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0" t="s">
        <v>25</v>
      </c>
      <c r="BM14" s="51"/>
      <c r="BN14" s="51"/>
      <c r="BO14" s="51"/>
      <c r="BP14" s="51"/>
      <c r="BQ14" s="51"/>
      <c r="BR14" s="51"/>
      <c r="BS14" s="51"/>
      <c r="BT14" s="51"/>
      <c r="BU14" s="51"/>
      <c r="BV14" s="51"/>
      <c r="BW14" s="51"/>
      <c r="BX14" s="51"/>
      <c r="BY14" s="51"/>
      <c r="BZ14" s="52"/>
    </row>
    <row r="15" spans="1:78" ht="13.5" customHeight="1">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53"/>
      <c r="BM15" s="54"/>
      <c r="BN15" s="54"/>
      <c r="BO15" s="54"/>
      <c r="BP15" s="54"/>
      <c r="BQ15" s="54"/>
      <c r="BR15" s="54"/>
      <c r="BS15" s="54"/>
      <c r="BT15" s="54"/>
      <c r="BU15" s="54"/>
      <c r="BV15" s="54"/>
      <c r="BW15" s="54"/>
      <c r="BX15" s="54"/>
      <c r="BY15" s="54"/>
      <c r="BZ15" s="55"/>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47" t="s">
        <v>119</v>
      </c>
      <c r="BM16" s="48"/>
      <c r="BN16" s="48"/>
      <c r="BO16" s="48"/>
      <c r="BP16" s="48"/>
      <c r="BQ16" s="48"/>
      <c r="BR16" s="48"/>
      <c r="BS16" s="48"/>
      <c r="BT16" s="48"/>
      <c r="BU16" s="48"/>
      <c r="BV16" s="48"/>
      <c r="BW16" s="48"/>
      <c r="BX16" s="48"/>
      <c r="BY16" s="48"/>
      <c r="BZ16" s="49"/>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47"/>
      <c r="BM17" s="48"/>
      <c r="BN17" s="48"/>
      <c r="BO17" s="48"/>
      <c r="BP17" s="48"/>
      <c r="BQ17" s="48"/>
      <c r="BR17" s="48"/>
      <c r="BS17" s="48"/>
      <c r="BT17" s="48"/>
      <c r="BU17" s="48"/>
      <c r="BV17" s="48"/>
      <c r="BW17" s="48"/>
      <c r="BX17" s="48"/>
      <c r="BY17" s="48"/>
      <c r="BZ17" s="49"/>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47"/>
      <c r="BM18" s="48"/>
      <c r="BN18" s="48"/>
      <c r="BO18" s="48"/>
      <c r="BP18" s="48"/>
      <c r="BQ18" s="48"/>
      <c r="BR18" s="48"/>
      <c r="BS18" s="48"/>
      <c r="BT18" s="48"/>
      <c r="BU18" s="48"/>
      <c r="BV18" s="48"/>
      <c r="BW18" s="48"/>
      <c r="BX18" s="48"/>
      <c r="BY18" s="48"/>
      <c r="BZ18" s="49"/>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47"/>
      <c r="BM19" s="48"/>
      <c r="BN19" s="48"/>
      <c r="BO19" s="48"/>
      <c r="BP19" s="48"/>
      <c r="BQ19" s="48"/>
      <c r="BR19" s="48"/>
      <c r="BS19" s="48"/>
      <c r="BT19" s="48"/>
      <c r="BU19" s="48"/>
      <c r="BV19" s="48"/>
      <c r="BW19" s="48"/>
      <c r="BX19" s="48"/>
      <c r="BY19" s="48"/>
      <c r="BZ19" s="49"/>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47"/>
      <c r="BM20" s="48"/>
      <c r="BN20" s="48"/>
      <c r="BO20" s="48"/>
      <c r="BP20" s="48"/>
      <c r="BQ20" s="48"/>
      <c r="BR20" s="48"/>
      <c r="BS20" s="48"/>
      <c r="BT20" s="48"/>
      <c r="BU20" s="48"/>
      <c r="BV20" s="48"/>
      <c r="BW20" s="48"/>
      <c r="BX20" s="48"/>
      <c r="BY20" s="48"/>
      <c r="BZ20" s="49"/>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47"/>
      <c r="BM21" s="48"/>
      <c r="BN21" s="48"/>
      <c r="BO21" s="48"/>
      <c r="BP21" s="48"/>
      <c r="BQ21" s="48"/>
      <c r="BR21" s="48"/>
      <c r="BS21" s="48"/>
      <c r="BT21" s="48"/>
      <c r="BU21" s="48"/>
      <c r="BV21" s="48"/>
      <c r="BW21" s="48"/>
      <c r="BX21" s="48"/>
      <c r="BY21" s="48"/>
      <c r="BZ21" s="49"/>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47"/>
      <c r="BM22" s="48"/>
      <c r="BN22" s="48"/>
      <c r="BO22" s="48"/>
      <c r="BP22" s="48"/>
      <c r="BQ22" s="48"/>
      <c r="BR22" s="48"/>
      <c r="BS22" s="48"/>
      <c r="BT22" s="48"/>
      <c r="BU22" s="48"/>
      <c r="BV22" s="48"/>
      <c r="BW22" s="48"/>
      <c r="BX22" s="48"/>
      <c r="BY22" s="48"/>
      <c r="BZ22" s="49"/>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47"/>
      <c r="BM23" s="48"/>
      <c r="BN23" s="48"/>
      <c r="BO23" s="48"/>
      <c r="BP23" s="48"/>
      <c r="BQ23" s="48"/>
      <c r="BR23" s="48"/>
      <c r="BS23" s="48"/>
      <c r="BT23" s="48"/>
      <c r="BU23" s="48"/>
      <c r="BV23" s="48"/>
      <c r="BW23" s="48"/>
      <c r="BX23" s="48"/>
      <c r="BY23" s="48"/>
      <c r="BZ23" s="49"/>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47"/>
      <c r="BM24" s="48"/>
      <c r="BN24" s="48"/>
      <c r="BO24" s="48"/>
      <c r="BP24" s="48"/>
      <c r="BQ24" s="48"/>
      <c r="BR24" s="48"/>
      <c r="BS24" s="48"/>
      <c r="BT24" s="48"/>
      <c r="BU24" s="48"/>
      <c r="BV24" s="48"/>
      <c r="BW24" s="48"/>
      <c r="BX24" s="48"/>
      <c r="BY24" s="48"/>
      <c r="BZ24" s="49"/>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47"/>
      <c r="BM25" s="48"/>
      <c r="BN25" s="48"/>
      <c r="BO25" s="48"/>
      <c r="BP25" s="48"/>
      <c r="BQ25" s="48"/>
      <c r="BR25" s="48"/>
      <c r="BS25" s="48"/>
      <c r="BT25" s="48"/>
      <c r="BU25" s="48"/>
      <c r="BV25" s="48"/>
      <c r="BW25" s="48"/>
      <c r="BX25" s="48"/>
      <c r="BY25" s="48"/>
      <c r="BZ25" s="49"/>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47"/>
      <c r="BM26" s="48"/>
      <c r="BN26" s="48"/>
      <c r="BO26" s="48"/>
      <c r="BP26" s="48"/>
      <c r="BQ26" s="48"/>
      <c r="BR26" s="48"/>
      <c r="BS26" s="48"/>
      <c r="BT26" s="48"/>
      <c r="BU26" s="48"/>
      <c r="BV26" s="48"/>
      <c r="BW26" s="48"/>
      <c r="BX26" s="48"/>
      <c r="BY26" s="48"/>
      <c r="BZ26" s="49"/>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47"/>
      <c r="BM27" s="48"/>
      <c r="BN27" s="48"/>
      <c r="BO27" s="48"/>
      <c r="BP27" s="48"/>
      <c r="BQ27" s="48"/>
      <c r="BR27" s="48"/>
      <c r="BS27" s="48"/>
      <c r="BT27" s="48"/>
      <c r="BU27" s="48"/>
      <c r="BV27" s="48"/>
      <c r="BW27" s="48"/>
      <c r="BX27" s="48"/>
      <c r="BY27" s="48"/>
      <c r="BZ27" s="49"/>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47"/>
      <c r="BM28" s="48"/>
      <c r="BN28" s="48"/>
      <c r="BO28" s="48"/>
      <c r="BP28" s="48"/>
      <c r="BQ28" s="48"/>
      <c r="BR28" s="48"/>
      <c r="BS28" s="48"/>
      <c r="BT28" s="48"/>
      <c r="BU28" s="48"/>
      <c r="BV28" s="48"/>
      <c r="BW28" s="48"/>
      <c r="BX28" s="48"/>
      <c r="BY28" s="48"/>
      <c r="BZ28" s="49"/>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47"/>
      <c r="BM29" s="48"/>
      <c r="BN29" s="48"/>
      <c r="BO29" s="48"/>
      <c r="BP29" s="48"/>
      <c r="BQ29" s="48"/>
      <c r="BR29" s="48"/>
      <c r="BS29" s="48"/>
      <c r="BT29" s="48"/>
      <c r="BU29" s="48"/>
      <c r="BV29" s="48"/>
      <c r="BW29" s="48"/>
      <c r="BX29" s="48"/>
      <c r="BY29" s="48"/>
      <c r="BZ29" s="49"/>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47"/>
      <c r="BM30" s="48"/>
      <c r="BN30" s="48"/>
      <c r="BO30" s="48"/>
      <c r="BP30" s="48"/>
      <c r="BQ30" s="48"/>
      <c r="BR30" s="48"/>
      <c r="BS30" s="48"/>
      <c r="BT30" s="48"/>
      <c r="BU30" s="48"/>
      <c r="BV30" s="48"/>
      <c r="BW30" s="48"/>
      <c r="BX30" s="48"/>
      <c r="BY30" s="48"/>
      <c r="BZ30" s="49"/>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47"/>
      <c r="BM31" s="48"/>
      <c r="BN31" s="48"/>
      <c r="BO31" s="48"/>
      <c r="BP31" s="48"/>
      <c r="BQ31" s="48"/>
      <c r="BR31" s="48"/>
      <c r="BS31" s="48"/>
      <c r="BT31" s="48"/>
      <c r="BU31" s="48"/>
      <c r="BV31" s="48"/>
      <c r="BW31" s="48"/>
      <c r="BX31" s="48"/>
      <c r="BY31" s="48"/>
      <c r="BZ31" s="49"/>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47"/>
      <c r="BM32" s="48"/>
      <c r="BN32" s="48"/>
      <c r="BO32" s="48"/>
      <c r="BP32" s="48"/>
      <c r="BQ32" s="48"/>
      <c r="BR32" s="48"/>
      <c r="BS32" s="48"/>
      <c r="BT32" s="48"/>
      <c r="BU32" s="48"/>
      <c r="BV32" s="48"/>
      <c r="BW32" s="48"/>
      <c r="BX32" s="48"/>
      <c r="BY32" s="48"/>
      <c r="BZ32" s="49"/>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47"/>
      <c r="BM33" s="48"/>
      <c r="BN33" s="48"/>
      <c r="BO33" s="48"/>
      <c r="BP33" s="48"/>
      <c r="BQ33" s="48"/>
      <c r="BR33" s="48"/>
      <c r="BS33" s="48"/>
      <c r="BT33" s="48"/>
      <c r="BU33" s="48"/>
      <c r="BV33" s="48"/>
      <c r="BW33" s="48"/>
      <c r="BX33" s="48"/>
      <c r="BY33" s="48"/>
      <c r="BZ33" s="49"/>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47"/>
      <c r="BM34" s="48"/>
      <c r="BN34" s="48"/>
      <c r="BO34" s="48"/>
      <c r="BP34" s="48"/>
      <c r="BQ34" s="48"/>
      <c r="BR34" s="48"/>
      <c r="BS34" s="48"/>
      <c r="BT34" s="48"/>
      <c r="BU34" s="48"/>
      <c r="BV34" s="48"/>
      <c r="BW34" s="48"/>
      <c r="BX34" s="48"/>
      <c r="BY34" s="48"/>
      <c r="BZ34" s="49"/>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47"/>
      <c r="BM35" s="48"/>
      <c r="BN35" s="48"/>
      <c r="BO35" s="48"/>
      <c r="BP35" s="48"/>
      <c r="BQ35" s="48"/>
      <c r="BR35" s="48"/>
      <c r="BS35" s="48"/>
      <c r="BT35" s="48"/>
      <c r="BU35" s="48"/>
      <c r="BV35" s="48"/>
      <c r="BW35" s="48"/>
      <c r="BX35" s="48"/>
      <c r="BY35" s="48"/>
      <c r="BZ35" s="49"/>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47"/>
      <c r="BM36" s="48"/>
      <c r="BN36" s="48"/>
      <c r="BO36" s="48"/>
      <c r="BP36" s="48"/>
      <c r="BQ36" s="48"/>
      <c r="BR36" s="48"/>
      <c r="BS36" s="48"/>
      <c r="BT36" s="48"/>
      <c r="BU36" s="48"/>
      <c r="BV36" s="48"/>
      <c r="BW36" s="48"/>
      <c r="BX36" s="48"/>
      <c r="BY36" s="48"/>
      <c r="BZ36" s="49"/>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47"/>
      <c r="BM37" s="48"/>
      <c r="BN37" s="48"/>
      <c r="BO37" s="48"/>
      <c r="BP37" s="48"/>
      <c r="BQ37" s="48"/>
      <c r="BR37" s="48"/>
      <c r="BS37" s="48"/>
      <c r="BT37" s="48"/>
      <c r="BU37" s="48"/>
      <c r="BV37" s="48"/>
      <c r="BW37" s="48"/>
      <c r="BX37" s="48"/>
      <c r="BY37" s="48"/>
      <c r="BZ37" s="49"/>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47"/>
      <c r="BM38" s="48"/>
      <c r="BN38" s="48"/>
      <c r="BO38" s="48"/>
      <c r="BP38" s="48"/>
      <c r="BQ38" s="48"/>
      <c r="BR38" s="48"/>
      <c r="BS38" s="48"/>
      <c r="BT38" s="48"/>
      <c r="BU38" s="48"/>
      <c r="BV38" s="48"/>
      <c r="BW38" s="48"/>
      <c r="BX38" s="48"/>
      <c r="BY38" s="48"/>
      <c r="BZ38" s="49"/>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47"/>
      <c r="BM39" s="48"/>
      <c r="BN39" s="48"/>
      <c r="BO39" s="48"/>
      <c r="BP39" s="48"/>
      <c r="BQ39" s="48"/>
      <c r="BR39" s="48"/>
      <c r="BS39" s="48"/>
      <c r="BT39" s="48"/>
      <c r="BU39" s="48"/>
      <c r="BV39" s="48"/>
      <c r="BW39" s="48"/>
      <c r="BX39" s="48"/>
      <c r="BY39" s="48"/>
      <c r="BZ39" s="49"/>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47"/>
      <c r="BM40" s="48"/>
      <c r="BN40" s="48"/>
      <c r="BO40" s="48"/>
      <c r="BP40" s="48"/>
      <c r="BQ40" s="48"/>
      <c r="BR40" s="48"/>
      <c r="BS40" s="48"/>
      <c r="BT40" s="48"/>
      <c r="BU40" s="48"/>
      <c r="BV40" s="48"/>
      <c r="BW40" s="48"/>
      <c r="BX40" s="48"/>
      <c r="BY40" s="48"/>
      <c r="BZ40" s="49"/>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47"/>
      <c r="BM41" s="48"/>
      <c r="BN41" s="48"/>
      <c r="BO41" s="48"/>
      <c r="BP41" s="48"/>
      <c r="BQ41" s="48"/>
      <c r="BR41" s="48"/>
      <c r="BS41" s="48"/>
      <c r="BT41" s="48"/>
      <c r="BU41" s="48"/>
      <c r="BV41" s="48"/>
      <c r="BW41" s="48"/>
      <c r="BX41" s="48"/>
      <c r="BY41" s="48"/>
      <c r="BZ41" s="49"/>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47"/>
      <c r="BM42" s="48"/>
      <c r="BN42" s="48"/>
      <c r="BO42" s="48"/>
      <c r="BP42" s="48"/>
      <c r="BQ42" s="48"/>
      <c r="BR42" s="48"/>
      <c r="BS42" s="48"/>
      <c r="BT42" s="48"/>
      <c r="BU42" s="48"/>
      <c r="BV42" s="48"/>
      <c r="BW42" s="48"/>
      <c r="BX42" s="48"/>
      <c r="BY42" s="48"/>
      <c r="BZ42" s="49"/>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47"/>
      <c r="BM43" s="48"/>
      <c r="BN43" s="48"/>
      <c r="BO43" s="48"/>
      <c r="BP43" s="48"/>
      <c r="BQ43" s="48"/>
      <c r="BR43" s="48"/>
      <c r="BS43" s="48"/>
      <c r="BT43" s="48"/>
      <c r="BU43" s="48"/>
      <c r="BV43" s="48"/>
      <c r="BW43" s="48"/>
      <c r="BX43" s="48"/>
      <c r="BY43" s="48"/>
      <c r="BZ43" s="49"/>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47"/>
      <c r="BM44" s="48"/>
      <c r="BN44" s="48"/>
      <c r="BO44" s="48"/>
      <c r="BP44" s="48"/>
      <c r="BQ44" s="48"/>
      <c r="BR44" s="48"/>
      <c r="BS44" s="48"/>
      <c r="BT44" s="48"/>
      <c r="BU44" s="48"/>
      <c r="BV44" s="48"/>
      <c r="BW44" s="48"/>
      <c r="BX44" s="48"/>
      <c r="BY44" s="48"/>
      <c r="BZ44" s="49"/>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50" t="s">
        <v>30</v>
      </c>
      <c r="BM45" s="51"/>
      <c r="BN45" s="51"/>
      <c r="BO45" s="51"/>
      <c r="BP45" s="51"/>
      <c r="BQ45" s="51"/>
      <c r="BR45" s="51"/>
      <c r="BS45" s="51"/>
      <c r="BT45" s="51"/>
      <c r="BU45" s="51"/>
      <c r="BV45" s="51"/>
      <c r="BW45" s="51"/>
      <c r="BX45" s="51"/>
      <c r="BY45" s="51"/>
      <c r="BZ45" s="52"/>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53"/>
      <c r="BM46" s="54"/>
      <c r="BN46" s="54"/>
      <c r="BO46" s="54"/>
      <c r="BP46" s="54"/>
      <c r="BQ46" s="54"/>
      <c r="BR46" s="54"/>
      <c r="BS46" s="54"/>
      <c r="BT46" s="54"/>
      <c r="BU46" s="54"/>
      <c r="BV46" s="54"/>
      <c r="BW46" s="54"/>
      <c r="BX46" s="54"/>
      <c r="BY46" s="54"/>
      <c r="BZ46" s="55"/>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47" t="s">
        <v>116</v>
      </c>
      <c r="BM47" s="48"/>
      <c r="BN47" s="48"/>
      <c r="BO47" s="48"/>
      <c r="BP47" s="48"/>
      <c r="BQ47" s="48"/>
      <c r="BR47" s="48"/>
      <c r="BS47" s="48"/>
      <c r="BT47" s="48"/>
      <c r="BU47" s="48"/>
      <c r="BV47" s="48"/>
      <c r="BW47" s="48"/>
      <c r="BX47" s="48"/>
      <c r="BY47" s="48"/>
      <c r="BZ47" s="4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47"/>
      <c r="BM48" s="48"/>
      <c r="BN48" s="48"/>
      <c r="BO48" s="48"/>
      <c r="BP48" s="48"/>
      <c r="BQ48" s="48"/>
      <c r="BR48" s="48"/>
      <c r="BS48" s="48"/>
      <c r="BT48" s="48"/>
      <c r="BU48" s="48"/>
      <c r="BV48" s="48"/>
      <c r="BW48" s="48"/>
      <c r="BX48" s="48"/>
      <c r="BY48" s="48"/>
      <c r="BZ48" s="4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47"/>
      <c r="BM49" s="48"/>
      <c r="BN49" s="48"/>
      <c r="BO49" s="48"/>
      <c r="BP49" s="48"/>
      <c r="BQ49" s="48"/>
      <c r="BR49" s="48"/>
      <c r="BS49" s="48"/>
      <c r="BT49" s="48"/>
      <c r="BU49" s="48"/>
      <c r="BV49" s="48"/>
      <c r="BW49" s="48"/>
      <c r="BX49" s="48"/>
      <c r="BY49" s="48"/>
      <c r="BZ49" s="4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47"/>
      <c r="BM50" s="48"/>
      <c r="BN50" s="48"/>
      <c r="BO50" s="48"/>
      <c r="BP50" s="48"/>
      <c r="BQ50" s="48"/>
      <c r="BR50" s="48"/>
      <c r="BS50" s="48"/>
      <c r="BT50" s="48"/>
      <c r="BU50" s="48"/>
      <c r="BV50" s="48"/>
      <c r="BW50" s="48"/>
      <c r="BX50" s="48"/>
      <c r="BY50" s="48"/>
      <c r="BZ50" s="4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47"/>
      <c r="BM51" s="48"/>
      <c r="BN51" s="48"/>
      <c r="BO51" s="48"/>
      <c r="BP51" s="48"/>
      <c r="BQ51" s="48"/>
      <c r="BR51" s="48"/>
      <c r="BS51" s="48"/>
      <c r="BT51" s="48"/>
      <c r="BU51" s="48"/>
      <c r="BV51" s="48"/>
      <c r="BW51" s="48"/>
      <c r="BX51" s="48"/>
      <c r="BY51" s="48"/>
      <c r="BZ51" s="4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47"/>
      <c r="BM52" s="48"/>
      <c r="BN52" s="48"/>
      <c r="BO52" s="48"/>
      <c r="BP52" s="48"/>
      <c r="BQ52" s="48"/>
      <c r="BR52" s="48"/>
      <c r="BS52" s="48"/>
      <c r="BT52" s="48"/>
      <c r="BU52" s="48"/>
      <c r="BV52" s="48"/>
      <c r="BW52" s="48"/>
      <c r="BX52" s="48"/>
      <c r="BY52" s="48"/>
      <c r="BZ52" s="4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47"/>
      <c r="BM53" s="48"/>
      <c r="BN53" s="48"/>
      <c r="BO53" s="48"/>
      <c r="BP53" s="48"/>
      <c r="BQ53" s="48"/>
      <c r="BR53" s="48"/>
      <c r="BS53" s="48"/>
      <c r="BT53" s="48"/>
      <c r="BU53" s="48"/>
      <c r="BV53" s="48"/>
      <c r="BW53" s="48"/>
      <c r="BX53" s="48"/>
      <c r="BY53" s="48"/>
      <c r="BZ53" s="4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47"/>
      <c r="BM54" s="48"/>
      <c r="BN54" s="48"/>
      <c r="BO54" s="48"/>
      <c r="BP54" s="48"/>
      <c r="BQ54" s="48"/>
      <c r="BR54" s="48"/>
      <c r="BS54" s="48"/>
      <c r="BT54" s="48"/>
      <c r="BU54" s="48"/>
      <c r="BV54" s="48"/>
      <c r="BW54" s="48"/>
      <c r="BX54" s="48"/>
      <c r="BY54" s="48"/>
      <c r="BZ54" s="4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47"/>
      <c r="BM55" s="48"/>
      <c r="BN55" s="48"/>
      <c r="BO55" s="48"/>
      <c r="BP55" s="48"/>
      <c r="BQ55" s="48"/>
      <c r="BR55" s="48"/>
      <c r="BS55" s="48"/>
      <c r="BT55" s="48"/>
      <c r="BU55" s="48"/>
      <c r="BV55" s="48"/>
      <c r="BW55" s="48"/>
      <c r="BX55" s="48"/>
      <c r="BY55" s="48"/>
      <c r="BZ55" s="4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47"/>
      <c r="BM56" s="48"/>
      <c r="BN56" s="48"/>
      <c r="BO56" s="48"/>
      <c r="BP56" s="48"/>
      <c r="BQ56" s="48"/>
      <c r="BR56" s="48"/>
      <c r="BS56" s="48"/>
      <c r="BT56" s="48"/>
      <c r="BU56" s="48"/>
      <c r="BV56" s="48"/>
      <c r="BW56" s="48"/>
      <c r="BX56" s="48"/>
      <c r="BY56" s="48"/>
      <c r="BZ56" s="4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47"/>
      <c r="BM57" s="48"/>
      <c r="BN57" s="48"/>
      <c r="BO57" s="48"/>
      <c r="BP57" s="48"/>
      <c r="BQ57" s="48"/>
      <c r="BR57" s="48"/>
      <c r="BS57" s="48"/>
      <c r="BT57" s="48"/>
      <c r="BU57" s="48"/>
      <c r="BV57" s="48"/>
      <c r="BW57" s="48"/>
      <c r="BX57" s="48"/>
      <c r="BY57" s="48"/>
      <c r="BZ57" s="4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7"/>
      <c r="BM58" s="48"/>
      <c r="BN58" s="48"/>
      <c r="BO58" s="48"/>
      <c r="BP58" s="48"/>
      <c r="BQ58" s="48"/>
      <c r="BR58" s="48"/>
      <c r="BS58" s="48"/>
      <c r="BT58" s="48"/>
      <c r="BU58" s="48"/>
      <c r="BV58" s="48"/>
      <c r="BW58" s="48"/>
      <c r="BX58" s="48"/>
      <c r="BY58" s="48"/>
      <c r="BZ58" s="4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7"/>
      <c r="BM59" s="48"/>
      <c r="BN59" s="48"/>
      <c r="BO59" s="48"/>
      <c r="BP59" s="48"/>
      <c r="BQ59" s="48"/>
      <c r="BR59" s="48"/>
      <c r="BS59" s="48"/>
      <c r="BT59" s="48"/>
      <c r="BU59" s="48"/>
      <c r="BV59" s="48"/>
      <c r="BW59" s="48"/>
      <c r="BX59" s="48"/>
      <c r="BY59" s="48"/>
      <c r="BZ59" s="49"/>
    </row>
    <row r="60" spans="1:78" ht="13.5" customHeight="1">
      <c r="A60" s="2"/>
      <c r="B60" s="44" t="s">
        <v>35</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7"/>
      <c r="BM60" s="48"/>
      <c r="BN60" s="48"/>
      <c r="BO60" s="48"/>
      <c r="BP60" s="48"/>
      <c r="BQ60" s="48"/>
      <c r="BR60" s="48"/>
      <c r="BS60" s="48"/>
      <c r="BT60" s="48"/>
      <c r="BU60" s="48"/>
      <c r="BV60" s="48"/>
      <c r="BW60" s="48"/>
      <c r="BX60" s="48"/>
      <c r="BY60" s="48"/>
      <c r="BZ60" s="49"/>
    </row>
    <row r="61" spans="1:78" ht="13.5" customHeight="1">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7"/>
      <c r="BM61" s="48"/>
      <c r="BN61" s="48"/>
      <c r="BO61" s="48"/>
      <c r="BP61" s="48"/>
      <c r="BQ61" s="48"/>
      <c r="BR61" s="48"/>
      <c r="BS61" s="48"/>
      <c r="BT61" s="48"/>
      <c r="BU61" s="48"/>
      <c r="BV61" s="48"/>
      <c r="BW61" s="48"/>
      <c r="BX61" s="48"/>
      <c r="BY61" s="48"/>
      <c r="BZ61" s="4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47"/>
      <c r="BM62" s="48"/>
      <c r="BN62" s="48"/>
      <c r="BO62" s="48"/>
      <c r="BP62" s="48"/>
      <c r="BQ62" s="48"/>
      <c r="BR62" s="48"/>
      <c r="BS62" s="48"/>
      <c r="BT62" s="48"/>
      <c r="BU62" s="48"/>
      <c r="BV62" s="48"/>
      <c r="BW62" s="48"/>
      <c r="BX62" s="48"/>
      <c r="BY62" s="48"/>
      <c r="BZ62" s="4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47"/>
      <c r="BM63" s="48"/>
      <c r="BN63" s="48"/>
      <c r="BO63" s="48"/>
      <c r="BP63" s="48"/>
      <c r="BQ63" s="48"/>
      <c r="BR63" s="48"/>
      <c r="BS63" s="48"/>
      <c r="BT63" s="48"/>
      <c r="BU63" s="48"/>
      <c r="BV63" s="48"/>
      <c r="BW63" s="48"/>
      <c r="BX63" s="48"/>
      <c r="BY63" s="48"/>
      <c r="BZ63" s="4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50" t="s">
        <v>36</v>
      </c>
      <c r="BM64" s="51"/>
      <c r="BN64" s="51"/>
      <c r="BO64" s="51"/>
      <c r="BP64" s="51"/>
      <c r="BQ64" s="51"/>
      <c r="BR64" s="51"/>
      <c r="BS64" s="51"/>
      <c r="BT64" s="51"/>
      <c r="BU64" s="51"/>
      <c r="BV64" s="51"/>
      <c r="BW64" s="51"/>
      <c r="BX64" s="51"/>
      <c r="BY64" s="51"/>
      <c r="BZ64" s="52"/>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53"/>
      <c r="BM65" s="54"/>
      <c r="BN65" s="54"/>
      <c r="BO65" s="54"/>
      <c r="BP65" s="54"/>
      <c r="BQ65" s="54"/>
      <c r="BR65" s="54"/>
      <c r="BS65" s="54"/>
      <c r="BT65" s="54"/>
      <c r="BU65" s="54"/>
      <c r="BV65" s="54"/>
      <c r="BW65" s="54"/>
      <c r="BX65" s="54"/>
      <c r="BY65" s="54"/>
      <c r="BZ65" s="55"/>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47" t="s">
        <v>117</v>
      </c>
      <c r="BM66" s="48"/>
      <c r="BN66" s="48"/>
      <c r="BO66" s="48"/>
      <c r="BP66" s="48"/>
      <c r="BQ66" s="48"/>
      <c r="BR66" s="48"/>
      <c r="BS66" s="48"/>
      <c r="BT66" s="48"/>
      <c r="BU66" s="48"/>
      <c r="BV66" s="48"/>
      <c r="BW66" s="48"/>
      <c r="BX66" s="48"/>
      <c r="BY66" s="48"/>
      <c r="BZ66" s="49"/>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47"/>
      <c r="BM67" s="48"/>
      <c r="BN67" s="48"/>
      <c r="BO67" s="48"/>
      <c r="BP67" s="48"/>
      <c r="BQ67" s="48"/>
      <c r="BR67" s="48"/>
      <c r="BS67" s="48"/>
      <c r="BT67" s="48"/>
      <c r="BU67" s="48"/>
      <c r="BV67" s="48"/>
      <c r="BW67" s="48"/>
      <c r="BX67" s="48"/>
      <c r="BY67" s="48"/>
      <c r="BZ67" s="49"/>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47"/>
      <c r="BM68" s="48"/>
      <c r="BN68" s="48"/>
      <c r="BO68" s="48"/>
      <c r="BP68" s="48"/>
      <c r="BQ68" s="48"/>
      <c r="BR68" s="48"/>
      <c r="BS68" s="48"/>
      <c r="BT68" s="48"/>
      <c r="BU68" s="48"/>
      <c r="BV68" s="48"/>
      <c r="BW68" s="48"/>
      <c r="BX68" s="48"/>
      <c r="BY68" s="48"/>
      <c r="BZ68" s="49"/>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47"/>
      <c r="BM69" s="48"/>
      <c r="BN69" s="48"/>
      <c r="BO69" s="48"/>
      <c r="BP69" s="48"/>
      <c r="BQ69" s="48"/>
      <c r="BR69" s="48"/>
      <c r="BS69" s="48"/>
      <c r="BT69" s="48"/>
      <c r="BU69" s="48"/>
      <c r="BV69" s="48"/>
      <c r="BW69" s="48"/>
      <c r="BX69" s="48"/>
      <c r="BY69" s="48"/>
      <c r="BZ69" s="49"/>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47"/>
      <c r="BM70" s="48"/>
      <c r="BN70" s="48"/>
      <c r="BO70" s="48"/>
      <c r="BP70" s="48"/>
      <c r="BQ70" s="48"/>
      <c r="BR70" s="48"/>
      <c r="BS70" s="48"/>
      <c r="BT70" s="48"/>
      <c r="BU70" s="48"/>
      <c r="BV70" s="48"/>
      <c r="BW70" s="48"/>
      <c r="BX70" s="48"/>
      <c r="BY70" s="48"/>
      <c r="BZ70" s="49"/>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47"/>
      <c r="BM71" s="48"/>
      <c r="BN71" s="48"/>
      <c r="BO71" s="48"/>
      <c r="BP71" s="48"/>
      <c r="BQ71" s="48"/>
      <c r="BR71" s="48"/>
      <c r="BS71" s="48"/>
      <c r="BT71" s="48"/>
      <c r="BU71" s="48"/>
      <c r="BV71" s="48"/>
      <c r="BW71" s="48"/>
      <c r="BX71" s="48"/>
      <c r="BY71" s="48"/>
      <c r="BZ71" s="49"/>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47"/>
      <c r="BM72" s="48"/>
      <c r="BN72" s="48"/>
      <c r="BO72" s="48"/>
      <c r="BP72" s="48"/>
      <c r="BQ72" s="48"/>
      <c r="BR72" s="48"/>
      <c r="BS72" s="48"/>
      <c r="BT72" s="48"/>
      <c r="BU72" s="48"/>
      <c r="BV72" s="48"/>
      <c r="BW72" s="48"/>
      <c r="BX72" s="48"/>
      <c r="BY72" s="48"/>
      <c r="BZ72" s="49"/>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47"/>
      <c r="BM73" s="48"/>
      <c r="BN73" s="48"/>
      <c r="BO73" s="48"/>
      <c r="BP73" s="48"/>
      <c r="BQ73" s="48"/>
      <c r="BR73" s="48"/>
      <c r="BS73" s="48"/>
      <c r="BT73" s="48"/>
      <c r="BU73" s="48"/>
      <c r="BV73" s="48"/>
      <c r="BW73" s="48"/>
      <c r="BX73" s="48"/>
      <c r="BY73" s="48"/>
      <c r="BZ73" s="49"/>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47"/>
      <c r="BM74" s="48"/>
      <c r="BN74" s="48"/>
      <c r="BO74" s="48"/>
      <c r="BP74" s="48"/>
      <c r="BQ74" s="48"/>
      <c r="BR74" s="48"/>
      <c r="BS74" s="48"/>
      <c r="BT74" s="48"/>
      <c r="BU74" s="48"/>
      <c r="BV74" s="48"/>
      <c r="BW74" s="48"/>
      <c r="BX74" s="48"/>
      <c r="BY74" s="48"/>
      <c r="BZ74" s="49"/>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47"/>
      <c r="BM75" s="48"/>
      <c r="BN75" s="48"/>
      <c r="BO75" s="48"/>
      <c r="BP75" s="48"/>
      <c r="BQ75" s="48"/>
      <c r="BR75" s="48"/>
      <c r="BS75" s="48"/>
      <c r="BT75" s="48"/>
      <c r="BU75" s="48"/>
      <c r="BV75" s="48"/>
      <c r="BW75" s="48"/>
      <c r="BX75" s="48"/>
      <c r="BY75" s="48"/>
      <c r="BZ75" s="49"/>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47"/>
      <c r="BM76" s="48"/>
      <c r="BN76" s="48"/>
      <c r="BO76" s="48"/>
      <c r="BP76" s="48"/>
      <c r="BQ76" s="48"/>
      <c r="BR76" s="48"/>
      <c r="BS76" s="48"/>
      <c r="BT76" s="48"/>
      <c r="BU76" s="48"/>
      <c r="BV76" s="48"/>
      <c r="BW76" s="48"/>
      <c r="BX76" s="48"/>
      <c r="BY76" s="48"/>
      <c r="BZ76" s="49"/>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47"/>
      <c r="BM77" s="48"/>
      <c r="BN77" s="48"/>
      <c r="BO77" s="48"/>
      <c r="BP77" s="48"/>
      <c r="BQ77" s="48"/>
      <c r="BR77" s="48"/>
      <c r="BS77" s="48"/>
      <c r="BT77" s="48"/>
      <c r="BU77" s="48"/>
      <c r="BV77" s="48"/>
      <c r="BW77" s="48"/>
      <c r="BX77" s="48"/>
      <c r="BY77" s="48"/>
      <c r="BZ77" s="49"/>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47"/>
      <c r="BM78" s="48"/>
      <c r="BN78" s="48"/>
      <c r="BO78" s="48"/>
      <c r="BP78" s="48"/>
      <c r="BQ78" s="48"/>
      <c r="BR78" s="48"/>
      <c r="BS78" s="48"/>
      <c r="BT78" s="48"/>
      <c r="BU78" s="48"/>
      <c r="BV78" s="48"/>
      <c r="BW78" s="48"/>
      <c r="BX78" s="48"/>
      <c r="BY78" s="48"/>
      <c r="BZ78" s="49"/>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47"/>
      <c r="BM79" s="48"/>
      <c r="BN79" s="48"/>
      <c r="BO79" s="48"/>
      <c r="BP79" s="48"/>
      <c r="BQ79" s="48"/>
      <c r="BR79" s="48"/>
      <c r="BS79" s="48"/>
      <c r="BT79" s="48"/>
      <c r="BU79" s="48"/>
      <c r="BV79" s="48"/>
      <c r="BW79" s="48"/>
      <c r="BX79" s="48"/>
      <c r="BY79" s="48"/>
      <c r="BZ79" s="49"/>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47"/>
      <c r="BM80" s="48"/>
      <c r="BN80" s="48"/>
      <c r="BO80" s="48"/>
      <c r="BP80" s="48"/>
      <c r="BQ80" s="48"/>
      <c r="BR80" s="48"/>
      <c r="BS80" s="48"/>
      <c r="BT80" s="48"/>
      <c r="BU80" s="48"/>
      <c r="BV80" s="48"/>
      <c r="BW80" s="48"/>
      <c r="BX80" s="48"/>
      <c r="BY80" s="48"/>
      <c r="BZ80" s="49"/>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47"/>
      <c r="BM81" s="48"/>
      <c r="BN81" s="48"/>
      <c r="BO81" s="48"/>
      <c r="BP81" s="48"/>
      <c r="BQ81" s="48"/>
      <c r="BR81" s="48"/>
      <c r="BS81" s="48"/>
      <c r="BT81" s="48"/>
      <c r="BU81" s="48"/>
      <c r="BV81" s="48"/>
      <c r="BW81" s="48"/>
      <c r="BX81" s="48"/>
      <c r="BY81" s="48"/>
      <c r="BZ81" s="4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222143</v>
      </c>
      <c r="D6" s="34">
        <f t="shared" si="3"/>
        <v>46</v>
      </c>
      <c r="E6" s="34">
        <f t="shared" si="3"/>
        <v>1</v>
      </c>
      <c r="F6" s="34">
        <f t="shared" si="3"/>
        <v>0</v>
      </c>
      <c r="G6" s="34">
        <f t="shared" si="3"/>
        <v>1</v>
      </c>
      <c r="H6" s="34" t="str">
        <f t="shared" si="3"/>
        <v>静岡県　藤枝市</v>
      </c>
      <c r="I6" s="34" t="str">
        <f t="shared" si="3"/>
        <v>法適用</v>
      </c>
      <c r="J6" s="34" t="str">
        <f t="shared" si="3"/>
        <v>水道事業</v>
      </c>
      <c r="K6" s="34" t="str">
        <f t="shared" si="3"/>
        <v>末端給水事業</v>
      </c>
      <c r="L6" s="34" t="str">
        <f t="shared" si="3"/>
        <v>A3</v>
      </c>
      <c r="M6" s="34">
        <f t="shared" si="3"/>
        <v>0</v>
      </c>
      <c r="N6" s="35" t="str">
        <f t="shared" si="3"/>
        <v>-</v>
      </c>
      <c r="O6" s="35">
        <f t="shared" si="3"/>
        <v>60.67</v>
      </c>
      <c r="P6" s="35">
        <f t="shared" si="3"/>
        <v>90.55</v>
      </c>
      <c r="Q6" s="35">
        <f t="shared" si="3"/>
        <v>2419</v>
      </c>
      <c r="R6" s="35">
        <f t="shared" si="3"/>
        <v>146531</v>
      </c>
      <c r="S6" s="35">
        <f t="shared" si="3"/>
        <v>194.06</v>
      </c>
      <c r="T6" s="35">
        <f t="shared" si="3"/>
        <v>755.08</v>
      </c>
      <c r="U6" s="35">
        <f t="shared" si="3"/>
        <v>132420</v>
      </c>
      <c r="V6" s="35">
        <f t="shared" si="3"/>
        <v>55.31</v>
      </c>
      <c r="W6" s="35">
        <f t="shared" si="3"/>
        <v>2394.14</v>
      </c>
      <c r="X6" s="36">
        <f>IF(X7="",NA(),X7)</f>
        <v>109.19</v>
      </c>
      <c r="Y6" s="36">
        <f t="shared" ref="Y6:AG6" si="4">IF(Y7="",NA(),Y7)</f>
        <v>109.96</v>
      </c>
      <c r="Z6" s="36">
        <f t="shared" si="4"/>
        <v>125.09</v>
      </c>
      <c r="AA6" s="36">
        <f t="shared" si="4"/>
        <v>127.03</v>
      </c>
      <c r="AB6" s="36">
        <f t="shared" si="4"/>
        <v>128.57</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478.75</v>
      </c>
      <c r="AU6" s="36">
        <f t="shared" ref="AU6:BC6" si="6">IF(AU7="",NA(),AU7)</f>
        <v>589.25</v>
      </c>
      <c r="AV6" s="36">
        <f t="shared" si="6"/>
        <v>207.57</v>
      </c>
      <c r="AW6" s="36">
        <f t="shared" si="6"/>
        <v>229.84</v>
      </c>
      <c r="AX6" s="36">
        <f t="shared" si="6"/>
        <v>271.61</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350.65</v>
      </c>
      <c r="BF6" s="36">
        <f t="shared" ref="BF6:BN6" si="7">IF(BF7="",NA(),BF7)</f>
        <v>329.15</v>
      </c>
      <c r="BG6" s="36">
        <f t="shared" si="7"/>
        <v>328.57</v>
      </c>
      <c r="BH6" s="36">
        <f t="shared" si="7"/>
        <v>327.76</v>
      </c>
      <c r="BI6" s="36">
        <f t="shared" si="7"/>
        <v>322.41000000000003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107.22</v>
      </c>
      <c r="BQ6" s="36">
        <f t="shared" ref="BQ6:BY6" si="8">IF(BQ7="",NA(),BQ7)</f>
        <v>107.78</v>
      </c>
      <c r="BR6" s="36">
        <f t="shared" si="8"/>
        <v>123.31</v>
      </c>
      <c r="BS6" s="36">
        <f t="shared" si="8"/>
        <v>125.17</v>
      </c>
      <c r="BT6" s="36">
        <f t="shared" si="8"/>
        <v>127.73</v>
      </c>
      <c r="BU6" s="36">
        <f t="shared" si="8"/>
        <v>100.16</v>
      </c>
      <c r="BV6" s="36">
        <f t="shared" si="8"/>
        <v>100.07</v>
      </c>
      <c r="BW6" s="36">
        <f t="shared" si="8"/>
        <v>106.22</v>
      </c>
      <c r="BX6" s="36">
        <f t="shared" si="8"/>
        <v>106.69</v>
      </c>
      <c r="BY6" s="36">
        <f t="shared" si="8"/>
        <v>106.52</v>
      </c>
      <c r="BZ6" s="35" t="str">
        <f>IF(BZ7="","",IF(BZ7="-","【-】","【"&amp;SUBSTITUTE(TEXT(BZ7,"#,##0.00"),"-","△")&amp;"】"))</f>
        <v>【105.59】</v>
      </c>
      <c r="CA6" s="36">
        <f>IF(CA7="",NA(),CA7)</f>
        <v>121.42</v>
      </c>
      <c r="CB6" s="36">
        <f t="shared" ref="CB6:CJ6" si="9">IF(CB7="",NA(),CB7)</f>
        <v>126.4</v>
      </c>
      <c r="CC6" s="36">
        <f t="shared" si="9"/>
        <v>111.36</v>
      </c>
      <c r="CD6" s="36">
        <f t="shared" si="9"/>
        <v>109.68</v>
      </c>
      <c r="CE6" s="36">
        <f t="shared" si="9"/>
        <v>107.51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69.25</v>
      </c>
      <c r="CM6" s="36">
        <f t="shared" ref="CM6:CU6" si="10">IF(CM7="",NA(),CM7)</f>
        <v>68.930000000000007</v>
      </c>
      <c r="CN6" s="36">
        <f t="shared" si="10"/>
        <v>68.44</v>
      </c>
      <c r="CO6" s="36">
        <f t="shared" si="10"/>
        <v>66.88</v>
      </c>
      <c r="CP6" s="36">
        <f t="shared" si="10"/>
        <v>65.150000000000006</v>
      </c>
      <c r="CQ6" s="36">
        <f t="shared" si="10"/>
        <v>62.5</v>
      </c>
      <c r="CR6" s="36">
        <f t="shared" si="10"/>
        <v>62.45</v>
      </c>
      <c r="CS6" s="36">
        <f t="shared" si="10"/>
        <v>62.12</v>
      </c>
      <c r="CT6" s="36">
        <f t="shared" si="10"/>
        <v>62.26</v>
      </c>
      <c r="CU6" s="36">
        <f t="shared" si="10"/>
        <v>62.1</v>
      </c>
      <c r="CV6" s="35" t="str">
        <f>IF(CV7="","",IF(CV7="-","【-】","【"&amp;SUBSTITUTE(TEXT(CV7,"#,##0.00"),"-","△")&amp;"】"))</f>
        <v>【59.94】</v>
      </c>
      <c r="CW6" s="36">
        <f>IF(CW7="",NA(),CW7)</f>
        <v>85.38</v>
      </c>
      <c r="CX6" s="36">
        <f t="shared" ref="CX6:DF6" si="11">IF(CX7="",NA(),CX7)</f>
        <v>85.9</v>
      </c>
      <c r="CY6" s="36">
        <f t="shared" si="11"/>
        <v>85.54</v>
      </c>
      <c r="CZ6" s="36">
        <f t="shared" si="11"/>
        <v>86.83</v>
      </c>
      <c r="DA6" s="36">
        <f t="shared" si="11"/>
        <v>89.71</v>
      </c>
      <c r="DB6" s="36">
        <f t="shared" si="11"/>
        <v>89.62</v>
      </c>
      <c r="DC6" s="36">
        <f t="shared" si="11"/>
        <v>89.76</v>
      </c>
      <c r="DD6" s="36">
        <f t="shared" si="11"/>
        <v>89.45</v>
      </c>
      <c r="DE6" s="36">
        <f t="shared" si="11"/>
        <v>89.5</v>
      </c>
      <c r="DF6" s="36">
        <f t="shared" si="11"/>
        <v>89.52</v>
      </c>
      <c r="DG6" s="35" t="str">
        <f>IF(DG7="","",IF(DG7="-","【-】","【"&amp;SUBSTITUTE(TEXT(DG7,"#,##0.00"),"-","△")&amp;"】"))</f>
        <v>【90.22】</v>
      </c>
      <c r="DH6" s="36">
        <f>IF(DH7="",NA(),DH7)</f>
        <v>41.16</v>
      </c>
      <c r="DI6" s="36">
        <f t="shared" ref="DI6:DQ6" si="12">IF(DI7="",NA(),DI7)</f>
        <v>40.18</v>
      </c>
      <c r="DJ6" s="36">
        <f t="shared" si="12"/>
        <v>43.61</v>
      </c>
      <c r="DK6" s="36">
        <f t="shared" si="12"/>
        <v>44.23</v>
      </c>
      <c r="DL6" s="36">
        <f t="shared" si="12"/>
        <v>45.06</v>
      </c>
      <c r="DM6" s="36">
        <f t="shared" si="12"/>
        <v>40.21</v>
      </c>
      <c r="DN6" s="36">
        <f t="shared" si="12"/>
        <v>41.12</v>
      </c>
      <c r="DO6" s="36">
        <f t="shared" si="12"/>
        <v>44.91</v>
      </c>
      <c r="DP6" s="36">
        <f t="shared" si="12"/>
        <v>45.89</v>
      </c>
      <c r="DQ6" s="36">
        <f t="shared" si="12"/>
        <v>46.58</v>
      </c>
      <c r="DR6" s="35" t="str">
        <f>IF(DR7="","",IF(DR7="-","【-】","【"&amp;SUBSTITUTE(TEXT(DR7,"#,##0.00"),"-","△")&amp;"】"))</f>
        <v>【47.91】</v>
      </c>
      <c r="DS6" s="36">
        <f>IF(DS7="",NA(),DS7)</f>
        <v>7.74</v>
      </c>
      <c r="DT6" s="36">
        <f t="shared" ref="DT6:EB6" si="13">IF(DT7="",NA(),DT7)</f>
        <v>10.35</v>
      </c>
      <c r="DU6" s="36">
        <f t="shared" si="13"/>
        <v>11.85</v>
      </c>
      <c r="DV6" s="36">
        <f t="shared" si="13"/>
        <v>14.73</v>
      </c>
      <c r="DW6" s="36">
        <f t="shared" si="13"/>
        <v>16.66</v>
      </c>
      <c r="DX6" s="36">
        <f t="shared" si="13"/>
        <v>10.19</v>
      </c>
      <c r="DY6" s="36">
        <f t="shared" si="13"/>
        <v>10.9</v>
      </c>
      <c r="DZ6" s="36">
        <f t="shared" si="13"/>
        <v>12.03</v>
      </c>
      <c r="EA6" s="36">
        <f t="shared" si="13"/>
        <v>13.14</v>
      </c>
      <c r="EB6" s="36">
        <f t="shared" si="13"/>
        <v>14.45</v>
      </c>
      <c r="EC6" s="35" t="str">
        <f>IF(EC7="","",IF(EC7="-","【-】","【"&amp;SUBSTITUTE(TEXT(EC7,"#,##0.00"),"-","△")&amp;"】"))</f>
        <v>【15.00】</v>
      </c>
      <c r="ED6" s="36">
        <f>IF(ED7="",NA(),ED7)</f>
        <v>0.87</v>
      </c>
      <c r="EE6" s="36">
        <f t="shared" ref="EE6:EM6" si="14">IF(EE7="",NA(),EE7)</f>
        <v>1.1000000000000001</v>
      </c>
      <c r="EF6" s="36">
        <f t="shared" si="14"/>
        <v>1.46</v>
      </c>
      <c r="EG6" s="36">
        <f t="shared" si="14"/>
        <v>1.07</v>
      </c>
      <c r="EH6" s="36">
        <f t="shared" si="14"/>
        <v>0.93</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222143</v>
      </c>
      <c r="D7" s="38">
        <v>46</v>
      </c>
      <c r="E7" s="38">
        <v>1</v>
      </c>
      <c r="F7" s="38">
        <v>0</v>
      </c>
      <c r="G7" s="38">
        <v>1</v>
      </c>
      <c r="H7" s="38" t="s">
        <v>105</v>
      </c>
      <c r="I7" s="38" t="s">
        <v>106</v>
      </c>
      <c r="J7" s="38" t="s">
        <v>107</v>
      </c>
      <c r="K7" s="38" t="s">
        <v>108</v>
      </c>
      <c r="L7" s="38" t="s">
        <v>109</v>
      </c>
      <c r="M7" s="38"/>
      <c r="N7" s="39" t="s">
        <v>110</v>
      </c>
      <c r="O7" s="39">
        <v>60.67</v>
      </c>
      <c r="P7" s="39">
        <v>90.55</v>
      </c>
      <c r="Q7" s="39">
        <v>2419</v>
      </c>
      <c r="R7" s="39">
        <v>146531</v>
      </c>
      <c r="S7" s="39">
        <v>194.06</v>
      </c>
      <c r="T7" s="39">
        <v>755.08</v>
      </c>
      <c r="U7" s="39">
        <v>132420</v>
      </c>
      <c r="V7" s="39">
        <v>55.31</v>
      </c>
      <c r="W7" s="39">
        <v>2394.14</v>
      </c>
      <c r="X7" s="39">
        <v>109.19</v>
      </c>
      <c r="Y7" s="39">
        <v>109.96</v>
      </c>
      <c r="Z7" s="39">
        <v>125.09</v>
      </c>
      <c r="AA7" s="39">
        <v>127.03</v>
      </c>
      <c r="AB7" s="39">
        <v>128.57</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478.75</v>
      </c>
      <c r="AU7" s="39">
        <v>589.25</v>
      </c>
      <c r="AV7" s="39">
        <v>207.57</v>
      </c>
      <c r="AW7" s="39">
        <v>229.84</v>
      </c>
      <c r="AX7" s="39">
        <v>271.61</v>
      </c>
      <c r="AY7" s="39">
        <v>633.30999999999995</v>
      </c>
      <c r="AZ7" s="39">
        <v>648.09</v>
      </c>
      <c r="BA7" s="39">
        <v>344.19</v>
      </c>
      <c r="BB7" s="39">
        <v>352.05</v>
      </c>
      <c r="BC7" s="39">
        <v>349.04</v>
      </c>
      <c r="BD7" s="39">
        <v>262.87</v>
      </c>
      <c r="BE7" s="39">
        <v>350.65</v>
      </c>
      <c r="BF7" s="39">
        <v>329.15</v>
      </c>
      <c r="BG7" s="39">
        <v>328.57</v>
      </c>
      <c r="BH7" s="39">
        <v>327.76</v>
      </c>
      <c r="BI7" s="39">
        <v>322.41000000000003</v>
      </c>
      <c r="BJ7" s="39">
        <v>257.41000000000003</v>
      </c>
      <c r="BK7" s="39">
        <v>253.86</v>
      </c>
      <c r="BL7" s="39">
        <v>252.09</v>
      </c>
      <c r="BM7" s="39">
        <v>250.76</v>
      </c>
      <c r="BN7" s="39">
        <v>254.54</v>
      </c>
      <c r="BO7" s="39">
        <v>270.87</v>
      </c>
      <c r="BP7" s="39">
        <v>107.22</v>
      </c>
      <c r="BQ7" s="39">
        <v>107.78</v>
      </c>
      <c r="BR7" s="39">
        <v>123.31</v>
      </c>
      <c r="BS7" s="39">
        <v>125.17</v>
      </c>
      <c r="BT7" s="39">
        <v>127.73</v>
      </c>
      <c r="BU7" s="39">
        <v>100.16</v>
      </c>
      <c r="BV7" s="39">
        <v>100.07</v>
      </c>
      <c r="BW7" s="39">
        <v>106.22</v>
      </c>
      <c r="BX7" s="39">
        <v>106.69</v>
      </c>
      <c r="BY7" s="39">
        <v>106.52</v>
      </c>
      <c r="BZ7" s="39">
        <v>105.59</v>
      </c>
      <c r="CA7" s="39">
        <v>121.42</v>
      </c>
      <c r="CB7" s="39">
        <v>126.4</v>
      </c>
      <c r="CC7" s="39">
        <v>111.36</v>
      </c>
      <c r="CD7" s="39">
        <v>109.68</v>
      </c>
      <c r="CE7" s="39">
        <v>107.51</v>
      </c>
      <c r="CF7" s="39">
        <v>166.17</v>
      </c>
      <c r="CG7" s="39">
        <v>164.93</v>
      </c>
      <c r="CH7" s="39">
        <v>155.22999999999999</v>
      </c>
      <c r="CI7" s="39">
        <v>154.91999999999999</v>
      </c>
      <c r="CJ7" s="39">
        <v>155.80000000000001</v>
      </c>
      <c r="CK7" s="39">
        <v>163.27000000000001</v>
      </c>
      <c r="CL7" s="39">
        <v>69.25</v>
      </c>
      <c r="CM7" s="39">
        <v>68.930000000000007</v>
      </c>
      <c r="CN7" s="39">
        <v>68.44</v>
      </c>
      <c r="CO7" s="39">
        <v>66.88</v>
      </c>
      <c r="CP7" s="39">
        <v>65.150000000000006</v>
      </c>
      <c r="CQ7" s="39">
        <v>62.5</v>
      </c>
      <c r="CR7" s="39">
        <v>62.45</v>
      </c>
      <c r="CS7" s="39">
        <v>62.12</v>
      </c>
      <c r="CT7" s="39">
        <v>62.26</v>
      </c>
      <c r="CU7" s="39">
        <v>62.1</v>
      </c>
      <c r="CV7" s="39">
        <v>59.94</v>
      </c>
      <c r="CW7" s="39">
        <v>85.38</v>
      </c>
      <c r="CX7" s="39">
        <v>85.9</v>
      </c>
      <c r="CY7" s="39">
        <v>85.54</v>
      </c>
      <c r="CZ7" s="39">
        <v>86.83</v>
      </c>
      <c r="DA7" s="39">
        <v>89.71</v>
      </c>
      <c r="DB7" s="39">
        <v>89.62</v>
      </c>
      <c r="DC7" s="39">
        <v>89.76</v>
      </c>
      <c r="DD7" s="39">
        <v>89.45</v>
      </c>
      <c r="DE7" s="39">
        <v>89.5</v>
      </c>
      <c r="DF7" s="39">
        <v>89.52</v>
      </c>
      <c r="DG7" s="39">
        <v>90.22</v>
      </c>
      <c r="DH7" s="39">
        <v>41.16</v>
      </c>
      <c r="DI7" s="39">
        <v>40.18</v>
      </c>
      <c r="DJ7" s="39">
        <v>43.61</v>
      </c>
      <c r="DK7" s="39">
        <v>44.23</v>
      </c>
      <c r="DL7" s="39">
        <v>45.06</v>
      </c>
      <c r="DM7" s="39">
        <v>40.21</v>
      </c>
      <c r="DN7" s="39">
        <v>41.12</v>
      </c>
      <c r="DO7" s="39">
        <v>44.91</v>
      </c>
      <c r="DP7" s="39">
        <v>45.89</v>
      </c>
      <c r="DQ7" s="39">
        <v>46.58</v>
      </c>
      <c r="DR7" s="39">
        <v>47.91</v>
      </c>
      <c r="DS7" s="39">
        <v>7.74</v>
      </c>
      <c r="DT7" s="39">
        <v>10.35</v>
      </c>
      <c r="DU7" s="39">
        <v>11.85</v>
      </c>
      <c r="DV7" s="39">
        <v>14.73</v>
      </c>
      <c r="DW7" s="39">
        <v>16.66</v>
      </c>
      <c r="DX7" s="39">
        <v>10.19</v>
      </c>
      <c r="DY7" s="39">
        <v>10.9</v>
      </c>
      <c r="DZ7" s="39">
        <v>12.03</v>
      </c>
      <c r="EA7" s="39">
        <v>13.14</v>
      </c>
      <c r="EB7" s="39">
        <v>14.45</v>
      </c>
      <c r="EC7" s="39">
        <v>15</v>
      </c>
      <c r="ED7" s="39">
        <v>0.87</v>
      </c>
      <c r="EE7" s="39">
        <v>1.1000000000000001</v>
      </c>
      <c r="EF7" s="39">
        <v>1.46</v>
      </c>
      <c r="EG7" s="39">
        <v>1.07</v>
      </c>
      <c r="EH7" s="39">
        <v>0.93</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