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fsv01\課の共有\上水道課\共有\庁内報告\H29\財政課\【2.14財政提出】経営比較分析表\"/>
    </mc:Choice>
  </mc:AlternateContent>
  <workbookProtection workbookPassword="B319" lockStructure="1"/>
  <bookViews>
    <workbookView xWindow="0" yWindow="0" windowWidth="20490" windowHeight="7440"/>
  </bookViews>
  <sheets>
    <sheet name="法非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B8" i="4"/>
  <c r="AT8" i="4"/>
  <c r="AL8" i="4"/>
  <c r="P8" i="4"/>
  <c r="I8" i="4"/>
  <c r="B8" i="4"/>
  <c r="C10" i="5" l="1"/>
  <c r="D10" i="5"/>
  <c r="E10" i="5"/>
  <c r="B10" i="5"/>
</calcChain>
</file>

<file path=xl/sharedStrings.xml><?xml version="1.0" encoding="utf-8"?>
<sst xmlns="http://schemas.openxmlformats.org/spreadsheetml/2006/main" count="238" uniqueCount="124">
  <si>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</si>
  <si>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</si>
  <si>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</si>
  <si>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</si>
  <si>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</si>
  <si>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</si>
  <si>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</si>
  <si>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</si>
  <si>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</si>
  <si>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</si>
  <si>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</si>
  <si>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</si>
  <si>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</si>
  <si>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</si>
  <si>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</si>
  <si>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</si>
  <si>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</si>
  <si>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</si>
  <si>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</si>
  <si>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</si>
  <si>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</si>
  <si>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</si>
  <si>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</si>
  <si>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</si>
  <si>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</si>
  <si>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</si>
  <si>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</si>
  <si>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</si>
  <si>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</si>
  <si>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</si>
  <si>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</si>
  <si>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</si>
  <si>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</si>
  <si>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</si>
  <si>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</si>
  <si>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</si>
  <si>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</si>
  <si>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</si>
  <si>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</si>
  <si>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</si>
  <si>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</si>
  <si>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</si>
  <si>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</si>
  <si>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</si>
  <si>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</si>
  <si>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</si>
  <si>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</si>
  <si>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</si>
  <si>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</si>
  <si>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</si>
  <si>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</si>
  <si>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</si>
  <si>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</si>
  <si>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</si>
  <si>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</si>
  <si>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</si>
  <si>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</si>
  <si>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</si>
  <si>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</si>
  <si>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</si>
  <si>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</si>
  <si>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</si>
  <si>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</si>
  <si>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</si>
  <si>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</si>
  <si>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</si>
  <si>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</si>
  <si>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</si>
  <si>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</si>
  <si>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</si>
  <si>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</si>
  <si>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</si>
  <si>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</si>
  <si>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</si>
  <si>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</si>
  <si>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</si>
  <si>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</si>
  <si>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</si>
  <si>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</si>
  <si>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</si>
  <si>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</si>
  <si>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</si>
  <si>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</si>
  <si>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</si>
  <si>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</si>
  <si>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</si>
  <si>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</si>
  <si>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</si>
  <si>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</si>
  <si>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</si>
  <si>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</si>
  <si>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</si>
  <si>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</si>
  <si>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</si>
  <si>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</si>
  <si>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</si>
  <si>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</si>
  <si>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</si>
  <si>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</si>
  <si>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</si>
  <si>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</si>
  <si>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</si>
  <si>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</si>
  <si>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</si>
  <si>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</si>
  <si>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</si>
  <si>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</si>
  <si>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</si>
  <si>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静岡県　御殿場市</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</si>
  <si>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</si>
  <si>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</si>
  <si>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</si>
  <si>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</si>
  <si>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</si>
  <si>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</si>
  <si>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</si>
  <si>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</si>
  <si>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</si>
  <si>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</si>
  <si>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</si>
  <si>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類似団体平均値及び全国平均値に比べ、概ね良い指数であり、経営としては健全で安定している。施設利用率については低い傾向にあるが、経営には影響していないので、このまま維持したい。</t>
    <phoneticPr fontId="4"/>
  </si>
  <si>
    <t>当市の簡易水道事業については、地域の特殊性から、維持管理に不足する金額を地元の財産区で負担する仕組みになっているため、経営は健全で安定している。</t>
    <phoneticPr fontId="4"/>
  </si>
  <si>
    <t>非設置</t>
    <rPh sb="0" eb="1">
      <t>ヒ</t>
    </rPh>
    <rPh sb="1" eb="3">
      <t>セッチ</t>
    </rPh>
    <phoneticPr fontId="4"/>
  </si>
  <si>
    <t>現在、新東名関連等の簡易水道区域外における主要事業が立て込んでおり、管路更新率は減少傾向にある。この事業は数年続く予定であり、それに係る人員も割かれることから、数年間は簡易水道事業の管路更新率は低い数値となることが見込まれる。今後はこれらの他事業と並行して、計画的に更新していく予定である。                                                   （補足）
　③管路更新率のＨ27年度の当該値が表示されていませんが、正しくは０．２６％です。</t>
    <rPh sb="0" eb="2">
      <t>ゲンザイ</t>
    </rPh>
    <rPh sb="3" eb="4">
      <t>シン</t>
    </rPh>
    <rPh sb="4" eb="6">
      <t>トウメイ</t>
    </rPh>
    <rPh sb="6" eb="8">
      <t>カンレン</t>
    </rPh>
    <rPh sb="8" eb="9">
      <t>トウ</t>
    </rPh>
    <rPh sb="10" eb="12">
      <t>カンイ</t>
    </rPh>
    <rPh sb="12" eb="14">
      <t>スイドウ</t>
    </rPh>
    <rPh sb="14" eb="15">
      <t>ク</t>
    </rPh>
    <rPh sb="15" eb="17">
      <t>イキガイ</t>
    </rPh>
    <rPh sb="21" eb="23">
      <t>シュヨウ</t>
    </rPh>
    <rPh sb="23" eb="25">
      <t>ジギョウ</t>
    </rPh>
    <rPh sb="26" eb="27">
      <t>タ</t>
    </rPh>
    <rPh sb="28" eb="29">
      <t>コ</t>
    </rPh>
    <rPh sb="34" eb="36">
      <t>カンロ</t>
    </rPh>
    <rPh sb="38" eb="39">
      <t>リツ</t>
    </rPh>
    <rPh sb="40" eb="42">
      <t>ゲンショウ</t>
    </rPh>
    <rPh sb="42" eb="44">
      <t>ケイコウ</t>
    </rPh>
    <rPh sb="53" eb="55">
      <t>スウネン</t>
    </rPh>
    <rPh sb="55" eb="56">
      <t>ツヅ</t>
    </rPh>
    <rPh sb="57" eb="59">
      <t>ヨテイ</t>
    </rPh>
    <rPh sb="66" eb="67">
      <t>カカ</t>
    </rPh>
    <rPh sb="68" eb="70">
      <t>ジンイン</t>
    </rPh>
    <rPh sb="71" eb="72">
      <t>サ</t>
    </rPh>
    <rPh sb="82" eb="83">
      <t>アイダ</t>
    </rPh>
    <rPh sb="84" eb="86">
      <t>カンイ</t>
    </rPh>
    <rPh sb="86" eb="88">
      <t>スイドウ</t>
    </rPh>
    <rPh sb="88" eb="90">
      <t>ジギョウ</t>
    </rPh>
    <rPh sb="91" eb="93">
      <t>カンロ</t>
    </rPh>
    <rPh sb="93" eb="95">
      <t>コウシン</t>
    </rPh>
    <rPh sb="95" eb="96">
      <t>リツ</t>
    </rPh>
    <rPh sb="97" eb="98">
      <t>ヒク</t>
    </rPh>
    <rPh sb="99" eb="101">
      <t>スウチ</t>
    </rPh>
    <rPh sb="107" eb="109">
      <t>ミコ</t>
    </rPh>
    <rPh sb="113" eb="115">
      <t>コンゴ</t>
    </rPh>
    <rPh sb="120" eb="121">
      <t>ホカ</t>
    </rPh>
    <rPh sb="121" eb="123">
      <t>ジギョウ</t>
    </rPh>
    <rPh sb="124" eb="126">
      <t>ヘイコウ</t>
    </rPh>
    <rPh sb="139" eb="141">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</si>
</sst>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2.25</c:v>
                </c:pt>
                <c:pt idx="1">
                  <c:v>1.17</c:v>
                </c:pt>
                <c:pt idx="2">
                  <c:v>1.02</c:v>
                </c:pt>
                <c:pt idx="3">
                  <c:v>0</c:v>
                </c:pt>
                <c:pt idx="4">
                  <c:v>0.19</c:v>
                </c:pt>
              </c:numCache>
            </c:numRef>
          </c:val>
          <c:extLst>
            <c:ext xmlns:c16="http://schemas.microsoft.com/office/drawing/2014/chart" uri="{C3380CC4-5D6E-409C-BE32-E72D297353CC}">
              <c16:uniqueId val="{00000000-F5A9-4E63-87FE-9C9C06129B28}"/>
            </c:ext>
          </c:extLst>
        </c:ser>
        <c:dLbls>
          <c:showLegendKey val="0"/>
          <c:showVal val="0"/>
          <c:showCatName val="0"/>
          <c:showSerName val="0"/>
          <c:showPercent val="0"/>
          <c:showBubbleSize val="0"/>
        </c:dLbls>
        <c:gapWidth val="150"/>
        <c:axId val="119265152"/>
        <c:axId val="13198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extLst>
            <c:ext xmlns:c16="http://schemas.microsoft.com/office/drawing/2014/chart" uri="{C3380CC4-5D6E-409C-BE32-E72D297353CC}">
              <c16:uniqueId val="{00000001-F5A9-4E63-87FE-9C9C06129B28}"/>
            </c:ext>
          </c:extLst>
        </c:ser>
        <c:dLbls>
          <c:showLegendKey val="0"/>
          <c:showVal val="0"/>
          <c:showCatName val="0"/>
          <c:showSerName val="0"/>
          <c:showPercent val="0"/>
          <c:showBubbleSize val="0"/>
        </c:dLbls>
        <c:marker val="1"/>
        <c:smooth val="0"/>
        <c:axId val="119265152"/>
        <c:axId val="131989504"/>
      </c:lineChart>
      <c:dateAx>
        <c:axId val="119265152"/>
        <c:scaling>
          <c:orientation val="minMax"/>
        </c:scaling>
        <c:delete val="1"/>
        <c:axPos val="b"/>
        <c:numFmt formatCode="ge" sourceLinked="1"/>
        <c:majorTickMark val="none"/>
        <c:minorTickMark val="none"/>
        <c:tickLblPos val="none"/>
        <c:crossAx val="131989504"/>
        <c:crosses val="autoZero"/>
        <c:auto val="1"/>
        <c:lblOffset val="100"/>
        <c:baseTimeUnit val="years"/>
      </c:dateAx>
      <c:valAx>
        <c:axId val="13198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6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34.69</c:v>
                </c:pt>
                <c:pt idx="1">
                  <c:v>33.35</c:v>
                </c:pt>
                <c:pt idx="2">
                  <c:v>34.06</c:v>
                </c:pt>
                <c:pt idx="3">
                  <c:v>34.299999999999997</c:v>
                </c:pt>
                <c:pt idx="4">
                  <c:v>34.65</c:v>
                </c:pt>
              </c:numCache>
            </c:numRef>
          </c:val>
          <c:extLst>
            <c:ext xmlns:c16="http://schemas.microsoft.com/office/drawing/2014/chart" uri="{C3380CC4-5D6E-409C-BE32-E72D297353CC}">
              <c16:uniqueId val="{00000000-CB6A-4918-AA51-B7D2FC867433}"/>
            </c:ext>
          </c:extLst>
        </c:ser>
        <c:dLbls>
          <c:showLegendKey val="0"/>
          <c:showVal val="0"/>
          <c:showCatName val="0"/>
          <c:showSerName val="0"/>
          <c:showPercent val="0"/>
          <c:showBubbleSize val="0"/>
        </c:dLbls>
        <c:gapWidth val="150"/>
        <c:axId val="140749824"/>
        <c:axId val="14076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extLst>
            <c:ext xmlns:c16="http://schemas.microsoft.com/office/drawing/2014/chart" uri="{C3380CC4-5D6E-409C-BE32-E72D297353CC}">
              <c16:uniqueId val="{00000001-CB6A-4918-AA51-B7D2FC867433}"/>
            </c:ext>
          </c:extLst>
        </c:ser>
        <c:dLbls>
          <c:showLegendKey val="0"/>
          <c:showVal val="0"/>
          <c:showCatName val="0"/>
          <c:showSerName val="0"/>
          <c:showPercent val="0"/>
          <c:showBubbleSize val="0"/>
        </c:dLbls>
        <c:marker val="1"/>
        <c:smooth val="0"/>
        <c:axId val="140749824"/>
        <c:axId val="140760192"/>
      </c:lineChart>
      <c:dateAx>
        <c:axId val="140749824"/>
        <c:scaling>
          <c:orientation val="minMax"/>
        </c:scaling>
        <c:delete val="1"/>
        <c:axPos val="b"/>
        <c:numFmt formatCode="ge" sourceLinked="1"/>
        <c:majorTickMark val="none"/>
        <c:minorTickMark val="none"/>
        <c:tickLblPos val="none"/>
        <c:crossAx val="140760192"/>
        <c:crosses val="autoZero"/>
        <c:auto val="1"/>
        <c:lblOffset val="100"/>
        <c:baseTimeUnit val="years"/>
      </c:dateAx>
      <c:valAx>
        <c:axId val="14076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4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88.69</c:v>
                </c:pt>
                <c:pt idx="1">
                  <c:v>90.95</c:v>
                </c:pt>
                <c:pt idx="2">
                  <c:v>89.34</c:v>
                </c:pt>
                <c:pt idx="3">
                  <c:v>89.46</c:v>
                </c:pt>
                <c:pt idx="4">
                  <c:v>88.75</c:v>
                </c:pt>
              </c:numCache>
            </c:numRef>
          </c:val>
          <c:extLst>
            <c:ext xmlns:c16="http://schemas.microsoft.com/office/drawing/2014/chart" uri="{C3380CC4-5D6E-409C-BE32-E72D297353CC}">
              <c16:uniqueId val="{00000000-F508-4CCD-BCD3-97786DD2A4B8}"/>
            </c:ext>
          </c:extLst>
        </c:ser>
        <c:dLbls>
          <c:showLegendKey val="0"/>
          <c:showVal val="0"/>
          <c:showCatName val="0"/>
          <c:showSerName val="0"/>
          <c:showPercent val="0"/>
          <c:showBubbleSize val="0"/>
        </c:dLbls>
        <c:gapWidth val="150"/>
        <c:axId val="140819072"/>
        <c:axId val="14082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extLst>
            <c:ext xmlns:c16="http://schemas.microsoft.com/office/drawing/2014/chart" uri="{C3380CC4-5D6E-409C-BE32-E72D297353CC}">
              <c16:uniqueId val="{00000001-F508-4CCD-BCD3-97786DD2A4B8}"/>
            </c:ext>
          </c:extLst>
        </c:ser>
        <c:dLbls>
          <c:showLegendKey val="0"/>
          <c:showVal val="0"/>
          <c:showCatName val="0"/>
          <c:showSerName val="0"/>
          <c:showPercent val="0"/>
          <c:showBubbleSize val="0"/>
        </c:dLbls>
        <c:marker val="1"/>
        <c:smooth val="0"/>
        <c:axId val="140819072"/>
        <c:axId val="140821248"/>
      </c:lineChart>
      <c:dateAx>
        <c:axId val="140819072"/>
        <c:scaling>
          <c:orientation val="minMax"/>
        </c:scaling>
        <c:delete val="1"/>
        <c:axPos val="b"/>
        <c:numFmt formatCode="ge" sourceLinked="1"/>
        <c:majorTickMark val="none"/>
        <c:minorTickMark val="none"/>
        <c:tickLblPos val="none"/>
        <c:crossAx val="140821248"/>
        <c:crosses val="autoZero"/>
        <c:auto val="1"/>
        <c:lblOffset val="100"/>
        <c:baseTimeUnit val="years"/>
      </c:dateAx>
      <c:valAx>
        <c:axId val="14082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81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110.23</c:v>
                </c:pt>
                <c:pt idx="1">
                  <c:v>83.9</c:v>
                </c:pt>
                <c:pt idx="2">
                  <c:v>99.83</c:v>
                </c:pt>
                <c:pt idx="3">
                  <c:v>99.99</c:v>
                </c:pt>
                <c:pt idx="4">
                  <c:v>99.87</c:v>
                </c:pt>
              </c:numCache>
            </c:numRef>
          </c:val>
          <c:extLst>
            <c:ext xmlns:c16="http://schemas.microsoft.com/office/drawing/2014/chart" uri="{C3380CC4-5D6E-409C-BE32-E72D297353CC}">
              <c16:uniqueId val="{00000000-4D7B-43C5-8258-A9F32C99C630}"/>
            </c:ext>
          </c:extLst>
        </c:ser>
        <c:dLbls>
          <c:showLegendKey val="0"/>
          <c:showVal val="0"/>
          <c:showCatName val="0"/>
          <c:showSerName val="0"/>
          <c:showPercent val="0"/>
          <c:showBubbleSize val="0"/>
        </c:dLbls>
        <c:gapWidth val="150"/>
        <c:axId val="131999232"/>
        <c:axId val="13200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extLst>
            <c:ext xmlns:c16="http://schemas.microsoft.com/office/drawing/2014/chart" uri="{C3380CC4-5D6E-409C-BE32-E72D297353CC}">
              <c16:uniqueId val="{00000001-4D7B-43C5-8258-A9F32C99C630}"/>
            </c:ext>
          </c:extLst>
        </c:ser>
        <c:dLbls>
          <c:showLegendKey val="0"/>
          <c:showVal val="0"/>
          <c:showCatName val="0"/>
          <c:showSerName val="0"/>
          <c:showPercent val="0"/>
          <c:showBubbleSize val="0"/>
        </c:dLbls>
        <c:marker val="1"/>
        <c:smooth val="0"/>
        <c:axId val="131999232"/>
        <c:axId val="132001152"/>
      </c:lineChart>
      <c:dateAx>
        <c:axId val="131999232"/>
        <c:scaling>
          <c:orientation val="minMax"/>
        </c:scaling>
        <c:delete val="1"/>
        <c:axPos val="b"/>
        <c:numFmt formatCode="ge" sourceLinked="1"/>
        <c:majorTickMark val="none"/>
        <c:minorTickMark val="none"/>
        <c:tickLblPos val="none"/>
        <c:crossAx val="132001152"/>
        <c:crosses val="autoZero"/>
        <c:auto val="1"/>
        <c:lblOffset val="100"/>
        <c:baseTimeUnit val="years"/>
      </c:dateAx>
      <c:valAx>
        <c:axId val="13200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99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4BF-443E-B3A7-A6891BF20DC6}"/>
            </c:ext>
          </c:extLst>
        </c:ser>
        <c:dLbls>
          <c:showLegendKey val="0"/>
          <c:showVal val="0"/>
          <c:showCatName val="0"/>
          <c:showSerName val="0"/>
          <c:showPercent val="0"/>
          <c:showBubbleSize val="0"/>
        </c:dLbls>
        <c:gapWidth val="150"/>
        <c:axId val="132035712"/>
        <c:axId val="13203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BF-443E-B3A7-A6891BF20DC6}"/>
            </c:ext>
          </c:extLst>
        </c:ser>
        <c:dLbls>
          <c:showLegendKey val="0"/>
          <c:showVal val="0"/>
          <c:showCatName val="0"/>
          <c:showSerName val="0"/>
          <c:showPercent val="0"/>
          <c:showBubbleSize val="0"/>
        </c:dLbls>
        <c:marker val="1"/>
        <c:smooth val="0"/>
        <c:axId val="132035712"/>
        <c:axId val="132037632"/>
      </c:lineChart>
      <c:dateAx>
        <c:axId val="132035712"/>
        <c:scaling>
          <c:orientation val="minMax"/>
        </c:scaling>
        <c:delete val="1"/>
        <c:axPos val="b"/>
        <c:numFmt formatCode="ge" sourceLinked="1"/>
        <c:majorTickMark val="none"/>
        <c:minorTickMark val="none"/>
        <c:tickLblPos val="none"/>
        <c:crossAx val="132037632"/>
        <c:crosses val="autoZero"/>
        <c:auto val="1"/>
        <c:lblOffset val="100"/>
        <c:baseTimeUnit val="years"/>
      </c:dateAx>
      <c:valAx>
        <c:axId val="13203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3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462-4E97-A888-8C3FA03C8280}"/>
            </c:ext>
          </c:extLst>
        </c:ser>
        <c:dLbls>
          <c:showLegendKey val="0"/>
          <c:showVal val="0"/>
          <c:showCatName val="0"/>
          <c:showSerName val="0"/>
          <c:showPercent val="0"/>
          <c:showBubbleSize val="0"/>
        </c:dLbls>
        <c:gapWidth val="150"/>
        <c:axId val="132084480"/>
        <c:axId val="13208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62-4E97-A888-8C3FA03C8280}"/>
            </c:ext>
          </c:extLst>
        </c:ser>
        <c:dLbls>
          <c:showLegendKey val="0"/>
          <c:showVal val="0"/>
          <c:showCatName val="0"/>
          <c:showSerName val="0"/>
          <c:showPercent val="0"/>
          <c:showBubbleSize val="0"/>
        </c:dLbls>
        <c:marker val="1"/>
        <c:smooth val="0"/>
        <c:axId val="132084480"/>
        <c:axId val="132086400"/>
      </c:lineChart>
      <c:dateAx>
        <c:axId val="132084480"/>
        <c:scaling>
          <c:orientation val="minMax"/>
        </c:scaling>
        <c:delete val="1"/>
        <c:axPos val="b"/>
        <c:numFmt formatCode="ge" sourceLinked="1"/>
        <c:majorTickMark val="none"/>
        <c:minorTickMark val="none"/>
        <c:tickLblPos val="none"/>
        <c:crossAx val="132086400"/>
        <c:crosses val="autoZero"/>
        <c:auto val="1"/>
        <c:lblOffset val="100"/>
        <c:baseTimeUnit val="years"/>
      </c:dateAx>
      <c:valAx>
        <c:axId val="13208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8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841-4CA3-AD5F-7E8C9A625227}"/>
            </c:ext>
          </c:extLst>
        </c:ser>
        <c:dLbls>
          <c:showLegendKey val="0"/>
          <c:showVal val="0"/>
          <c:showCatName val="0"/>
          <c:showSerName val="0"/>
          <c:showPercent val="0"/>
          <c:showBubbleSize val="0"/>
        </c:dLbls>
        <c:gapWidth val="150"/>
        <c:axId val="132104960"/>
        <c:axId val="13210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41-4CA3-AD5F-7E8C9A625227}"/>
            </c:ext>
          </c:extLst>
        </c:ser>
        <c:dLbls>
          <c:showLegendKey val="0"/>
          <c:showVal val="0"/>
          <c:showCatName val="0"/>
          <c:showSerName val="0"/>
          <c:showPercent val="0"/>
          <c:showBubbleSize val="0"/>
        </c:dLbls>
        <c:marker val="1"/>
        <c:smooth val="0"/>
        <c:axId val="132104960"/>
        <c:axId val="132106880"/>
      </c:lineChart>
      <c:dateAx>
        <c:axId val="132104960"/>
        <c:scaling>
          <c:orientation val="minMax"/>
        </c:scaling>
        <c:delete val="1"/>
        <c:axPos val="b"/>
        <c:numFmt formatCode="ge" sourceLinked="1"/>
        <c:majorTickMark val="none"/>
        <c:minorTickMark val="none"/>
        <c:tickLblPos val="none"/>
        <c:crossAx val="132106880"/>
        <c:crosses val="autoZero"/>
        <c:auto val="1"/>
        <c:lblOffset val="100"/>
        <c:baseTimeUnit val="years"/>
      </c:dateAx>
      <c:valAx>
        <c:axId val="13210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10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AC4-4459-8C96-C6B9C1E047A3}"/>
            </c:ext>
          </c:extLst>
        </c:ser>
        <c:dLbls>
          <c:showLegendKey val="0"/>
          <c:showVal val="0"/>
          <c:showCatName val="0"/>
          <c:showSerName val="0"/>
          <c:showPercent val="0"/>
          <c:showBubbleSize val="0"/>
        </c:dLbls>
        <c:gapWidth val="150"/>
        <c:axId val="140022144"/>
        <c:axId val="14002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AC4-4459-8C96-C6B9C1E047A3}"/>
            </c:ext>
          </c:extLst>
        </c:ser>
        <c:dLbls>
          <c:showLegendKey val="0"/>
          <c:showVal val="0"/>
          <c:showCatName val="0"/>
          <c:showSerName val="0"/>
          <c:showPercent val="0"/>
          <c:showBubbleSize val="0"/>
        </c:dLbls>
        <c:marker val="1"/>
        <c:smooth val="0"/>
        <c:axId val="140022144"/>
        <c:axId val="140024064"/>
      </c:lineChart>
      <c:dateAx>
        <c:axId val="140022144"/>
        <c:scaling>
          <c:orientation val="minMax"/>
        </c:scaling>
        <c:delete val="1"/>
        <c:axPos val="b"/>
        <c:numFmt formatCode="ge" sourceLinked="1"/>
        <c:majorTickMark val="none"/>
        <c:minorTickMark val="none"/>
        <c:tickLblPos val="none"/>
        <c:crossAx val="140024064"/>
        <c:crosses val="autoZero"/>
        <c:auto val="1"/>
        <c:lblOffset val="100"/>
        <c:baseTimeUnit val="years"/>
      </c:dateAx>
      <c:valAx>
        <c:axId val="14002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02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C07-44E6-B7E0-80D36EE8F9E2}"/>
            </c:ext>
          </c:extLst>
        </c:ser>
        <c:dLbls>
          <c:showLegendKey val="0"/>
          <c:showVal val="0"/>
          <c:showCatName val="0"/>
          <c:showSerName val="0"/>
          <c:showPercent val="0"/>
          <c:showBubbleSize val="0"/>
        </c:dLbls>
        <c:gapWidth val="150"/>
        <c:axId val="140210176"/>
        <c:axId val="14021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extLst>
            <c:ext xmlns:c16="http://schemas.microsoft.com/office/drawing/2014/chart" uri="{C3380CC4-5D6E-409C-BE32-E72D297353CC}">
              <c16:uniqueId val="{00000001-AC07-44E6-B7E0-80D36EE8F9E2}"/>
            </c:ext>
          </c:extLst>
        </c:ser>
        <c:dLbls>
          <c:showLegendKey val="0"/>
          <c:showVal val="0"/>
          <c:showCatName val="0"/>
          <c:showSerName val="0"/>
          <c:showPercent val="0"/>
          <c:showBubbleSize val="0"/>
        </c:dLbls>
        <c:marker val="1"/>
        <c:smooth val="0"/>
        <c:axId val="140210176"/>
        <c:axId val="140212096"/>
      </c:lineChart>
      <c:dateAx>
        <c:axId val="140210176"/>
        <c:scaling>
          <c:orientation val="minMax"/>
        </c:scaling>
        <c:delete val="1"/>
        <c:axPos val="b"/>
        <c:numFmt formatCode="ge" sourceLinked="1"/>
        <c:majorTickMark val="none"/>
        <c:minorTickMark val="none"/>
        <c:tickLblPos val="none"/>
        <c:crossAx val="140212096"/>
        <c:crosses val="autoZero"/>
        <c:auto val="1"/>
        <c:lblOffset val="100"/>
        <c:baseTimeUnit val="years"/>
      </c:dateAx>
      <c:valAx>
        <c:axId val="14021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21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68.010000000000005</c:v>
                </c:pt>
                <c:pt idx="1">
                  <c:v>69.5</c:v>
                </c:pt>
                <c:pt idx="2">
                  <c:v>72.23</c:v>
                </c:pt>
                <c:pt idx="3">
                  <c:v>80.34</c:v>
                </c:pt>
                <c:pt idx="4">
                  <c:v>70.209999999999994</c:v>
                </c:pt>
              </c:numCache>
            </c:numRef>
          </c:val>
          <c:extLst>
            <c:ext xmlns:c16="http://schemas.microsoft.com/office/drawing/2014/chart" uri="{C3380CC4-5D6E-409C-BE32-E72D297353CC}">
              <c16:uniqueId val="{00000000-9CA0-4B95-9655-AE21FBA2E16E}"/>
            </c:ext>
          </c:extLst>
        </c:ser>
        <c:dLbls>
          <c:showLegendKey val="0"/>
          <c:showVal val="0"/>
          <c:showCatName val="0"/>
          <c:showSerName val="0"/>
          <c:showPercent val="0"/>
          <c:showBubbleSize val="0"/>
        </c:dLbls>
        <c:gapWidth val="150"/>
        <c:axId val="140246400"/>
        <c:axId val="14054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extLst>
            <c:ext xmlns:c16="http://schemas.microsoft.com/office/drawing/2014/chart" uri="{C3380CC4-5D6E-409C-BE32-E72D297353CC}">
              <c16:uniqueId val="{00000001-9CA0-4B95-9655-AE21FBA2E16E}"/>
            </c:ext>
          </c:extLst>
        </c:ser>
        <c:dLbls>
          <c:showLegendKey val="0"/>
          <c:showVal val="0"/>
          <c:showCatName val="0"/>
          <c:showSerName val="0"/>
          <c:showPercent val="0"/>
          <c:showBubbleSize val="0"/>
        </c:dLbls>
        <c:marker val="1"/>
        <c:smooth val="0"/>
        <c:axId val="140246400"/>
        <c:axId val="140543488"/>
      </c:lineChart>
      <c:dateAx>
        <c:axId val="140246400"/>
        <c:scaling>
          <c:orientation val="minMax"/>
        </c:scaling>
        <c:delete val="1"/>
        <c:axPos val="b"/>
        <c:numFmt formatCode="ge" sourceLinked="1"/>
        <c:majorTickMark val="none"/>
        <c:minorTickMark val="none"/>
        <c:tickLblPos val="none"/>
        <c:crossAx val="140543488"/>
        <c:crosses val="autoZero"/>
        <c:auto val="1"/>
        <c:lblOffset val="100"/>
        <c:baseTimeUnit val="years"/>
      </c:dateAx>
      <c:valAx>
        <c:axId val="14054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24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144.72999999999999</c:v>
                </c:pt>
                <c:pt idx="1">
                  <c:v>142.22999999999999</c:v>
                </c:pt>
                <c:pt idx="2">
                  <c:v>141.22</c:v>
                </c:pt>
                <c:pt idx="3">
                  <c:v>128.66</c:v>
                </c:pt>
                <c:pt idx="4">
                  <c:v>148.93</c:v>
                </c:pt>
              </c:numCache>
            </c:numRef>
          </c:val>
          <c:extLst>
            <c:ext xmlns:c16="http://schemas.microsoft.com/office/drawing/2014/chart" uri="{C3380CC4-5D6E-409C-BE32-E72D297353CC}">
              <c16:uniqueId val="{00000000-7801-4370-BEE1-ABE56925297A}"/>
            </c:ext>
          </c:extLst>
        </c:ser>
        <c:dLbls>
          <c:showLegendKey val="0"/>
          <c:showVal val="0"/>
          <c:showCatName val="0"/>
          <c:showSerName val="0"/>
          <c:showPercent val="0"/>
          <c:showBubbleSize val="0"/>
        </c:dLbls>
        <c:gapWidth val="150"/>
        <c:axId val="140561792"/>
        <c:axId val="14056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extLst>
            <c:ext xmlns:c16="http://schemas.microsoft.com/office/drawing/2014/chart" uri="{C3380CC4-5D6E-409C-BE32-E72D297353CC}">
              <c16:uniqueId val="{00000001-7801-4370-BEE1-ABE56925297A}"/>
            </c:ext>
          </c:extLst>
        </c:ser>
        <c:dLbls>
          <c:showLegendKey val="0"/>
          <c:showVal val="0"/>
          <c:showCatName val="0"/>
          <c:showSerName val="0"/>
          <c:showPercent val="0"/>
          <c:showBubbleSize val="0"/>
        </c:dLbls>
        <c:marker val="1"/>
        <c:smooth val="0"/>
        <c:axId val="140561792"/>
        <c:axId val="140563968"/>
      </c:lineChart>
      <c:dateAx>
        <c:axId val="140561792"/>
        <c:scaling>
          <c:orientation val="minMax"/>
        </c:scaling>
        <c:delete val="1"/>
        <c:axPos val="b"/>
        <c:numFmt formatCode="ge" sourceLinked="1"/>
        <c:majorTickMark val="none"/>
        <c:minorTickMark val="none"/>
        <c:tickLblPos val="none"/>
        <c:crossAx val="140563968"/>
        <c:crosses val="autoZero"/>
        <c:auto val="1"/>
        <c:lblOffset val="100"/>
        <c:baseTimeUnit val="years"/>
      </c:dateAx>
      <c:valAx>
        <c:axId val="14056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56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R46" zoomScale="71" zoomScaleNormal="71" workbookViewId="0">
      <selection activeCell="BL64" sqref="BL64:BZ65"/>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静岡県　御殿場市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50" t="s">
        <v>122</v>
      </c>
      <c r="AE8" s="50"/>
      <c r="AF8" s="50"/>
      <c r="AG8" s="50"/>
      <c r="AH8" s="50"/>
      <c r="AI8" s="50"/>
      <c r="AJ8" s="50"/>
      <c r="AK8" s="2"/>
      <c r="AL8" s="51">
        <f>データ!$R$6</f>
        <v>89178</v>
      </c>
      <c r="AM8" s="51"/>
      <c r="AN8" s="51"/>
      <c r="AO8" s="51"/>
      <c r="AP8" s="51"/>
      <c r="AQ8" s="51"/>
      <c r="AR8" s="51"/>
      <c r="AS8" s="51"/>
      <c r="AT8" s="46">
        <f>データ!$S$6</f>
        <v>194.9</v>
      </c>
      <c r="AU8" s="46"/>
      <c r="AV8" s="46"/>
      <c r="AW8" s="46"/>
      <c r="AX8" s="46"/>
      <c r="AY8" s="46"/>
      <c r="AZ8" s="46"/>
      <c r="BA8" s="46"/>
      <c r="BB8" s="46">
        <f>データ!$T$6</f>
        <v>457.56</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2.27</v>
      </c>
      <c r="Q10" s="46"/>
      <c r="R10" s="46"/>
      <c r="S10" s="46"/>
      <c r="T10" s="46"/>
      <c r="U10" s="46"/>
      <c r="V10" s="46"/>
      <c r="W10" s="51">
        <f>データ!$Q$6</f>
        <v>1590</v>
      </c>
      <c r="X10" s="51"/>
      <c r="Y10" s="51"/>
      <c r="Z10" s="51"/>
      <c r="AA10" s="51"/>
      <c r="AB10" s="51"/>
      <c r="AC10" s="51"/>
      <c r="AD10" s="2"/>
      <c r="AE10" s="2"/>
      <c r="AF10" s="2"/>
      <c r="AG10" s="2"/>
      <c r="AH10" s="2"/>
      <c r="AI10" s="2"/>
      <c r="AJ10" s="2"/>
      <c r="AK10" s="2"/>
      <c r="AL10" s="51">
        <f>データ!$U$6</f>
        <v>2019</v>
      </c>
      <c r="AM10" s="51"/>
      <c r="AN10" s="51"/>
      <c r="AO10" s="51"/>
      <c r="AP10" s="51"/>
      <c r="AQ10" s="51"/>
      <c r="AR10" s="51"/>
      <c r="AS10" s="51"/>
      <c r="AT10" s="46">
        <f>データ!$V$6</f>
        <v>1.6</v>
      </c>
      <c r="AU10" s="46"/>
      <c r="AV10" s="46"/>
      <c r="AW10" s="46"/>
      <c r="AX10" s="46"/>
      <c r="AY10" s="46"/>
      <c r="AZ10" s="46"/>
      <c r="BA10" s="46"/>
      <c r="BB10" s="46">
        <f>データ!$W$6</f>
        <v>1261.8800000000001</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120</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123</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121</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x14ac:dyDescent="0.15">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x14ac:dyDescent="0.15">
      <c r="A6" s="29" t="s">
        <v>107</v>
      </c>
      <c r="B6" s="34">
        <f>B7</f>
        <v>2016</v>
      </c>
      <c r="C6" s="34">
        <f t="shared" ref="C6:W6" si="3">C7</f>
        <v>222151</v>
      </c>
      <c r="D6" s="34">
        <f t="shared" si="3"/>
        <v>47</v>
      </c>
      <c r="E6" s="34">
        <f t="shared" si="3"/>
        <v>1</v>
      </c>
      <c r="F6" s="34">
        <f t="shared" si="3"/>
        <v>0</v>
      </c>
      <c r="G6" s="34">
        <f t="shared" si="3"/>
        <v>0</v>
      </c>
      <c r="H6" s="34" t="str">
        <f t="shared" si="3"/>
        <v>静岡県　御殿場市</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2.27</v>
      </c>
      <c r="Q6" s="35">
        <f t="shared" si="3"/>
        <v>1590</v>
      </c>
      <c r="R6" s="35">
        <f t="shared" si="3"/>
        <v>89178</v>
      </c>
      <c r="S6" s="35">
        <f t="shared" si="3"/>
        <v>194.9</v>
      </c>
      <c r="T6" s="35">
        <f t="shared" si="3"/>
        <v>457.56</v>
      </c>
      <c r="U6" s="35">
        <f t="shared" si="3"/>
        <v>2019</v>
      </c>
      <c r="V6" s="35">
        <f t="shared" si="3"/>
        <v>1.6</v>
      </c>
      <c r="W6" s="35">
        <f t="shared" si="3"/>
        <v>1261.8800000000001</v>
      </c>
      <c r="X6" s="36">
        <f>IF(X7="",NA(),X7)</f>
        <v>110.23</v>
      </c>
      <c r="Y6" s="36">
        <f t="shared" ref="Y6:AG6" si="4">IF(Y7="",NA(),Y7)</f>
        <v>83.9</v>
      </c>
      <c r="Z6" s="36">
        <f t="shared" si="4"/>
        <v>99.83</v>
      </c>
      <c r="AA6" s="36">
        <f t="shared" si="4"/>
        <v>99.99</v>
      </c>
      <c r="AB6" s="36">
        <f t="shared" si="4"/>
        <v>99.87</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5">
        <f>IF(BE7="",NA(),BE7)</f>
        <v>0</v>
      </c>
      <c r="BF6" s="35">
        <f t="shared" ref="BF6:BN6" si="7">IF(BF7="",NA(),BF7)</f>
        <v>0</v>
      </c>
      <c r="BG6" s="35">
        <f t="shared" si="7"/>
        <v>0</v>
      </c>
      <c r="BH6" s="35">
        <f t="shared" si="7"/>
        <v>0</v>
      </c>
      <c r="BI6" s="35">
        <f t="shared" si="7"/>
        <v>0</v>
      </c>
      <c r="BJ6" s="36">
        <f t="shared" si="7"/>
        <v>1108.26</v>
      </c>
      <c r="BK6" s="36">
        <f t="shared" si="7"/>
        <v>1113.76</v>
      </c>
      <c r="BL6" s="36">
        <f t="shared" si="7"/>
        <v>1125.69</v>
      </c>
      <c r="BM6" s="36">
        <f t="shared" si="7"/>
        <v>1134.67</v>
      </c>
      <c r="BN6" s="36">
        <f t="shared" si="7"/>
        <v>1144.79</v>
      </c>
      <c r="BO6" s="35" t="str">
        <f>IF(BO7="","",IF(BO7="-","【-】","【"&amp;SUBSTITUTE(TEXT(BO7,"#,##0.00"),"-","△")&amp;"】"))</f>
        <v>【1,280.76】</v>
      </c>
      <c r="BP6" s="36">
        <f>IF(BP7="",NA(),BP7)</f>
        <v>68.010000000000005</v>
      </c>
      <c r="BQ6" s="36">
        <f t="shared" ref="BQ6:BY6" si="8">IF(BQ7="",NA(),BQ7)</f>
        <v>69.5</v>
      </c>
      <c r="BR6" s="36">
        <f t="shared" si="8"/>
        <v>72.23</v>
      </c>
      <c r="BS6" s="36">
        <f t="shared" si="8"/>
        <v>80.34</v>
      </c>
      <c r="BT6" s="36">
        <f t="shared" si="8"/>
        <v>70.209999999999994</v>
      </c>
      <c r="BU6" s="36">
        <f t="shared" si="8"/>
        <v>19.77</v>
      </c>
      <c r="BV6" s="36">
        <f t="shared" si="8"/>
        <v>34.25</v>
      </c>
      <c r="BW6" s="36">
        <f t="shared" si="8"/>
        <v>46.48</v>
      </c>
      <c r="BX6" s="36">
        <f t="shared" si="8"/>
        <v>40.6</v>
      </c>
      <c r="BY6" s="36">
        <f t="shared" si="8"/>
        <v>56.04</v>
      </c>
      <c r="BZ6" s="35" t="str">
        <f>IF(BZ7="","",IF(BZ7="-","【-】","【"&amp;SUBSTITUTE(TEXT(BZ7,"#,##0.00"),"-","△")&amp;"】"))</f>
        <v>【53.06】</v>
      </c>
      <c r="CA6" s="36">
        <f>IF(CA7="",NA(),CA7)</f>
        <v>144.72999999999999</v>
      </c>
      <c r="CB6" s="36">
        <f t="shared" ref="CB6:CJ6" si="9">IF(CB7="",NA(),CB7)</f>
        <v>142.22999999999999</v>
      </c>
      <c r="CC6" s="36">
        <f t="shared" si="9"/>
        <v>141.22</v>
      </c>
      <c r="CD6" s="36">
        <f t="shared" si="9"/>
        <v>128.66</v>
      </c>
      <c r="CE6" s="36">
        <f t="shared" si="9"/>
        <v>148.93</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34.69</v>
      </c>
      <c r="CM6" s="36">
        <f t="shared" ref="CM6:CU6" si="10">IF(CM7="",NA(),CM7)</f>
        <v>33.35</v>
      </c>
      <c r="CN6" s="36">
        <f t="shared" si="10"/>
        <v>34.06</v>
      </c>
      <c r="CO6" s="36">
        <f t="shared" si="10"/>
        <v>34.299999999999997</v>
      </c>
      <c r="CP6" s="36">
        <f t="shared" si="10"/>
        <v>34.65</v>
      </c>
      <c r="CQ6" s="36">
        <f t="shared" si="10"/>
        <v>57.17</v>
      </c>
      <c r="CR6" s="36">
        <f t="shared" si="10"/>
        <v>57.55</v>
      </c>
      <c r="CS6" s="36">
        <f t="shared" si="10"/>
        <v>57.43</v>
      </c>
      <c r="CT6" s="36">
        <f t="shared" si="10"/>
        <v>57.29</v>
      </c>
      <c r="CU6" s="36">
        <f t="shared" si="10"/>
        <v>55.9</v>
      </c>
      <c r="CV6" s="35" t="str">
        <f>IF(CV7="","",IF(CV7="-","【-】","【"&amp;SUBSTITUTE(TEXT(CV7,"#,##0.00"),"-","△")&amp;"】"))</f>
        <v>【56.28】</v>
      </c>
      <c r="CW6" s="36">
        <f>IF(CW7="",NA(),CW7)</f>
        <v>88.69</v>
      </c>
      <c r="CX6" s="36">
        <f t="shared" ref="CX6:DF6" si="11">IF(CX7="",NA(),CX7)</f>
        <v>90.95</v>
      </c>
      <c r="CY6" s="36">
        <f t="shared" si="11"/>
        <v>89.34</v>
      </c>
      <c r="CZ6" s="36">
        <f t="shared" si="11"/>
        <v>89.46</v>
      </c>
      <c r="DA6" s="36">
        <f t="shared" si="11"/>
        <v>88.75</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2.25</v>
      </c>
      <c r="EE6" s="36">
        <f t="shared" ref="EE6:EM6" si="14">IF(EE7="",NA(),EE7)</f>
        <v>1.17</v>
      </c>
      <c r="EF6" s="36">
        <f t="shared" si="14"/>
        <v>1.02</v>
      </c>
      <c r="EG6" s="36" t="str">
        <f t="shared" si="14"/>
        <v>-</v>
      </c>
      <c r="EH6" s="36">
        <f t="shared" si="14"/>
        <v>0.19</v>
      </c>
      <c r="EI6" s="36">
        <f t="shared" si="14"/>
        <v>0.46</v>
      </c>
      <c r="EJ6" s="36">
        <f t="shared" si="14"/>
        <v>0.8</v>
      </c>
      <c r="EK6" s="36">
        <f t="shared" si="14"/>
        <v>0.69</v>
      </c>
      <c r="EL6" s="36">
        <f t="shared" si="14"/>
        <v>0.65</v>
      </c>
      <c r="EM6" s="36">
        <f t="shared" si="14"/>
        <v>0.53</v>
      </c>
      <c r="EN6" s="35" t="str">
        <f>IF(EN7="","",IF(EN7="-","【-】","【"&amp;SUBSTITUTE(TEXT(EN7,"#,##0.00"),"-","△")&amp;"】"))</f>
        <v>【0.59】</v>
      </c>
    </row>
    <row r="7" spans="1:144" s="37" customFormat="1" x14ac:dyDescent="0.15">
      <c r="A7" s="29"/>
      <c r="B7" s="38">
        <v>2016</v>
      </c>
      <c r="C7" s="38">
        <v>222151</v>
      </c>
      <c r="D7" s="38">
        <v>47</v>
      </c>
      <c r="E7" s="38">
        <v>1</v>
      </c>
      <c r="F7" s="38">
        <v>0</v>
      </c>
      <c r="G7" s="38">
        <v>0</v>
      </c>
      <c r="H7" s="38" t="s">
        <v>108</v>
      </c>
      <c r="I7" s="38" t="s">
        <v>109</v>
      </c>
      <c r="J7" s="38" t="s">
        <v>110</v>
      </c>
      <c r="K7" s="38" t="s">
        <v>111</v>
      </c>
      <c r="L7" s="38" t="s">
        <v>112</v>
      </c>
      <c r="M7" s="38"/>
      <c r="N7" s="39" t="s">
        <v>113</v>
      </c>
      <c r="O7" s="39" t="s">
        <v>114</v>
      </c>
      <c r="P7" s="39">
        <v>2.27</v>
      </c>
      <c r="Q7" s="39">
        <v>1590</v>
      </c>
      <c r="R7" s="39">
        <v>89178</v>
      </c>
      <c r="S7" s="39">
        <v>194.9</v>
      </c>
      <c r="T7" s="39">
        <v>457.56</v>
      </c>
      <c r="U7" s="39">
        <v>2019</v>
      </c>
      <c r="V7" s="39">
        <v>1.6</v>
      </c>
      <c r="W7" s="39">
        <v>1261.8800000000001</v>
      </c>
      <c r="X7" s="39">
        <v>110.23</v>
      </c>
      <c r="Y7" s="39">
        <v>83.9</v>
      </c>
      <c r="Z7" s="39">
        <v>99.83</v>
      </c>
      <c r="AA7" s="39">
        <v>99.99</v>
      </c>
      <c r="AB7" s="39">
        <v>99.87</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0</v>
      </c>
      <c r="BF7" s="39">
        <v>0</v>
      </c>
      <c r="BG7" s="39">
        <v>0</v>
      </c>
      <c r="BH7" s="39">
        <v>0</v>
      </c>
      <c r="BI7" s="39">
        <v>0</v>
      </c>
      <c r="BJ7" s="39">
        <v>1108.26</v>
      </c>
      <c r="BK7" s="39">
        <v>1113.76</v>
      </c>
      <c r="BL7" s="39">
        <v>1125.69</v>
      </c>
      <c r="BM7" s="39">
        <v>1134.67</v>
      </c>
      <c r="BN7" s="39">
        <v>1144.79</v>
      </c>
      <c r="BO7" s="39">
        <v>1280.76</v>
      </c>
      <c r="BP7" s="39">
        <v>68.010000000000005</v>
      </c>
      <c r="BQ7" s="39">
        <v>69.5</v>
      </c>
      <c r="BR7" s="39">
        <v>72.23</v>
      </c>
      <c r="BS7" s="39">
        <v>80.34</v>
      </c>
      <c r="BT7" s="39">
        <v>70.209999999999994</v>
      </c>
      <c r="BU7" s="39">
        <v>19.77</v>
      </c>
      <c r="BV7" s="39">
        <v>34.25</v>
      </c>
      <c r="BW7" s="39">
        <v>46.48</v>
      </c>
      <c r="BX7" s="39">
        <v>40.6</v>
      </c>
      <c r="BY7" s="39">
        <v>56.04</v>
      </c>
      <c r="BZ7" s="39">
        <v>53.06</v>
      </c>
      <c r="CA7" s="39">
        <v>144.72999999999999</v>
      </c>
      <c r="CB7" s="39">
        <v>142.22999999999999</v>
      </c>
      <c r="CC7" s="39">
        <v>141.22</v>
      </c>
      <c r="CD7" s="39">
        <v>128.66</v>
      </c>
      <c r="CE7" s="39">
        <v>148.93</v>
      </c>
      <c r="CF7" s="39">
        <v>878.73</v>
      </c>
      <c r="CG7" s="39">
        <v>501.18</v>
      </c>
      <c r="CH7" s="39">
        <v>376.61</v>
      </c>
      <c r="CI7" s="39">
        <v>440.03</v>
      </c>
      <c r="CJ7" s="39">
        <v>304.35000000000002</v>
      </c>
      <c r="CK7" s="39">
        <v>314.83</v>
      </c>
      <c r="CL7" s="39">
        <v>34.69</v>
      </c>
      <c r="CM7" s="39">
        <v>33.35</v>
      </c>
      <c r="CN7" s="39">
        <v>34.06</v>
      </c>
      <c r="CO7" s="39">
        <v>34.299999999999997</v>
      </c>
      <c r="CP7" s="39">
        <v>34.65</v>
      </c>
      <c r="CQ7" s="39">
        <v>57.17</v>
      </c>
      <c r="CR7" s="39">
        <v>57.55</v>
      </c>
      <c r="CS7" s="39">
        <v>57.43</v>
      </c>
      <c r="CT7" s="39">
        <v>57.29</v>
      </c>
      <c r="CU7" s="39">
        <v>55.9</v>
      </c>
      <c r="CV7" s="39">
        <v>56.28</v>
      </c>
      <c r="CW7" s="39">
        <v>88.69</v>
      </c>
      <c r="CX7" s="39">
        <v>90.95</v>
      </c>
      <c r="CY7" s="39">
        <v>89.34</v>
      </c>
      <c r="CZ7" s="39">
        <v>89.46</v>
      </c>
      <c r="DA7" s="39">
        <v>88.75</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2.25</v>
      </c>
      <c r="EE7" s="39">
        <v>1.17</v>
      </c>
      <c r="EF7" s="39">
        <v>1.02</v>
      </c>
      <c r="EG7" s="39" t="s">
        <v>113</v>
      </c>
      <c r="EH7" s="39">
        <v>0.19</v>
      </c>
      <c r="EI7" s="39">
        <v>0.46</v>
      </c>
      <c r="EJ7" s="39">
        <v>0.8</v>
      </c>
      <c r="EK7" s="39">
        <v>0.69</v>
      </c>
      <c r="EL7" s="39">
        <v>0.65</v>
      </c>
      <c r="EM7" s="39">
        <v>0.53</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稲 彰太郎</cp:lastModifiedBy>
  <dcterms:created xsi:type="dcterms:W3CDTF">2017-12-25T01:44:28Z</dcterms:created>
  <dcterms:modified xsi:type="dcterms:W3CDTF">2018-02-06T00:32:16Z</dcterms:modified>
  <cp:category/>
</cp:coreProperties>
</file>