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040　業務係\下水道決算統計関係\H29(28)報告　決算統計関係\H30.2.27経営比較分析表（修正提出版）\"/>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I10" i="4"/>
  <c r="AT8" i="4"/>
  <c r="AL8" i="4"/>
  <c r="P8" i="4"/>
  <c r="B8" i="4"/>
  <c r="C10" i="5" l="1"/>
  <c r="D10" i="5"/>
  <c r="E10" i="5"/>
  <c r="B10" i="5"/>
</calcChain>
</file>

<file path=xl/sharedStrings.xml><?xml version="1.0" encoding="utf-8"?>
<sst xmlns="http://schemas.openxmlformats.org/spreadsheetml/2006/main" count="242" uniqueCount="125">
  <si>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</si>
  <si>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</si>
  <si>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</si>
  <si>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</si>
  <si>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</si>
  <si>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</si>
  <si>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</si>
  <si>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</si>
  <si>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</si>
  <si>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</si>
  <si>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</si>
  <si>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</si>
  <si>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</si>
  <si>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</si>
  <si>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</si>
  <si>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</si>
  <si>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</si>
  <si>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</si>
  <si>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</si>
  <si>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</si>
  <si>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</si>
  <si>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</si>
  <si>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</si>
  <si>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</si>
  <si>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</si>
  <si>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</si>
  <si>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</si>
  <si>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</si>
  <si>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</si>
  <si>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</si>
  <si>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</si>
  <si>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</si>
  <si>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</si>
  <si>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</si>
  <si>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</si>
  <si>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</si>
  <si>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</si>
  <si>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</si>
  <si>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</si>
  <si>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</si>
  <si>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</si>
  <si>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</si>
  <si>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</si>
  <si>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</si>
  <si>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</si>
  <si>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</si>
  <si>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</si>
  <si>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</si>
  <si>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</si>
  <si>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</si>
  <si>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</si>
  <si>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</si>
  <si>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</si>
  <si>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</si>
  <si>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</si>
  <si>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</si>
  <si>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</si>
  <si>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</si>
  <si>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</si>
  <si>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</si>
  <si>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</si>
  <si>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</si>
  <si>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</si>
  <si>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</si>
  <si>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</si>
  <si>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</si>
  <si>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</si>
  <si>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</si>
  <si>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</si>
  <si>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</si>
  <si>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</si>
  <si>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</si>
  <si>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</si>
  <si>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</si>
  <si>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</si>
  <si>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</si>
  <si>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</si>
  <si>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</si>
  <si>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</si>
  <si>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</si>
  <si>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</si>
  <si>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</si>
  <si>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</si>
  <si>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</si>
  <si>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</si>
  <si>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</si>
  <si>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</si>
  <si>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</si>
  <si>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</si>
  <si>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</si>
  <si>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</si>
  <si>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</si>
  <si>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</si>
  <si>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</si>
  <si>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</si>
  <si>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</si>
  <si>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</si>
  <si>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</si>
  <si>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</si>
  <si>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</si>
  <si>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</si>
  <si>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</si>
  <si>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</si>
  <si>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</si>
  <si>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</si>
  <si>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</si>
  <si>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</si>
  <si>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</si>
  <si>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</si>
  <si>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函南町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</si>
  <si>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</si>
  <si>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</si>
  <si>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</si>
  <si>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</si>
  <si>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</si>
  <si>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</si>
  <si>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</si>
  <si>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</si>
  <si>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</si>
  <si>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</si>
  <si>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</si>
  <si>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昭和52年から下水道事業に着手しており、布設から30年が経過した管が増えている。
　老朽化対策としては、ストックマネージメント計画を策定を行い、長寿命化や布設替の時期を考慮して事業を進めて行く必要がある。
　現状では重要な幹線管渠の耐震化に力をいれており、耐震化と併せて管路更生も実施しているため、重要な幹線管渠から長寿命化が図られている。
</t>
    <rPh sb="1" eb="3">
      <t>ショウワ</t>
    </rPh>
    <rPh sb="5" eb="6">
      <t>ネン</t>
    </rPh>
    <rPh sb="8" eb="11">
      <t>ゲスイドウ</t>
    </rPh>
    <rPh sb="11" eb="13">
      <t>ジギョウ</t>
    </rPh>
    <rPh sb="14" eb="16">
      <t>チャクシュ</t>
    </rPh>
    <rPh sb="21" eb="23">
      <t>フセツ</t>
    </rPh>
    <rPh sb="27" eb="28">
      <t>ネン</t>
    </rPh>
    <rPh sb="29" eb="31">
      <t>ケイカ</t>
    </rPh>
    <rPh sb="33" eb="34">
      <t>カン</t>
    </rPh>
    <rPh sb="35" eb="36">
      <t>フ</t>
    </rPh>
    <rPh sb="43" eb="46">
      <t>ロウキュウカ</t>
    </rPh>
    <rPh sb="46" eb="48">
      <t>タイサク</t>
    </rPh>
    <rPh sb="64" eb="66">
      <t>ケイカク</t>
    </rPh>
    <rPh sb="67" eb="69">
      <t>サクテイ</t>
    </rPh>
    <rPh sb="70" eb="71">
      <t>オコナ</t>
    </rPh>
    <rPh sb="73" eb="77">
      <t>チョウジュミョウカ</t>
    </rPh>
    <rPh sb="95" eb="96">
      <t>イク</t>
    </rPh>
    <rPh sb="105" eb="107">
      <t>ゲンジョウ</t>
    </rPh>
    <rPh sb="109" eb="111">
      <t>ジュウヨウ</t>
    </rPh>
    <rPh sb="112" eb="114">
      <t>カンセン</t>
    </rPh>
    <rPh sb="114" eb="116">
      <t>カンキョ</t>
    </rPh>
    <rPh sb="117" eb="120">
      <t>タイシンカ</t>
    </rPh>
    <rPh sb="129" eb="132">
      <t>タイシンカ</t>
    </rPh>
    <rPh sb="141" eb="143">
      <t>ジッシ</t>
    </rPh>
    <rPh sb="150" eb="152">
      <t>ジュウヨウ</t>
    </rPh>
    <rPh sb="153" eb="155">
      <t>カンセン</t>
    </rPh>
    <rPh sb="155" eb="157">
      <t>カンキョ</t>
    </rPh>
    <rPh sb="159" eb="161">
      <t>チョウジュ</t>
    </rPh>
    <rPh sb="161" eb="162">
      <t>イノチ</t>
    </rPh>
    <rPh sb="162" eb="163">
      <t>カ</t>
    </rPh>
    <rPh sb="164" eb="165">
      <t>ハカ</t>
    </rPh>
    <phoneticPr fontId="4"/>
  </si>
  <si>
    <t>　経営の健全性は、現在も下水道整備中であり、施設整備に係る投資的経費や維持管理費の増額が見込まれるため、健全な状況とは言えない。
　下水道事業は、投資的収支と収益的収支のバランスを保つことが大切であり、投資的経費は一般会計からの繰入金に依存する割合が高い。今後は、10年概成を見据えたアクションプランにより、効率的な整備を推進するとともに適切な収益的収支を維持するため、定期的な料金改定を実施する必要がある。</t>
    <rPh sb="1" eb="3">
      <t>ケイエイ</t>
    </rPh>
    <rPh sb="4" eb="7">
      <t>ケンゼンセイ</t>
    </rPh>
    <rPh sb="9" eb="11">
      <t>ゲンザイ</t>
    </rPh>
    <rPh sb="12" eb="15">
      <t>ゲスイドウ</t>
    </rPh>
    <rPh sb="15" eb="17">
      <t>セイビ</t>
    </rPh>
    <rPh sb="17" eb="18">
      <t>チュウ</t>
    </rPh>
    <rPh sb="22" eb="24">
      <t>シセツ</t>
    </rPh>
    <rPh sb="24" eb="26">
      <t>セイビ</t>
    </rPh>
    <rPh sb="27" eb="28">
      <t>カカ</t>
    </rPh>
    <rPh sb="29" eb="31">
      <t>トウシ</t>
    </rPh>
    <rPh sb="31" eb="32">
      <t>テキ</t>
    </rPh>
    <rPh sb="32" eb="34">
      <t>ケイヒ</t>
    </rPh>
    <rPh sb="35" eb="37">
      <t>イジ</t>
    </rPh>
    <rPh sb="37" eb="40">
      <t>カンリヒ</t>
    </rPh>
    <rPh sb="41" eb="43">
      <t>ゾウガク</t>
    </rPh>
    <rPh sb="44" eb="46">
      <t>ミコ</t>
    </rPh>
    <rPh sb="52" eb="54">
      <t>ケンゼン</t>
    </rPh>
    <rPh sb="55" eb="57">
      <t>ジョウキョウ</t>
    </rPh>
    <rPh sb="59" eb="60">
      <t>イ</t>
    </rPh>
    <rPh sb="66" eb="69">
      <t>ゲスイドウ</t>
    </rPh>
    <rPh sb="69" eb="71">
      <t>ジギョウ</t>
    </rPh>
    <rPh sb="73" eb="76">
      <t>トウシテキ</t>
    </rPh>
    <rPh sb="76" eb="78">
      <t>シュウシ</t>
    </rPh>
    <rPh sb="79" eb="82">
      <t>シュウエキテキ</t>
    </rPh>
    <rPh sb="82" eb="84">
      <t>シュウシ</t>
    </rPh>
    <rPh sb="90" eb="91">
      <t>タモ</t>
    </rPh>
    <rPh sb="95" eb="97">
      <t>タイセツ</t>
    </rPh>
    <rPh sb="101" eb="104">
      <t>トウシテキ</t>
    </rPh>
    <rPh sb="104" eb="106">
      <t>ケイヒ</t>
    </rPh>
    <rPh sb="118" eb="120">
      <t>イゾン</t>
    </rPh>
    <rPh sb="122" eb="124">
      <t>ワリアイ</t>
    </rPh>
    <rPh sb="125" eb="126">
      <t>タカ</t>
    </rPh>
    <rPh sb="128" eb="130">
      <t>コンゴ</t>
    </rPh>
    <rPh sb="134" eb="135">
      <t>ネン</t>
    </rPh>
    <rPh sb="135" eb="137">
      <t>ガイセイ</t>
    </rPh>
    <rPh sb="138" eb="140">
      <t>ミス</t>
    </rPh>
    <rPh sb="154" eb="157">
      <t>コウリツテキ</t>
    </rPh>
    <rPh sb="158" eb="160">
      <t>セイビ</t>
    </rPh>
    <rPh sb="161" eb="163">
      <t>スイシン</t>
    </rPh>
    <rPh sb="169" eb="171">
      <t>テキセツ</t>
    </rPh>
    <rPh sb="172" eb="174">
      <t>シュウエキ</t>
    </rPh>
    <rPh sb="174" eb="175">
      <t>テキ</t>
    </rPh>
    <rPh sb="175" eb="177">
      <t>シュウシ</t>
    </rPh>
    <rPh sb="178" eb="180">
      <t>イジ</t>
    </rPh>
    <rPh sb="185" eb="188">
      <t>テイキテキ</t>
    </rPh>
    <rPh sb="189" eb="191">
      <t>リョウキン</t>
    </rPh>
    <rPh sb="191" eb="193">
      <t>カイテイ</t>
    </rPh>
    <rPh sb="194" eb="196">
      <t>ジッシ</t>
    </rPh>
    <rPh sb="198" eb="200">
      <t>ヒツヨウ</t>
    </rPh>
    <phoneticPr fontId="4"/>
  </si>
  <si>
    <t>非設置</t>
    <rPh sb="0" eb="1">
      <t>ヒ</t>
    </rPh>
    <rPh sb="1" eb="3">
      <t>セッチ</t>
    </rPh>
    <phoneticPr fontId="4"/>
  </si>
  <si>
    <t xml:space="preserve">①収益的支出比率が継続して100％を下まわっている。これは、下水道使用料金で汚水処理費、維持管理費を賄えていないことを示している。平成28年度は流域下水道事業の汚水処理単価の値上げを受け汚水処理が増加したため、収支比率が下がっている。そのため、料金改定を行い平成29年7月使用分より料金を25％の引上げを実施している。料金改定後においても収益的支出率が100％を超える見込みはなく、今後も適正な使用料金の設定について検討する必要がある。
④企業債残高対事業規模比率でH27.H28が0となっているのは、一般財源の不足により、他会計繰入金により企業債が全額償還されているためである。
⑤経費回収率については、使用料金で回収すべき経費の割合であり、全国平均を下回っているため、使用料金が適正でないこと示している。料金改定は利用者の負担を伴うため、段階的に行う必要がある。
⑥汚水処理原価については、H28に上昇している汚水処理場の運営に関する労務費等の増加に伴い汚水処理単価が上昇している。
⑦施設利用率について、処理場は流域下水道事業として運営されており、施設は適正な規模及び利用状況が確保されている。H26及びH27は、記入漏れであり、H26は63.64で、H27は65.34である。
⑧水洗化率は、常に90％近くを確保しており、問題はないものと判断される。
</t>
    <rPh sb="1" eb="4">
      <t>シュウエキテキ</t>
    </rPh>
    <rPh sb="4" eb="6">
      <t>シシュツ</t>
    </rPh>
    <rPh sb="6" eb="8">
      <t>ヒリツ</t>
    </rPh>
    <rPh sb="9" eb="11">
      <t>ケイゾク</t>
    </rPh>
    <rPh sb="18" eb="19">
      <t>シタ</t>
    </rPh>
    <rPh sb="30" eb="33">
      <t>ゲスイドウ</t>
    </rPh>
    <rPh sb="33" eb="36">
      <t>シヨウリョウ</t>
    </rPh>
    <rPh sb="36" eb="37">
      <t>キン</t>
    </rPh>
    <rPh sb="38" eb="40">
      <t>オスイ</t>
    </rPh>
    <rPh sb="40" eb="42">
      <t>ショリ</t>
    </rPh>
    <rPh sb="42" eb="43">
      <t>ヒ</t>
    </rPh>
    <rPh sb="44" eb="46">
      <t>イジ</t>
    </rPh>
    <rPh sb="46" eb="48">
      <t>カンリ</t>
    </rPh>
    <rPh sb="48" eb="49">
      <t>ヒ</t>
    </rPh>
    <rPh sb="50" eb="51">
      <t>マカナ</t>
    </rPh>
    <rPh sb="59" eb="60">
      <t>シメ</t>
    </rPh>
    <rPh sb="65" eb="67">
      <t>ヘイセイ</t>
    </rPh>
    <rPh sb="105" eb="107">
      <t>シュウシ</t>
    </rPh>
    <rPh sb="107" eb="109">
      <t>ヒリツ</t>
    </rPh>
    <rPh sb="110" eb="111">
      <t>サ</t>
    </rPh>
    <rPh sb="122" eb="124">
      <t>リョウキン</t>
    </rPh>
    <rPh sb="124" eb="126">
      <t>カイテイ</t>
    </rPh>
    <rPh sb="127" eb="128">
      <t>オコナ</t>
    </rPh>
    <rPh sb="129" eb="131">
      <t>ヘイセイ</t>
    </rPh>
    <rPh sb="133" eb="134">
      <t>ネン</t>
    </rPh>
    <rPh sb="135" eb="136">
      <t>ガツ</t>
    </rPh>
    <rPh sb="136" eb="138">
      <t>シヨウ</t>
    </rPh>
    <rPh sb="138" eb="139">
      <t>ブン</t>
    </rPh>
    <rPh sb="141" eb="143">
      <t>リョウキン</t>
    </rPh>
    <rPh sb="152" eb="154">
      <t>ジッシ</t>
    </rPh>
    <rPh sb="159" eb="161">
      <t>リョウキン</t>
    </rPh>
    <rPh sb="161" eb="163">
      <t>カイテイ</t>
    </rPh>
    <rPh sb="163" eb="164">
      <t>ゴ</t>
    </rPh>
    <rPh sb="169" eb="171">
      <t>シュウエキ</t>
    </rPh>
    <rPh sb="171" eb="172">
      <t>テキ</t>
    </rPh>
    <rPh sb="172" eb="174">
      <t>シシュツ</t>
    </rPh>
    <rPh sb="174" eb="175">
      <t>リツ</t>
    </rPh>
    <rPh sb="181" eb="182">
      <t>コ</t>
    </rPh>
    <rPh sb="184" eb="186">
      <t>ミコ</t>
    </rPh>
    <rPh sb="191" eb="193">
      <t>コンゴ</t>
    </rPh>
    <rPh sb="194" eb="196">
      <t>テキセイ</t>
    </rPh>
    <rPh sb="197" eb="199">
      <t>シヨウ</t>
    </rPh>
    <rPh sb="199" eb="201">
      <t>リョウキン</t>
    </rPh>
    <rPh sb="202" eb="204">
      <t>セッテイ</t>
    </rPh>
    <rPh sb="208" eb="210">
      <t>ケントウ</t>
    </rPh>
    <rPh sb="212" eb="214">
      <t>ヒツヨウ</t>
    </rPh>
    <rPh sb="220" eb="222">
      <t>キギョウ</t>
    </rPh>
    <rPh sb="222" eb="223">
      <t>サイ</t>
    </rPh>
    <rPh sb="223" eb="225">
      <t>ザンダカ</t>
    </rPh>
    <rPh sb="225" eb="226">
      <t>タイ</t>
    </rPh>
    <rPh sb="226" eb="228">
      <t>ジギョウ</t>
    </rPh>
    <rPh sb="228" eb="230">
      <t>キボ</t>
    </rPh>
    <rPh sb="230" eb="232">
      <t>ヒリツ</t>
    </rPh>
    <rPh sb="251" eb="253">
      <t>イッパン</t>
    </rPh>
    <rPh sb="253" eb="255">
      <t>ザイゲン</t>
    </rPh>
    <rPh sb="256" eb="258">
      <t>フソク</t>
    </rPh>
    <rPh sb="262" eb="263">
      <t>タ</t>
    </rPh>
    <rPh sb="263" eb="265">
      <t>カイケイ</t>
    </rPh>
    <rPh sb="265" eb="267">
      <t>クリイレ</t>
    </rPh>
    <rPh sb="267" eb="268">
      <t>キン</t>
    </rPh>
    <rPh sb="271" eb="273">
      <t>キギョウ</t>
    </rPh>
    <rPh sb="273" eb="274">
      <t>サイ</t>
    </rPh>
    <rPh sb="275" eb="277">
      <t>ゼンガク</t>
    </rPh>
    <rPh sb="277" eb="279">
      <t>ショウカン</t>
    </rPh>
    <rPh sb="292" eb="294">
      <t>ケイヒ</t>
    </rPh>
    <rPh sb="294" eb="296">
      <t>カイシュウ</t>
    </rPh>
    <rPh sb="296" eb="297">
      <t>リツ</t>
    </rPh>
    <rPh sb="303" eb="306">
      <t>シヨウリョウ</t>
    </rPh>
    <rPh sb="306" eb="307">
      <t>キン</t>
    </rPh>
    <rPh sb="308" eb="310">
      <t>カイシュウ</t>
    </rPh>
    <rPh sb="313" eb="315">
      <t>ケイヒ</t>
    </rPh>
    <rPh sb="316" eb="318">
      <t>ワリアイ</t>
    </rPh>
    <rPh sb="322" eb="324">
      <t>ゼンコク</t>
    </rPh>
    <rPh sb="324" eb="326">
      <t>ヘイキン</t>
    </rPh>
    <rPh sb="327" eb="329">
      <t>シタマワ</t>
    </rPh>
    <rPh sb="336" eb="338">
      <t>シヨウ</t>
    </rPh>
    <rPh sb="338" eb="340">
      <t>リョウキン</t>
    </rPh>
    <rPh sb="341" eb="343">
      <t>テキセイ</t>
    </rPh>
    <rPh sb="348" eb="349">
      <t>シメ</t>
    </rPh>
    <rPh sb="354" eb="356">
      <t>リョウキン</t>
    </rPh>
    <rPh sb="356" eb="358">
      <t>カイテイ</t>
    </rPh>
    <rPh sb="359" eb="362">
      <t>リヨウシャ</t>
    </rPh>
    <rPh sb="363" eb="365">
      <t>フタン</t>
    </rPh>
    <rPh sb="366" eb="367">
      <t>トモナ</t>
    </rPh>
    <rPh sb="371" eb="374">
      <t>ダンカイテキ</t>
    </rPh>
    <rPh sb="375" eb="376">
      <t>オコナ</t>
    </rPh>
    <rPh sb="377" eb="379">
      <t>ヒツヨウ</t>
    </rPh>
    <rPh sb="385" eb="387">
      <t>オスイ</t>
    </rPh>
    <rPh sb="387" eb="389">
      <t>ショリ</t>
    </rPh>
    <rPh sb="389" eb="391">
      <t>ゲンカ</t>
    </rPh>
    <rPh sb="401" eb="403">
      <t>ジョウショウ</t>
    </rPh>
    <rPh sb="407" eb="409">
      <t>オスイ</t>
    </rPh>
    <rPh sb="409" eb="411">
      <t>ショリ</t>
    </rPh>
    <rPh sb="411" eb="412">
      <t>ジョウ</t>
    </rPh>
    <rPh sb="413" eb="415">
      <t>ウンエイ</t>
    </rPh>
    <rPh sb="416" eb="417">
      <t>カン</t>
    </rPh>
    <rPh sb="419" eb="422">
      <t>ロウムヒ</t>
    </rPh>
    <rPh sb="422" eb="423">
      <t>トウ</t>
    </rPh>
    <rPh sb="424" eb="426">
      <t>ゾウカ</t>
    </rPh>
    <rPh sb="427" eb="428">
      <t>トモナ</t>
    </rPh>
    <rPh sb="429" eb="431">
      <t>オスイ</t>
    </rPh>
    <rPh sb="431" eb="433">
      <t>ショリ</t>
    </rPh>
    <rPh sb="433" eb="435">
      <t>タンカ</t>
    </rPh>
    <rPh sb="436" eb="438">
      <t>ジョウショウ</t>
    </rPh>
    <rPh sb="445" eb="447">
      <t>シセツ</t>
    </rPh>
    <rPh sb="447" eb="449">
      <t>リヨウ</t>
    </rPh>
    <rPh sb="449" eb="450">
      <t>リツ</t>
    </rPh>
    <rPh sb="455" eb="458">
      <t>ショリジョウ</t>
    </rPh>
    <rPh sb="459" eb="461">
      <t>リュウイキ</t>
    </rPh>
    <rPh sb="461" eb="464">
      <t>ゲスイドウ</t>
    </rPh>
    <rPh sb="464" eb="466">
      <t>ジギョウ</t>
    </rPh>
    <rPh sb="469" eb="471">
      <t>ウンエイ</t>
    </rPh>
    <rPh sb="477" eb="479">
      <t>シセツ</t>
    </rPh>
    <rPh sb="480" eb="482">
      <t>テキセイ</t>
    </rPh>
    <rPh sb="483" eb="485">
      <t>キボ</t>
    </rPh>
    <rPh sb="485" eb="486">
      <t>オヨ</t>
    </rPh>
    <rPh sb="487" eb="489">
      <t>リヨウ</t>
    </rPh>
    <rPh sb="489" eb="491">
      <t>ジョウキョウ</t>
    </rPh>
    <rPh sb="492" eb="494">
      <t>カクホ</t>
    </rPh>
    <rPh sb="503" eb="504">
      <t>オヨ</t>
    </rPh>
    <rPh sb="510" eb="512">
      <t>キニュウ</t>
    </rPh>
    <rPh sb="512" eb="513">
      <t>モ</t>
    </rPh>
    <rPh sb="544" eb="547">
      <t>スイセンカ</t>
    </rPh>
    <rPh sb="547" eb="548">
      <t>リツ</t>
    </rPh>
    <rPh sb="550" eb="551">
      <t>ツネ</t>
    </rPh>
    <rPh sb="555" eb="556">
      <t>チカ</t>
    </rPh>
    <rPh sb="558" eb="560">
      <t>カクホ</t>
    </rPh>
    <rPh sb="565" eb="567">
      <t>モンダイ</t>
    </rPh>
    <rPh sb="573" eb="575">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</si>
</sst>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2.41</c:v>
                </c:pt>
                <c:pt idx="3" formatCode="#,##0.00;&quot;△&quot;#,##0.00;&quot;-&quot;">
                  <c:v>1.02</c:v>
                </c:pt>
                <c:pt idx="4" formatCode="#,##0.00;&quot;△&quot;#,##0.00;&quot;-&quot;">
                  <c:v>0.68</c:v>
                </c:pt>
              </c:numCache>
            </c:numRef>
          </c:val>
          <c:extLst xmlns:c16r2="http://schemas.microsoft.com/office/drawing/2015/06/chart">
            <c:ext xmlns:c16="http://schemas.microsoft.com/office/drawing/2014/chart" uri="{C3380CC4-5D6E-409C-BE32-E72D297353CC}">
              <c16:uniqueId val="{00000000-373C-4B52-8518-797D16028461}"/>
            </c:ext>
          </c:extLst>
        </c:ser>
        <c:dLbls>
          <c:showLegendKey val="0"/>
          <c:showVal val="0"/>
          <c:showCatName val="0"/>
          <c:showSerName val="0"/>
          <c:showPercent val="0"/>
          <c:showBubbleSize val="0"/>
        </c:dLbls>
        <c:gapWidth val="150"/>
        <c:axId val="125289728"/>
        <c:axId val="12529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1.08</c:v>
                </c:pt>
                <c:pt idx="4">
                  <c:v>1.1499999999999999</c:v>
                </c:pt>
              </c:numCache>
            </c:numRef>
          </c:val>
          <c:smooth val="0"/>
          <c:extLst xmlns:c16r2="http://schemas.microsoft.com/office/drawing/2015/06/chart">
            <c:ext xmlns:c16="http://schemas.microsoft.com/office/drawing/2014/chart" uri="{C3380CC4-5D6E-409C-BE32-E72D297353CC}">
              <c16:uniqueId val="{00000001-373C-4B52-8518-797D16028461}"/>
            </c:ext>
          </c:extLst>
        </c:ser>
        <c:dLbls>
          <c:showLegendKey val="0"/>
          <c:showVal val="0"/>
          <c:showCatName val="0"/>
          <c:showSerName val="0"/>
          <c:showPercent val="0"/>
          <c:showBubbleSize val="0"/>
        </c:dLbls>
        <c:marker val="1"/>
        <c:smooth val="0"/>
        <c:axId val="125289728"/>
        <c:axId val="125295720"/>
      </c:lineChart>
      <c:dateAx>
        <c:axId val="125289728"/>
        <c:scaling>
          <c:orientation val="minMax"/>
        </c:scaling>
        <c:delete val="1"/>
        <c:axPos val="b"/>
        <c:numFmt formatCode="ge" sourceLinked="1"/>
        <c:majorTickMark val="none"/>
        <c:minorTickMark val="none"/>
        <c:tickLblPos val="none"/>
        <c:crossAx val="125295720"/>
        <c:crosses val="autoZero"/>
        <c:auto val="1"/>
        <c:lblOffset val="100"/>
        <c:baseTimeUnit val="years"/>
      </c:dateAx>
      <c:valAx>
        <c:axId val="12529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63.07</c:v>
                </c:pt>
                <c:pt idx="1">
                  <c:v>62.65</c:v>
                </c:pt>
                <c:pt idx="2">
                  <c:v>0</c:v>
                </c:pt>
                <c:pt idx="3">
                  <c:v>0</c:v>
                </c:pt>
                <c:pt idx="4">
                  <c:v>64.17</c:v>
                </c:pt>
              </c:numCache>
            </c:numRef>
          </c:val>
          <c:extLst xmlns:c16r2="http://schemas.microsoft.com/office/drawing/2015/06/chart">
            <c:ext xmlns:c16="http://schemas.microsoft.com/office/drawing/2014/chart" uri="{C3380CC4-5D6E-409C-BE32-E72D297353CC}">
              <c16:uniqueId val="{00000000-6CC7-4B81-96F4-D8CB462013F3}"/>
            </c:ext>
          </c:extLst>
        </c:ser>
        <c:dLbls>
          <c:showLegendKey val="0"/>
          <c:showVal val="0"/>
          <c:showCatName val="0"/>
          <c:showSerName val="0"/>
          <c:showPercent val="0"/>
          <c:showBubbleSize val="0"/>
        </c:dLbls>
        <c:gapWidth val="150"/>
        <c:axId val="198587824"/>
        <c:axId val="19858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59.97</c:v>
                </c:pt>
                <c:pt idx="4">
                  <c:v>56.35</c:v>
                </c:pt>
              </c:numCache>
            </c:numRef>
          </c:val>
          <c:smooth val="0"/>
          <c:extLst xmlns:c16r2="http://schemas.microsoft.com/office/drawing/2015/06/chart">
            <c:ext xmlns:c16="http://schemas.microsoft.com/office/drawing/2014/chart" uri="{C3380CC4-5D6E-409C-BE32-E72D297353CC}">
              <c16:uniqueId val="{00000001-6CC7-4B81-96F4-D8CB462013F3}"/>
            </c:ext>
          </c:extLst>
        </c:ser>
        <c:dLbls>
          <c:showLegendKey val="0"/>
          <c:showVal val="0"/>
          <c:showCatName val="0"/>
          <c:showSerName val="0"/>
          <c:showPercent val="0"/>
          <c:showBubbleSize val="0"/>
        </c:dLbls>
        <c:marker val="1"/>
        <c:smooth val="0"/>
        <c:axId val="198587824"/>
        <c:axId val="198588216"/>
      </c:lineChart>
      <c:dateAx>
        <c:axId val="198587824"/>
        <c:scaling>
          <c:orientation val="minMax"/>
        </c:scaling>
        <c:delete val="1"/>
        <c:axPos val="b"/>
        <c:numFmt formatCode="ge" sourceLinked="1"/>
        <c:majorTickMark val="none"/>
        <c:minorTickMark val="none"/>
        <c:tickLblPos val="none"/>
        <c:crossAx val="198588216"/>
        <c:crosses val="autoZero"/>
        <c:auto val="1"/>
        <c:lblOffset val="100"/>
        <c:baseTimeUnit val="years"/>
      </c:dateAx>
      <c:valAx>
        <c:axId val="19858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89.3</c:v>
                </c:pt>
                <c:pt idx="1">
                  <c:v>90.29</c:v>
                </c:pt>
                <c:pt idx="2">
                  <c:v>90.29</c:v>
                </c:pt>
                <c:pt idx="3">
                  <c:v>90.54</c:v>
                </c:pt>
                <c:pt idx="4">
                  <c:v>90.72</c:v>
                </c:pt>
              </c:numCache>
            </c:numRef>
          </c:val>
          <c:extLst xmlns:c16r2="http://schemas.microsoft.com/office/drawing/2015/06/chart">
            <c:ext xmlns:c16="http://schemas.microsoft.com/office/drawing/2014/chart" uri="{C3380CC4-5D6E-409C-BE32-E72D297353CC}">
              <c16:uniqueId val="{00000000-A134-4C5E-A451-6CE1AB4515CB}"/>
            </c:ext>
          </c:extLst>
        </c:ser>
        <c:dLbls>
          <c:showLegendKey val="0"/>
          <c:showVal val="0"/>
          <c:showCatName val="0"/>
          <c:showSerName val="0"/>
          <c:showPercent val="0"/>
          <c:showBubbleSize val="0"/>
        </c:dLbls>
        <c:gapWidth val="150"/>
        <c:axId val="198799776"/>
        <c:axId val="19880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94.8</c:v>
                </c:pt>
                <c:pt idx="4">
                  <c:v>93.3</c:v>
                </c:pt>
              </c:numCache>
            </c:numRef>
          </c:val>
          <c:smooth val="0"/>
          <c:extLst xmlns:c16r2="http://schemas.microsoft.com/office/drawing/2015/06/chart">
            <c:ext xmlns:c16="http://schemas.microsoft.com/office/drawing/2014/chart" uri="{C3380CC4-5D6E-409C-BE32-E72D297353CC}">
              <c16:uniqueId val="{00000001-A134-4C5E-A451-6CE1AB4515CB}"/>
            </c:ext>
          </c:extLst>
        </c:ser>
        <c:dLbls>
          <c:showLegendKey val="0"/>
          <c:showVal val="0"/>
          <c:showCatName val="0"/>
          <c:showSerName val="0"/>
          <c:showPercent val="0"/>
          <c:showBubbleSize val="0"/>
        </c:dLbls>
        <c:marker val="1"/>
        <c:smooth val="0"/>
        <c:axId val="198799776"/>
        <c:axId val="198800168"/>
      </c:lineChart>
      <c:dateAx>
        <c:axId val="198799776"/>
        <c:scaling>
          <c:orientation val="minMax"/>
        </c:scaling>
        <c:delete val="1"/>
        <c:axPos val="b"/>
        <c:numFmt formatCode="ge" sourceLinked="1"/>
        <c:majorTickMark val="none"/>
        <c:minorTickMark val="none"/>
        <c:tickLblPos val="none"/>
        <c:crossAx val="198800168"/>
        <c:crosses val="autoZero"/>
        <c:auto val="1"/>
        <c:lblOffset val="100"/>
        <c:baseTimeUnit val="years"/>
      </c:dateAx>
      <c:valAx>
        <c:axId val="1988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65.22</c:v>
                </c:pt>
                <c:pt idx="1">
                  <c:v>65.180000000000007</c:v>
                </c:pt>
                <c:pt idx="2">
                  <c:v>64.98</c:v>
                </c:pt>
                <c:pt idx="3">
                  <c:v>66.27</c:v>
                </c:pt>
                <c:pt idx="4">
                  <c:v>61.99</c:v>
                </c:pt>
              </c:numCache>
            </c:numRef>
          </c:val>
          <c:extLst xmlns:c16r2="http://schemas.microsoft.com/office/drawing/2015/06/chart">
            <c:ext xmlns:c16="http://schemas.microsoft.com/office/drawing/2014/chart" uri="{C3380CC4-5D6E-409C-BE32-E72D297353CC}">
              <c16:uniqueId val="{00000000-6876-40F8-90D4-D5F966DB7F93}"/>
            </c:ext>
          </c:extLst>
        </c:ser>
        <c:dLbls>
          <c:showLegendKey val="0"/>
          <c:showVal val="0"/>
          <c:showCatName val="0"/>
          <c:showSerName val="0"/>
          <c:showPercent val="0"/>
          <c:showBubbleSize val="0"/>
        </c:dLbls>
        <c:gapWidth val="150"/>
        <c:axId val="198196992"/>
        <c:axId val="198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76-40F8-90D4-D5F966DB7F93}"/>
            </c:ext>
          </c:extLst>
        </c:ser>
        <c:dLbls>
          <c:showLegendKey val="0"/>
          <c:showVal val="0"/>
          <c:showCatName val="0"/>
          <c:showSerName val="0"/>
          <c:showPercent val="0"/>
          <c:showBubbleSize val="0"/>
        </c:dLbls>
        <c:marker val="1"/>
        <c:smooth val="0"/>
        <c:axId val="198196992"/>
        <c:axId val="198197376"/>
      </c:lineChart>
      <c:dateAx>
        <c:axId val="198196992"/>
        <c:scaling>
          <c:orientation val="minMax"/>
        </c:scaling>
        <c:delete val="1"/>
        <c:axPos val="b"/>
        <c:numFmt formatCode="ge" sourceLinked="1"/>
        <c:majorTickMark val="none"/>
        <c:minorTickMark val="none"/>
        <c:tickLblPos val="none"/>
        <c:crossAx val="198197376"/>
        <c:crosses val="autoZero"/>
        <c:auto val="1"/>
        <c:lblOffset val="100"/>
        <c:baseTimeUnit val="years"/>
      </c:dateAx>
      <c:valAx>
        <c:axId val="198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0F-4D2A-B22D-96CF88F0C874}"/>
            </c:ext>
          </c:extLst>
        </c:ser>
        <c:dLbls>
          <c:showLegendKey val="0"/>
          <c:showVal val="0"/>
          <c:showCatName val="0"/>
          <c:showSerName val="0"/>
          <c:showPercent val="0"/>
          <c:showBubbleSize val="0"/>
        </c:dLbls>
        <c:gapWidth val="150"/>
        <c:axId val="198284584"/>
        <c:axId val="19828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F-4D2A-B22D-96CF88F0C874}"/>
            </c:ext>
          </c:extLst>
        </c:ser>
        <c:dLbls>
          <c:showLegendKey val="0"/>
          <c:showVal val="0"/>
          <c:showCatName val="0"/>
          <c:showSerName val="0"/>
          <c:showPercent val="0"/>
          <c:showBubbleSize val="0"/>
        </c:dLbls>
        <c:marker val="1"/>
        <c:smooth val="0"/>
        <c:axId val="198284584"/>
        <c:axId val="198284968"/>
      </c:lineChart>
      <c:dateAx>
        <c:axId val="198284584"/>
        <c:scaling>
          <c:orientation val="minMax"/>
        </c:scaling>
        <c:delete val="1"/>
        <c:axPos val="b"/>
        <c:numFmt formatCode="ge" sourceLinked="1"/>
        <c:majorTickMark val="none"/>
        <c:minorTickMark val="none"/>
        <c:tickLblPos val="none"/>
        <c:crossAx val="198284968"/>
        <c:crosses val="autoZero"/>
        <c:auto val="1"/>
        <c:lblOffset val="100"/>
        <c:baseTimeUnit val="years"/>
      </c:dateAx>
      <c:valAx>
        <c:axId val="19828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80-4106-AF4F-EEFAD8738918}"/>
            </c:ext>
          </c:extLst>
        </c:ser>
        <c:dLbls>
          <c:showLegendKey val="0"/>
          <c:showVal val="0"/>
          <c:showCatName val="0"/>
          <c:showSerName val="0"/>
          <c:showPercent val="0"/>
          <c:showBubbleSize val="0"/>
        </c:dLbls>
        <c:gapWidth val="150"/>
        <c:axId val="198382000"/>
        <c:axId val="1983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80-4106-AF4F-EEFAD8738918}"/>
            </c:ext>
          </c:extLst>
        </c:ser>
        <c:dLbls>
          <c:showLegendKey val="0"/>
          <c:showVal val="0"/>
          <c:showCatName val="0"/>
          <c:showSerName val="0"/>
          <c:showPercent val="0"/>
          <c:showBubbleSize val="0"/>
        </c:dLbls>
        <c:marker val="1"/>
        <c:smooth val="0"/>
        <c:axId val="198382000"/>
        <c:axId val="198382384"/>
      </c:lineChart>
      <c:dateAx>
        <c:axId val="198382000"/>
        <c:scaling>
          <c:orientation val="minMax"/>
        </c:scaling>
        <c:delete val="1"/>
        <c:axPos val="b"/>
        <c:numFmt formatCode="ge" sourceLinked="1"/>
        <c:majorTickMark val="none"/>
        <c:minorTickMark val="none"/>
        <c:tickLblPos val="none"/>
        <c:crossAx val="198382384"/>
        <c:crosses val="autoZero"/>
        <c:auto val="1"/>
        <c:lblOffset val="100"/>
        <c:baseTimeUnit val="years"/>
      </c:dateAx>
      <c:valAx>
        <c:axId val="1983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8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8A-463E-8925-F2FB2A795461}"/>
            </c:ext>
          </c:extLst>
        </c:ser>
        <c:dLbls>
          <c:showLegendKey val="0"/>
          <c:showVal val="0"/>
          <c:showCatName val="0"/>
          <c:showSerName val="0"/>
          <c:showPercent val="0"/>
          <c:showBubbleSize val="0"/>
        </c:dLbls>
        <c:gapWidth val="150"/>
        <c:axId val="126333624"/>
        <c:axId val="1263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8A-463E-8925-F2FB2A795461}"/>
            </c:ext>
          </c:extLst>
        </c:ser>
        <c:dLbls>
          <c:showLegendKey val="0"/>
          <c:showVal val="0"/>
          <c:showCatName val="0"/>
          <c:showSerName val="0"/>
          <c:showPercent val="0"/>
          <c:showBubbleSize val="0"/>
        </c:dLbls>
        <c:marker val="1"/>
        <c:smooth val="0"/>
        <c:axId val="126333624"/>
        <c:axId val="126334016"/>
      </c:lineChart>
      <c:dateAx>
        <c:axId val="126333624"/>
        <c:scaling>
          <c:orientation val="minMax"/>
        </c:scaling>
        <c:delete val="1"/>
        <c:axPos val="b"/>
        <c:numFmt formatCode="ge" sourceLinked="1"/>
        <c:majorTickMark val="none"/>
        <c:minorTickMark val="none"/>
        <c:tickLblPos val="none"/>
        <c:crossAx val="126334016"/>
        <c:crosses val="autoZero"/>
        <c:auto val="1"/>
        <c:lblOffset val="100"/>
        <c:baseTimeUnit val="years"/>
      </c:dateAx>
      <c:valAx>
        <c:axId val="1263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48-4AB7-A04A-FA3B5525902D}"/>
            </c:ext>
          </c:extLst>
        </c:ser>
        <c:dLbls>
          <c:showLegendKey val="0"/>
          <c:showVal val="0"/>
          <c:showCatName val="0"/>
          <c:showSerName val="0"/>
          <c:showPercent val="0"/>
          <c:showBubbleSize val="0"/>
        </c:dLbls>
        <c:gapWidth val="150"/>
        <c:axId val="198685224"/>
        <c:axId val="19868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48-4AB7-A04A-FA3B5525902D}"/>
            </c:ext>
          </c:extLst>
        </c:ser>
        <c:dLbls>
          <c:showLegendKey val="0"/>
          <c:showVal val="0"/>
          <c:showCatName val="0"/>
          <c:showSerName val="0"/>
          <c:showPercent val="0"/>
          <c:showBubbleSize val="0"/>
        </c:dLbls>
        <c:marker val="1"/>
        <c:smooth val="0"/>
        <c:axId val="198685224"/>
        <c:axId val="198685616"/>
      </c:lineChart>
      <c:dateAx>
        <c:axId val="198685224"/>
        <c:scaling>
          <c:orientation val="minMax"/>
        </c:scaling>
        <c:delete val="1"/>
        <c:axPos val="b"/>
        <c:numFmt formatCode="ge" sourceLinked="1"/>
        <c:majorTickMark val="none"/>
        <c:minorTickMark val="none"/>
        <c:tickLblPos val="none"/>
        <c:crossAx val="198685616"/>
        <c:crosses val="autoZero"/>
        <c:auto val="1"/>
        <c:lblOffset val="100"/>
        <c:baseTimeUnit val="years"/>
      </c:dateAx>
      <c:valAx>
        <c:axId val="19868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8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1670.24</c:v>
                </c:pt>
                <c:pt idx="1">
                  <c:v>1590.92</c:v>
                </c:pt>
                <c:pt idx="2">
                  <c:v>1555.9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487-4218-A255-17568A833B62}"/>
            </c:ext>
          </c:extLst>
        </c:ser>
        <c:dLbls>
          <c:showLegendKey val="0"/>
          <c:showVal val="0"/>
          <c:showCatName val="0"/>
          <c:showSerName val="0"/>
          <c:showPercent val="0"/>
          <c:showBubbleSize val="0"/>
        </c:dLbls>
        <c:gapWidth val="150"/>
        <c:axId val="198686792"/>
        <c:axId val="19868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681.23</c:v>
                </c:pt>
                <c:pt idx="4">
                  <c:v>773.95</c:v>
                </c:pt>
              </c:numCache>
            </c:numRef>
          </c:val>
          <c:smooth val="0"/>
          <c:extLst xmlns:c16r2="http://schemas.microsoft.com/office/drawing/2015/06/chart">
            <c:ext xmlns:c16="http://schemas.microsoft.com/office/drawing/2014/chart" uri="{C3380CC4-5D6E-409C-BE32-E72D297353CC}">
              <c16:uniqueId val="{00000001-0487-4218-A255-17568A833B62}"/>
            </c:ext>
          </c:extLst>
        </c:ser>
        <c:dLbls>
          <c:showLegendKey val="0"/>
          <c:showVal val="0"/>
          <c:showCatName val="0"/>
          <c:showSerName val="0"/>
          <c:showPercent val="0"/>
          <c:showBubbleSize val="0"/>
        </c:dLbls>
        <c:marker val="1"/>
        <c:smooth val="0"/>
        <c:axId val="198686792"/>
        <c:axId val="198687184"/>
      </c:lineChart>
      <c:dateAx>
        <c:axId val="198686792"/>
        <c:scaling>
          <c:orientation val="minMax"/>
        </c:scaling>
        <c:delete val="1"/>
        <c:axPos val="b"/>
        <c:numFmt formatCode="ge" sourceLinked="1"/>
        <c:majorTickMark val="none"/>
        <c:minorTickMark val="none"/>
        <c:tickLblPos val="none"/>
        <c:crossAx val="198687184"/>
        <c:crosses val="autoZero"/>
        <c:auto val="1"/>
        <c:lblOffset val="100"/>
        <c:baseTimeUnit val="years"/>
      </c:dateAx>
      <c:valAx>
        <c:axId val="19868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8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50.74</c:v>
                </c:pt>
                <c:pt idx="1">
                  <c:v>52.14</c:v>
                </c:pt>
                <c:pt idx="2">
                  <c:v>52.65</c:v>
                </c:pt>
                <c:pt idx="3">
                  <c:v>53.49</c:v>
                </c:pt>
                <c:pt idx="4">
                  <c:v>49.34</c:v>
                </c:pt>
              </c:numCache>
            </c:numRef>
          </c:val>
          <c:extLst xmlns:c16r2="http://schemas.microsoft.com/office/drawing/2015/06/chart">
            <c:ext xmlns:c16="http://schemas.microsoft.com/office/drawing/2014/chart" uri="{C3380CC4-5D6E-409C-BE32-E72D297353CC}">
              <c16:uniqueId val="{00000000-36C6-44A5-9814-D7CD65C1F348}"/>
            </c:ext>
          </c:extLst>
        </c:ser>
        <c:dLbls>
          <c:showLegendKey val="0"/>
          <c:showVal val="0"/>
          <c:showCatName val="0"/>
          <c:showSerName val="0"/>
          <c:showPercent val="0"/>
          <c:showBubbleSize val="0"/>
        </c:dLbls>
        <c:gapWidth val="150"/>
        <c:axId val="126332840"/>
        <c:axId val="19868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76.84</c:v>
                </c:pt>
                <c:pt idx="4">
                  <c:v>72.87</c:v>
                </c:pt>
              </c:numCache>
            </c:numRef>
          </c:val>
          <c:smooth val="0"/>
          <c:extLst xmlns:c16r2="http://schemas.microsoft.com/office/drawing/2015/06/chart">
            <c:ext xmlns:c16="http://schemas.microsoft.com/office/drawing/2014/chart" uri="{C3380CC4-5D6E-409C-BE32-E72D297353CC}">
              <c16:uniqueId val="{00000001-36C6-44A5-9814-D7CD65C1F348}"/>
            </c:ext>
          </c:extLst>
        </c:ser>
        <c:dLbls>
          <c:showLegendKey val="0"/>
          <c:showVal val="0"/>
          <c:showCatName val="0"/>
          <c:showSerName val="0"/>
          <c:showPercent val="0"/>
          <c:showBubbleSize val="0"/>
        </c:dLbls>
        <c:marker val="1"/>
        <c:smooth val="0"/>
        <c:axId val="126332840"/>
        <c:axId val="198688360"/>
      </c:lineChart>
      <c:dateAx>
        <c:axId val="126332840"/>
        <c:scaling>
          <c:orientation val="minMax"/>
        </c:scaling>
        <c:delete val="1"/>
        <c:axPos val="b"/>
        <c:numFmt formatCode="ge" sourceLinked="1"/>
        <c:majorTickMark val="none"/>
        <c:minorTickMark val="none"/>
        <c:tickLblPos val="none"/>
        <c:crossAx val="198688360"/>
        <c:crosses val="autoZero"/>
        <c:auto val="1"/>
        <c:lblOffset val="100"/>
        <c:baseTimeUnit val="years"/>
      </c:dateAx>
      <c:valAx>
        <c:axId val="19868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175.85</c:v>
                </c:pt>
                <c:pt idx="1">
                  <c:v>170.21</c:v>
                </c:pt>
                <c:pt idx="2">
                  <c:v>173.59</c:v>
                </c:pt>
                <c:pt idx="3">
                  <c:v>171.08</c:v>
                </c:pt>
                <c:pt idx="4">
                  <c:v>187.91</c:v>
                </c:pt>
              </c:numCache>
            </c:numRef>
          </c:val>
          <c:extLst xmlns:c16r2="http://schemas.microsoft.com/office/drawing/2015/06/chart">
            <c:ext xmlns:c16="http://schemas.microsoft.com/office/drawing/2014/chart" uri="{C3380CC4-5D6E-409C-BE32-E72D297353CC}">
              <c16:uniqueId val="{00000000-9838-48D5-8E32-676B2AE2B3A8}"/>
            </c:ext>
          </c:extLst>
        </c:ser>
        <c:dLbls>
          <c:showLegendKey val="0"/>
          <c:showVal val="0"/>
          <c:showCatName val="0"/>
          <c:showSerName val="0"/>
          <c:showPercent val="0"/>
          <c:showBubbleSize val="0"/>
        </c:dLbls>
        <c:gapWidth val="150"/>
        <c:axId val="198586256"/>
        <c:axId val="19858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160.72999999999999</c:v>
                </c:pt>
                <c:pt idx="4">
                  <c:v>160.55000000000001</c:v>
                </c:pt>
              </c:numCache>
            </c:numRef>
          </c:val>
          <c:smooth val="0"/>
          <c:extLst xmlns:c16r2="http://schemas.microsoft.com/office/drawing/2015/06/chart">
            <c:ext xmlns:c16="http://schemas.microsoft.com/office/drawing/2014/chart" uri="{C3380CC4-5D6E-409C-BE32-E72D297353CC}">
              <c16:uniqueId val="{00000001-9838-48D5-8E32-676B2AE2B3A8}"/>
            </c:ext>
          </c:extLst>
        </c:ser>
        <c:dLbls>
          <c:showLegendKey val="0"/>
          <c:showVal val="0"/>
          <c:showCatName val="0"/>
          <c:showSerName val="0"/>
          <c:showPercent val="0"/>
          <c:showBubbleSize val="0"/>
        </c:dLbls>
        <c:marker val="1"/>
        <c:smooth val="0"/>
        <c:axId val="198586256"/>
        <c:axId val="198586648"/>
      </c:lineChart>
      <c:dateAx>
        <c:axId val="198586256"/>
        <c:scaling>
          <c:orientation val="minMax"/>
        </c:scaling>
        <c:delete val="1"/>
        <c:axPos val="b"/>
        <c:numFmt formatCode="ge" sourceLinked="1"/>
        <c:majorTickMark val="none"/>
        <c:minorTickMark val="none"/>
        <c:tickLblPos val="none"/>
        <c:crossAx val="198586648"/>
        <c:crosses val="autoZero"/>
        <c:auto val="1"/>
        <c:lblOffset val="100"/>
        <c:baseTimeUnit val="years"/>
      </c:dateAx>
      <c:valAx>
        <c:axId val="19858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Y1" sqref="BY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函南町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
        <v>123</v>
      </c>
      <c r="AE8" s="49"/>
      <c r="AF8" s="49"/>
      <c r="AG8" s="49"/>
      <c r="AH8" s="49"/>
      <c r="AI8" s="49"/>
      <c r="AJ8" s="49"/>
      <c r="AK8" s="4"/>
      <c r="AL8" s="50">
        <f>データ!S6</f>
        <v>38363</v>
      </c>
      <c r="AM8" s="50"/>
      <c r="AN8" s="50"/>
      <c r="AO8" s="50"/>
      <c r="AP8" s="50"/>
      <c r="AQ8" s="50"/>
      <c r="AR8" s="50"/>
      <c r="AS8" s="50"/>
      <c r="AT8" s="45">
        <f>データ!T6</f>
        <v>65.16</v>
      </c>
      <c r="AU8" s="45"/>
      <c r="AV8" s="45"/>
      <c r="AW8" s="45"/>
      <c r="AX8" s="45"/>
      <c r="AY8" s="45"/>
      <c r="AZ8" s="45"/>
      <c r="BA8" s="45"/>
      <c r="BB8" s="45">
        <f>データ!U6</f>
        <v>588.75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60.05</v>
      </c>
      <c r="Q10" s="45"/>
      <c r="R10" s="45"/>
      <c r="S10" s="45"/>
      <c r="T10" s="45"/>
      <c r="U10" s="45"/>
      <c r="V10" s="45"/>
      <c r="W10" s="45">
        <f>データ!Q6</f>
        <v>89.69</v>
      </c>
      <c r="X10" s="45"/>
      <c r="Y10" s="45"/>
      <c r="Z10" s="45"/>
      <c r="AA10" s="45"/>
      <c r="AB10" s="45"/>
      <c r="AC10" s="45"/>
      <c r="AD10" s="50">
        <f>データ!R6</f>
        <v>1728</v>
      </c>
      <c r="AE10" s="50"/>
      <c r="AF10" s="50"/>
      <c r="AG10" s="50"/>
      <c r="AH10" s="50"/>
      <c r="AI10" s="50"/>
      <c r="AJ10" s="50"/>
      <c r="AK10" s="2"/>
      <c r="AL10" s="50">
        <f>データ!V6</f>
        <v>22977</v>
      </c>
      <c r="AM10" s="50"/>
      <c r="AN10" s="50"/>
      <c r="AO10" s="50"/>
      <c r="AP10" s="50"/>
      <c r="AQ10" s="50"/>
      <c r="AR10" s="50"/>
      <c r="AS10" s="50"/>
      <c r="AT10" s="45">
        <f>データ!W6</f>
        <v>3.33</v>
      </c>
      <c r="AU10" s="45"/>
      <c r="AV10" s="45"/>
      <c r="AW10" s="45"/>
      <c r="AX10" s="45"/>
      <c r="AY10" s="45"/>
      <c r="AZ10" s="45"/>
      <c r="BA10" s="45"/>
      <c r="BB10" s="45">
        <f>データ!X6</f>
        <v>6900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ustomWidth="1"/>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223255</v>
      </c>
      <c r="D6" s="33">
        <f t="shared" si="3"/>
        <v>47</v>
      </c>
      <c r="E6" s="33">
        <f t="shared" si="3"/>
        <v>17</v>
      </c>
      <c r="F6" s="33">
        <f t="shared" si="3"/>
        <v>1</v>
      </c>
      <c r="G6" s="33">
        <f t="shared" si="3"/>
        <v>0</v>
      </c>
      <c r="H6" s="33" t="str">
        <f t="shared" si="3"/>
        <v>静岡県　函南町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60.05</v>
      </c>
      <c r="Q6" s="34">
        <f t="shared" si="3"/>
        <v>89.69</v>
      </c>
      <c r="R6" s="34">
        <f t="shared" si="3"/>
        <v>1728</v>
      </c>
      <c r="S6" s="34">
        <f t="shared" si="3"/>
        <v>38363</v>
      </c>
      <c r="T6" s="34">
        <f t="shared" si="3"/>
        <v>65.16</v>
      </c>
      <c r="U6" s="34">
        <f t="shared" si="3"/>
        <v>588.75</v>
      </c>
      <c r="V6" s="34">
        <f t="shared" si="3"/>
        <v>22977</v>
      </c>
      <c r="W6" s="34">
        <f t="shared" si="3"/>
        <v>3.33</v>
      </c>
      <c r="X6" s="34">
        <f t="shared" si="3"/>
        <v>6900</v>
      </c>
      <c r="Y6" s="35">
        <f>IF(Y7="",NA(),Y7)</f>
        <v>65.22</v>
      </c>
      <c r="Z6" s="35">
        <f t="shared" ref="Z6:AH6" si="4">IF(Z7="",NA(),Z7)</f>
        <v>65.180000000000007</v>
      </c>
      <c r="AA6" s="35">
        <f t="shared" si="4"/>
        <v>64.98</v>
      </c>
      <c r="AB6" s="35">
        <f t="shared" si="4"/>
        <v>66.27</v>
      </c>
      <c r="AC6" s="35">
        <f t="shared" si="4"/>
        <v>61.99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1670.24</v>
      </c>
      <c r="BG6" s="35">
        <f t="shared" ref="BG6:BO6" si="7">IF(BG7="",NA(),BG7)</f>
        <v>1590.92</v>
      </c>
      <c r="BH6" s="35">
        <f t="shared" si="7"/>
        <v>1555.9</v>
      </c>
      <c r="BI6" s="34">
        <f t="shared" si="7"/>
        <v>0</v>
      </c>
      <c r="BJ6" s="34">
        <f t="shared" si="7"/>
        <v>0</v>
      </c>
      <c r="BK6" s="35">
        <f t="shared" si="7"/>
        <v>1252.8800000000001</v>
      </c>
      <c r="BL6" s="35">
        <f t="shared" si="7"/>
        <v>1119.4100000000001</v>
      </c>
      <c r="BM6" s="35">
        <f t="shared" si="7"/>
        <v>1067.74</v>
      </c>
      <c r="BN6" s="35">
        <f t="shared" si="7"/>
        <v>681.23</v>
      </c>
      <c r="BO6" s="35">
        <f t="shared" si="7"/>
        <v>773.95</v>
      </c>
      <c r="BP6" s="34" t="str">
        <f>IF(BP7="","",IF(BP7="-","【-】","【"&amp;SUBSTITUTE(TEXT(BP7,"#,##0.00"),"-","△")&amp;"】"))</f>
        <v>【728.30】</v>
      </c>
      <c r="BQ6" s="35">
        <f>IF(BQ7="",NA(),BQ7)</f>
        <v>50.74</v>
      </c>
      <c r="BR6" s="35">
        <f t="shared" ref="BR6:BZ6" si="8">IF(BR7="",NA(),BR7)</f>
        <v>52.14</v>
      </c>
      <c r="BS6" s="35">
        <f t="shared" si="8"/>
        <v>52.65</v>
      </c>
      <c r="BT6" s="35">
        <f t="shared" si="8"/>
        <v>53.49</v>
      </c>
      <c r="BU6" s="35">
        <f t="shared" si="8"/>
        <v>49.34</v>
      </c>
      <c r="BV6" s="35">
        <f t="shared" si="8"/>
        <v>66.87</v>
      </c>
      <c r="BW6" s="35">
        <f t="shared" si="8"/>
        <v>71.349999999999994</v>
      </c>
      <c r="BX6" s="35">
        <f t="shared" si="8"/>
        <v>73.569999999999993</v>
      </c>
      <c r="BY6" s="35">
        <f t="shared" si="8"/>
        <v>76.84</v>
      </c>
      <c r="BZ6" s="35">
        <f t="shared" si="8"/>
        <v>72.87</v>
      </c>
      <c r="CA6" s="34" t="str">
        <f>IF(CA7="","",IF(CA7="-","【-】","【"&amp;SUBSTITUTE(TEXT(CA7,"#,##0.00"),"-","△")&amp;"】"))</f>
        <v>【100.04】</v>
      </c>
      <c r="CB6" s="35">
        <f>IF(CB7="",NA(),CB7)</f>
        <v>175.85</v>
      </c>
      <c r="CC6" s="35">
        <f t="shared" ref="CC6:CK6" si="9">IF(CC7="",NA(),CC7)</f>
        <v>170.21</v>
      </c>
      <c r="CD6" s="35">
        <f t="shared" si="9"/>
        <v>173.59</v>
      </c>
      <c r="CE6" s="35">
        <f t="shared" si="9"/>
        <v>171.08</v>
      </c>
      <c r="CF6" s="35">
        <f t="shared" si="9"/>
        <v>187.91</v>
      </c>
      <c r="CG6" s="35">
        <f t="shared" si="9"/>
        <v>195.15</v>
      </c>
      <c r="CH6" s="35">
        <f t="shared" si="9"/>
        <v>182.55</v>
      </c>
      <c r="CI6" s="35">
        <f t="shared" si="9"/>
        <v>184.87</v>
      </c>
      <c r="CJ6" s="35">
        <f t="shared" si="9"/>
        <v>160.72999999999999</v>
      </c>
      <c r="CK6" s="35">
        <f t="shared" si="9"/>
        <v>160.55000000000001</v>
      </c>
      <c r="CL6" s="34" t="str">
        <f>IF(CL7="","",IF(CL7="-","【-】","【"&amp;SUBSTITUTE(TEXT(CL7,"#,##0.00"),"-","△")&amp;"】"))</f>
        <v>【137.82】</v>
      </c>
      <c r="CM6" s="35">
        <f>IF(CM7="",NA(),CM7)</f>
        <v>63.07</v>
      </c>
      <c r="CN6" s="35">
        <f t="shared" ref="CN6:CV6" si="10">IF(CN7="",NA(),CN7)</f>
        <v>62.65</v>
      </c>
      <c r="CO6" s="35" t="str">
        <f t="shared" si="10"/>
        <v>-</v>
      </c>
      <c r="CP6" s="35" t="str">
        <f t="shared" si="10"/>
        <v>-</v>
      </c>
      <c r="CQ6" s="35">
        <f t="shared" si="10"/>
        <v>64.17</v>
      </c>
      <c r="CR6" s="35">
        <f t="shared" si="10"/>
        <v>51.83</v>
      </c>
      <c r="CS6" s="35">
        <f t="shared" si="10"/>
        <v>50.27</v>
      </c>
      <c r="CT6" s="35">
        <f t="shared" si="10"/>
        <v>51.08</v>
      </c>
      <c r="CU6" s="35">
        <f t="shared" si="10"/>
        <v>59.97</v>
      </c>
      <c r="CV6" s="35">
        <f t="shared" si="10"/>
        <v>56.35</v>
      </c>
      <c r="CW6" s="34" t="str">
        <f>IF(CW7="","",IF(CW7="-","【-】","【"&amp;SUBSTITUTE(TEXT(CW7,"#,##0.00"),"-","△")&amp;"】"))</f>
        <v>【60.09】</v>
      </c>
      <c r="CX6" s="35">
        <f>IF(CX7="",NA(),CX7)</f>
        <v>89.3</v>
      </c>
      <c r="CY6" s="35">
        <f t="shared" ref="CY6:DG6" si="11">IF(CY7="",NA(),CY7)</f>
        <v>90.29</v>
      </c>
      <c r="CZ6" s="35">
        <f t="shared" si="11"/>
        <v>90.29</v>
      </c>
      <c r="DA6" s="35">
        <f t="shared" si="11"/>
        <v>90.54</v>
      </c>
      <c r="DB6" s="35">
        <f t="shared" si="11"/>
        <v>90.72</v>
      </c>
      <c r="DC6" s="35">
        <f t="shared" si="11"/>
        <v>88.67</v>
      </c>
      <c r="DD6" s="35">
        <f t="shared" si="11"/>
        <v>89.13</v>
      </c>
      <c r="DE6" s="35">
        <f t="shared" si="11"/>
        <v>88.59</v>
      </c>
      <c r="DF6" s="35">
        <f t="shared" si="11"/>
        <v>94.8</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2.41</v>
      </c>
      <c r="EH6" s="35">
        <f t="shared" si="14"/>
        <v>1.02</v>
      </c>
      <c r="EI6" s="35">
        <f t="shared" si="14"/>
        <v>0.68</v>
      </c>
      <c r="EJ6" s="35">
        <f t="shared" si="14"/>
        <v>0.17</v>
      </c>
      <c r="EK6" s="35">
        <f t="shared" si="14"/>
        <v>0.12</v>
      </c>
      <c r="EL6" s="35">
        <f t="shared" si="14"/>
        <v>0.11</v>
      </c>
      <c r="EM6" s="35">
        <f t="shared" si="14"/>
        <v>1.08</v>
      </c>
      <c r="EN6" s="35">
        <f t="shared" si="14"/>
        <v>1.1499999999999999</v>
      </c>
      <c r="EO6" s="34" t="str">
        <f>IF(EO7="","",IF(EO7="-","【-】","【"&amp;SUBSTITUTE(TEXT(EO7,"#,##0.00"),"-","△")&amp;"】"))</f>
        <v>【0.27】</v>
      </c>
    </row>
    <row r="7" spans="1:145" s="36" customFormat="1">
      <c r="A7" s="28"/>
      <c r="B7" s="37">
        <v>2016</v>
      </c>
      <c r="C7" s="37">
        <v>223255</v>
      </c>
      <c r="D7" s="37">
        <v>47</v>
      </c>
      <c r="E7" s="37">
        <v>17</v>
      </c>
      <c r="F7" s="37">
        <v>1</v>
      </c>
      <c r="G7" s="37">
        <v>0</v>
      </c>
      <c r="H7" s="37" t="s">
        <v>109</v>
      </c>
      <c r="I7" s="37" t="s">
        <v>110</v>
      </c>
      <c r="J7" s="37" t="s">
        <v>111</v>
      </c>
      <c r="K7" s="37" t="s">
        <v>112</v>
      </c>
      <c r="L7" s="37" t="s">
        <v>113</v>
      </c>
      <c r="M7" s="37"/>
      <c r="N7" s="38" t="s">
        <v>114</v>
      </c>
      <c r="O7" s="38" t="s">
        <v>115</v>
      </c>
      <c r="P7" s="38">
        <v>60.05</v>
      </c>
      <c r="Q7" s="38">
        <v>89.69</v>
      </c>
      <c r="R7" s="38">
        <v>1728</v>
      </c>
      <c r="S7" s="38">
        <v>38363</v>
      </c>
      <c r="T7" s="38">
        <v>65.16</v>
      </c>
      <c r="U7" s="38">
        <v>588.75</v>
      </c>
      <c r="V7" s="38">
        <v>22977</v>
      </c>
      <c r="W7" s="38">
        <v>3.33</v>
      </c>
      <c r="X7" s="38">
        <v>6900</v>
      </c>
      <c r="Y7" s="38">
        <v>65.22</v>
      </c>
      <c r="Z7" s="38">
        <v>65.180000000000007</v>
      </c>
      <c r="AA7" s="38">
        <v>64.98</v>
      </c>
      <c r="AB7" s="38">
        <v>66.27</v>
      </c>
      <c r="AC7" s="38">
        <v>61.99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1670.24</v>
      </c>
      <c r="BG7" s="38">
        <v>1590.92</v>
      </c>
      <c r="BH7" s="38">
        <v>1555.9</v>
      </c>
      <c r="BI7" s="38">
        <v>0</v>
      </c>
      <c r="BJ7" s="38">
        <v>0</v>
      </c>
      <c r="BK7" s="38">
        <v>1252.8800000000001</v>
      </c>
      <c r="BL7" s="38">
        <v>1119.4100000000001</v>
      </c>
      <c r="BM7" s="38">
        <v>1067.74</v>
      </c>
      <c r="BN7" s="38">
        <v>681.23</v>
      </c>
      <c r="BO7" s="38">
        <v>773.95</v>
      </c>
      <c r="BP7" s="38">
        <v>728.3</v>
      </c>
      <c r="BQ7" s="38">
        <v>50.74</v>
      </c>
      <c r="BR7" s="38">
        <v>52.14</v>
      </c>
      <c r="BS7" s="38">
        <v>52.65</v>
      </c>
      <c r="BT7" s="38">
        <v>53.49</v>
      </c>
      <c r="BU7" s="38">
        <v>49.34</v>
      </c>
      <c r="BV7" s="38">
        <v>66.87</v>
      </c>
      <c r="BW7" s="38">
        <v>71.349999999999994</v>
      </c>
      <c r="BX7" s="38">
        <v>73.569999999999993</v>
      </c>
      <c r="BY7" s="38">
        <v>76.84</v>
      </c>
      <c r="BZ7" s="38">
        <v>72.87</v>
      </c>
      <c r="CA7" s="38">
        <v>100.04</v>
      </c>
      <c r="CB7" s="38">
        <v>175.85</v>
      </c>
      <c r="CC7" s="38">
        <v>170.21</v>
      </c>
      <c r="CD7" s="38">
        <v>173.59</v>
      </c>
      <c r="CE7" s="38">
        <v>171.08</v>
      </c>
      <c r="CF7" s="38">
        <v>187.91</v>
      </c>
      <c r="CG7" s="38">
        <v>195.15</v>
      </c>
      <c r="CH7" s="38">
        <v>182.55</v>
      </c>
      <c r="CI7" s="38">
        <v>184.87</v>
      </c>
      <c r="CJ7" s="38">
        <v>160.72999999999999</v>
      </c>
      <c r="CK7" s="38">
        <v>160.55000000000001</v>
      </c>
      <c r="CL7" s="38">
        <v>137.82</v>
      </c>
      <c r="CM7" s="38">
        <v>63.07</v>
      </c>
      <c r="CN7" s="38">
        <v>62.65</v>
      </c>
      <c r="CO7" s="38" t="s">
        <v>114</v>
      </c>
      <c r="CP7" s="38" t="s">
        <v>114</v>
      </c>
      <c r="CQ7" s="38">
        <v>64.17</v>
      </c>
      <c r="CR7" s="38">
        <v>51.83</v>
      </c>
      <c r="CS7" s="38">
        <v>50.27</v>
      </c>
      <c r="CT7" s="38">
        <v>51.08</v>
      </c>
      <c r="CU7" s="38">
        <v>59.97</v>
      </c>
      <c r="CV7" s="38">
        <v>56.35</v>
      </c>
      <c r="CW7" s="38">
        <v>60.09</v>
      </c>
      <c r="CX7" s="38">
        <v>89.3</v>
      </c>
      <c r="CY7" s="38">
        <v>90.29</v>
      </c>
      <c r="CZ7" s="38">
        <v>90.29</v>
      </c>
      <c r="DA7" s="38">
        <v>90.54</v>
      </c>
      <c r="DB7" s="38">
        <v>90.72</v>
      </c>
      <c r="DC7" s="38">
        <v>88.67</v>
      </c>
      <c r="DD7" s="38">
        <v>89.13</v>
      </c>
      <c r="DE7" s="38">
        <v>88.59</v>
      </c>
      <c r="DF7" s="38">
        <v>94.8</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2.41</v>
      </c>
      <c r="EH7" s="38">
        <v>1.02</v>
      </c>
      <c r="EI7" s="38">
        <v>0.68</v>
      </c>
      <c r="EJ7" s="38">
        <v>0.17</v>
      </c>
      <c r="EK7" s="38">
        <v>0.12</v>
      </c>
      <c r="EL7" s="38">
        <v>0.11</v>
      </c>
      <c r="EM7" s="38">
        <v>1.08</v>
      </c>
      <c r="EN7" s="38">
        <v>1.1499999999999999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gesui3</cp:lastModifiedBy>
  <cp:lastPrinted>2018-02-27T01:25:31Z</cp:lastPrinted>
  <dcterms:created xsi:type="dcterms:W3CDTF">2017-12-25T02:08:56Z</dcterms:created>
  <dcterms:modified xsi:type="dcterms:W3CDTF">2018-02-27T04:07:05Z</dcterms:modified>
  <cp:category/>
</cp:coreProperties>
</file>