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QSnTFU/bmEGciAlySoD2DUa7zTh8JEKIGcRDqr3wa6VOn1h/55ZpOKG1jx0H7oKypK4hCHHghRN5zJojvk0mQ==" workbookSaltValue="nkisI7JGU847tYmpi565g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<sst xmlns="http://schemas.openxmlformats.org/spreadsheetml/2006/main" count="240" uniqueCount="127">
  <si>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</si>
  <si>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</si>
  <si>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</si>
  <si>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</si>
  <si>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</si>
  <si>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</si>
  <si>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</si>
  <si>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</si>
  <si>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</si>
  <si>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</si>
  <si>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</si>
  <si>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</si>
  <si>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</si>
  <si>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</si>
  <si>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</si>
  <si>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</si>
  <si>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</si>
  <si>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</si>
  <si>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</si>
  <si>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</si>
  <si>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</si>
  <si>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</si>
  <si>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</si>
  <si>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</si>
  <si>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</si>
  <si>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</si>
  <si>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</si>
  <si>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</si>
  <si>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</si>
  <si>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</si>
  <si>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</si>
  <si>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</si>
  <si>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</si>
  <si>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</si>
  <si>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</si>
  <si>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</si>
  <si>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</si>
  <si>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</si>
  <si>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</si>
  <si>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</si>
  <si>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</si>
  <si>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</si>
  <si>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</si>
  <si>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</si>
  <si>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</si>
  <si>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</si>
  <si>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</si>
  <si>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</si>
  <si>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</si>
  <si>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</si>
  <si>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</si>
  <si>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</si>
  <si>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</si>
  <si>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</si>
  <si>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</si>
  <si>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</si>
  <si>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</si>
  <si>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</si>
  <si>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</si>
  <si>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</si>
  <si>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</si>
  <si>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</si>
  <si>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</si>
  <si>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</si>
  <si>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</si>
  <si>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</si>
  <si>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</si>
  <si>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</si>
  <si>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</si>
  <si>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</si>
  <si>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</si>
  <si>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</si>
  <si>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</si>
  <si>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</si>
  <si>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</si>
  <si>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</si>
  <si>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</si>
  <si>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</si>
  <si>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</si>
  <si>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</si>
  <si>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</si>
  <si>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</si>
  <si>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</si>
  <si>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</si>
  <si>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</si>
  <si>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</si>
  <si>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</si>
  <si>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</si>
  <si>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</si>
  <si>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</si>
  <si>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</si>
  <si>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</si>
  <si>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</si>
  <si>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</si>
  <si>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</si>
  <si>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</si>
  <si>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</si>
  <si>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</si>
  <si>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</si>
  <si>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</si>
  <si>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</si>
  <si>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</si>
  <si>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</si>
  <si>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</si>
  <si>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</si>
  <si>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</si>
  <si>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</si>
  <si>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</si>
  <si>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</si>
  <si>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</si>
  <si>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</si>
  <si>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富士宮市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</si>
  <si>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</si>
  <si>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</si>
  <si>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</si>
  <si>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</si>
  <si>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</si>
  <si>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</si>
  <si>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</si>
  <si>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</si>
  <si>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</si>
  <si>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</si>
  <si>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</si>
  <si>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</si>
  <si>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度と比較して一般会計からの繰入金額を減らしたことから、100％未満になっています。今後も一般会計からの繰入れに依存しなければならない見込みですが、引き続き、使用料収入を確保するとともに効率的な維持管理に努めます。
④企業債残高対事業規模比率
  地方債の償還金は、一般会計から繰り入れており、0％になっています。
⑤経費回収率
  100％未満ですが、平成29年度は修繕料を抑えられたことから、改善しています。類似団体と比較しても同じか、やや高い水準にありますが、引き続き、使用料収入を確保するとともに効率的な維持管理に努めます。
⑥汚水処理原価
  類似団体と比較して、同じか、やや低い水準にあります。引き続き、効率的な維持管理に努めます。
⑦施設利用率
  類似団体と比較して、同じか、やや高い水準にありますので、施設の規模は適正であると捉えています。
⑧水洗化率
  供用開始後現在に至るまで、100％を保っています。</t>
    <rPh sb="1" eb="4">
      <t>シュウエキテキ</t>
    </rPh>
    <rPh sb="4" eb="6">
      <t>シュウシ</t>
    </rPh>
    <rPh sb="6" eb="8">
      <t>ヒリツ</t>
    </rPh>
    <rPh sb="11" eb="14">
      <t>ゼンネンド</t>
    </rPh>
    <rPh sb="15" eb="17">
      <t>ヒカク</t>
    </rPh>
    <rPh sb="19" eb="21">
      <t>イッパン</t>
    </rPh>
    <rPh sb="21" eb="23">
      <t>カイケイ</t>
    </rPh>
    <rPh sb="26" eb="27">
      <t>ク</t>
    </rPh>
    <rPh sb="27" eb="28">
      <t>イ</t>
    </rPh>
    <rPh sb="28" eb="30">
      <t>キンガク</t>
    </rPh>
    <rPh sb="31" eb="32">
      <t>ヘ</t>
    </rPh>
    <rPh sb="44" eb="46">
      <t>ミマン</t>
    </rPh>
    <rPh sb="54" eb="56">
      <t>コンゴ</t>
    </rPh>
    <rPh sb="57" eb="59">
      <t>イッパン</t>
    </rPh>
    <rPh sb="59" eb="61">
      <t>カイケイ</t>
    </rPh>
    <rPh sb="64" eb="66">
      <t>クリイ</t>
    </rPh>
    <rPh sb="68" eb="70">
      <t>イゾン</t>
    </rPh>
    <rPh sb="79" eb="81">
      <t>ミコ</t>
    </rPh>
    <rPh sb="86" eb="87">
      <t>ヒ</t>
    </rPh>
    <rPh sb="88" eb="89">
      <t>ツヅ</t>
    </rPh>
    <rPh sb="91" eb="94">
      <t>シヨウリョウ</t>
    </rPh>
    <rPh sb="94" eb="96">
      <t>シュウニュウ</t>
    </rPh>
    <rPh sb="97" eb="99">
      <t>カクホ</t>
    </rPh>
    <rPh sb="105" eb="108">
      <t>コウリツテキ</t>
    </rPh>
    <rPh sb="109" eb="111">
      <t>イジ</t>
    </rPh>
    <rPh sb="111" eb="113">
      <t>カンリ</t>
    </rPh>
    <rPh sb="114" eb="115">
      <t>ツト</t>
    </rPh>
    <rPh sb="121" eb="123">
      <t>キギョウ</t>
    </rPh>
    <rPh sb="123" eb="124">
      <t>サイ</t>
    </rPh>
    <rPh sb="124" eb="126">
      <t>ザンダカ</t>
    </rPh>
    <rPh sb="126" eb="127">
      <t>タイ</t>
    </rPh>
    <rPh sb="127" eb="129">
      <t>ジギョウ</t>
    </rPh>
    <rPh sb="129" eb="131">
      <t>キボ</t>
    </rPh>
    <rPh sb="131" eb="133">
      <t>ヒリツ</t>
    </rPh>
    <rPh sb="136" eb="138">
      <t>チホウ</t>
    </rPh>
    <rPh sb="138" eb="139">
      <t>サイ</t>
    </rPh>
    <rPh sb="140" eb="142">
      <t>ショウカン</t>
    </rPh>
    <rPh sb="142" eb="143">
      <t>キン</t>
    </rPh>
    <rPh sb="145" eb="147">
      <t>イッパン</t>
    </rPh>
    <rPh sb="147" eb="149">
      <t>カイケイ</t>
    </rPh>
    <rPh sb="171" eb="173">
      <t>ケイヒ</t>
    </rPh>
    <rPh sb="173" eb="175">
      <t>カイシュウ</t>
    </rPh>
    <rPh sb="175" eb="176">
      <t>リツ</t>
    </rPh>
    <rPh sb="183" eb="185">
      <t>ミマン</t>
    </rPh>
    <rPh sb="189" eb="191">
      <t>ヘ</t>
    </rPh>
    <rPh sb="193" eb="195">
      <t>ネンド</t>
    </rPh>
    <rPh sb="196" eb="198">
      <t>シュウゼン</t>
    </rPh>
    <rPh sb="198" eb="199">
      <t>リョウ</t>
    </rPh>
    <rPh sb="200" eb="201">
      <t>オサ</t>
    </rPh>
    <rPh sb="210" eb="212">
      <t>カイゼン</t>
    </rPh>
    <rPh sb="218" eb="220">
      <t>ルイジ</t>
    </rPh>
    <rPh sb="220" eb="222">
      <t>ダンタイ</t>
    </rPh>
    <rPh sb="223" eb="225">
      <t>ヒカク</t>
    </rPh>
    <rPh sb="228" eb="229">
      <t>オナ</t>
    </rPh>
    <rPh sb="234" eb="235">
      <t>タカ</t>
    </rPh>
    <rPh sb="236" eb="238">
      <t>スイジュン</t>
    </rPh>
    <rPh sb="245" eb="246">
      <t>ヒ</t>
    </rPh>
    <rPh sb="247" eb="248">
      <t>ツヅ</t>
    </rPh>
    <rPh sb="273" eb="274">
      <t>ツト</t>
    </rPh>
    <rPh sb="280" eb="282">
      <t>オスイ</t>
    </rPh>
    <rPh sb="282" eb="284">
      <t>ショリ</t>
    </rPh>
    <rPh sb="284" eb="286">
      <t>ゲンカ</t>
    </rPh>
    <rPh sb="299" eb="300">
      <t>オナ</t>
    </rPh>
    <rPh sb="305" eb="306">
      <t>ヒク</t>
    </rPh>
    <rPh sb="329" eb="330">
      <t>ツト</t>
    </rPh>
    <rPh sb="336" eb="338">
      <t>シセツ</t>
    </rPh>
    <rPh sb="338" eb="341">
      <t>リヨウリツ</t>
    </rPh>
    <rPh sb="360" eb="361">
      <t>タカ</t>
    </rPh>
    <rPh sb="372" eb="374">
      <t>シセツ</t>
    </rPh>
    <rPh sb="375" eb="377">
      <t>キボ</t>
    </rPh>
    <rPh sb="378" eb="380">
      <t>テキセイ</t>
    </rPh>
    <rPh sb="384" eb="385">
      <t>トラ</t>
    </rPh>
    <rPh sb="393" eb="396">
      <t>スイセンカ</t>
    </rPh>
    <rPh sb="396" eb="397">
      <t>リツ</t>
    </rPh>
    <rPh sb="400" eb="402">
      <t>キョウヨウ</t>
    </rPh>
    <rPh sb="402" eb="405">
      <t>カイシゴ</t>
    </rPh>
    <rPh sb="405" eb="407">
      <t>ゲンザイ</t>
    </rPh>
    <rPh sb="408" eb="409">
      <t>イタ</t>
    </rPh>
    <rPh sb="418" eb="419">
      <t>ホ</t>
    </rPh>
    <phoneticPr fontId="4"/>
  </si>
  <si>
    <t xml:space="preserve">  一部を除いて一般的な耐用年数が経過するまで時間があるということもあり、日常の維持管理業務においてみる限りでは、施設・設備全般において、大規模な更新を要するような施設の老朽化や機能の低下は認められません。
  具体的な状況については、平成31年度に実施する予定の機能診断の中で詳らかにします。</t>
    <rPh sb="2" eb="4">
      <t>イチブ</t>
    </rPh>
    <rPh sb="5" eb="6">
      <t>ノゾ</t>
    </rPh>
    <rPh sb="8" eb="11">
      <t>イッパンテキ</t>
    </rPh>
    <rPh sb="12" eb="14">
      <t>タイヨウ</t>
    </rPh>
    <rPh sb="14" eb="16">
      <t>ネンスウ</t>
    </rPh>
    <rPh sb="17" eb="19">
      <t>ケイカ</t>
    </rPh>
    <rPh sb="23" eb="25">
      <t>ジカン</t>
    </rPh>
    <rPh sb="52" eb="53">
      <t>カギ</t>
    </rPh>
    <rPh sb="57" eb="59">
      <t>シセツ</t>
    </rPh>
    <rPh sb="60" eb="62">
      <t>セツビ</t>
    </rPh>
    <rPh sb="62" eb="64">
      <t>ゼンパン</t>
    </rPh>
    <rPh sb="69" eb="72">
      <t>ダイキボ</t>
    </rPh>
    <rPh sb="73" eb="75">
      <t>コウシン</t>
    </rPh>
    <rPh sb="82" eb="84">
      <t>シセツ</t>
    </rPh>
    <rPh sb="85" eb="88">
      <t>ロウキュウカ</t>
    </rPh>
    <rPh sb="89" eb="91">
      <t>キノウ</t>
    </rPh>
    <rPh sb="92" eb="94">
      <t>テイカ</t>
    </rPh>
    <rPh sb="95" eb="96">
      <t>ミト</t>
    </rPh>
    <rPh sb="106" eb="109">
      <t>グタイテキ</t>
    </rPh>
    <rPh sb="110" eb="112">
      <t>ジョウキョウ</t>
    </rPh>
    <rPh sb="125" eb="127">
      <t>ジッシ</t>
    </rPh>
    <rPh sb="129" eb="131">
      <t>ヨテイ</t>
    </rPh>
    <rPh sb="132" eb="134">
      <t>キノウ</t>
    </rPh>
    <rPh sb="134" eb="136">
      <t>シンダン</t>
    </rPh>
    <rPh sb="137" eb="138">
      <t>ナカ</t>
    </rPh>
    <rPh sb="139" eb="140">
      <t>ツマビ</t>
    </rPh>
    <phoneticPr fontId="4"/>
  </si>
  <si>
    <t xml:space="preserve">  平成29年度については、収益的収支比率が100％を満たしておらず、経営状況がよいとはいえませんが、全般的には比較的よい水準であったと捉えています。
  しかしながら、水洗化率が100％という中で、施設を使用する区域は人口の減少傾向にあり、今後、使用者ひいては有収水量、使用料の増加は見込みづらいという状況にあります。
  又、使用料は、当市の公共下水道と比べて倍以上に設定されており、県内他市町と比べても高い水準にあることから、引上げは困難であるという事情もあります。
  以上の事情を踏まえ、当面は、使用料の納付率を維持して収入を確保するとともに、効率的な維持管理に努めます。
  中・長期的には、平成31年度に実施する予定の機能診断と、その結果を踏まえた最適整備構想を策定する手続きの中で検討してまいります。
  </t>
    <rPh sb="2" eb="4">
      <t>ヘ</t>
    </rPh>
    <rPh sb="6" eb="8">
      <t>ネンド</t>
    </rPh>
    <rPh sb="16" eb="17">
      <t>テキ</t>
    </rPh>
    <rPh sb="35" eb="37">
      <t>ケイエイ</t>
    </rPh>
    <rPh sb="37" eb="39">
      <t>ジョウキョウ</t>
    </rPh>
    <rPh sb="51" eb="54">
      <t>ゼンパンテキ</t>
    </rPh>
    <rPh sb="56" eb="59">
      <t>ヒカクテキ</t>
    </rPh>
    <rPh sb="61" eb="63">
      <t>スイジュン</t>
    </rPh>
    <rPh sb="68" eb="69">
      <t>トラ</t>
    </rPh>
    <rPh sb="85" eb="89">
      <t>スイセンカリツ</t>
    </rPh>
    <rPh sb="97" eb="98">
      <t>ナカ</t>
    </rPh>
    <rPh sb="121" eb="123">
      <t>コンゴ</t>
    </rPh>
    <rPh sb="131" eb="133">
      <t>ユウシュウ</t>
    </rPh>
    <rPh sb="133" eb="135">
      <t>スイリョウ</t>
    </rPh>
    <rPh sb="136" eb="139">
      <t>シヨウリョウ</t>
    </rPh>
    <rPh sb="140" eb="142">
      <t>ゾウカ</t>
    </rPh>
    <rPh sb="163" eb="164">
      <t>マタ</t>
    </rPh>
    <rPh sb="165" eb="168">
      <t>シヨウリョウ</t>
    </rPh>
    <rPh sb="170" eb="172">
      <t>トウシ</t>
    </rPh>
    <rPh sb="173" eb="175">
      <t>コウキョウ</t>
    </rPh>
    <rPh sb="175" eb="178">
      <t>ゲスイドウ</t>
    </rPh>
    <rPh sb="179" eb="180">
      <t>クラ</t>
    </rPh>
    <rPh sb="182" eb="183">
      <t>バイ</t>
    </rPh>
    <rPh sb="183" eb="185">
      <t>イジョウ</t>
    </rPh>
    <rPh sb="186" eb="188">
      <t>セッテイ</t>
    </rPh>
    <rPh sb="194" eb="196">
      <t>ケンナイ</t>
    </rPh>
    <rPh sb="196" eb="197">
      <t>タ</t>
    </rPh>
    <rPh sb="197" eb="198">
      <t>シ</t>
    </rPh>
    <rPh sb="198" eb="199">
      <t>マチ</t>
    </rPh>
    <rPh sb="200" eb="201">
      <t>クラ</t>
    </rPh>
    <rPh sb="204" eb="205">
      <t>タカ</t>
    </rPh>
    <rPh sb="206" eb="208">
      <t>スイジュン</t>
    </rPh>
    <rPh sb="216" eb="218">
      <t>ヒキア</t>
    </rPh>
    <rPh sb="220" eb="222">
      <t>コンナン</t>
    </rPh>
    <rPh sb="228" eb="230">
      <t>ジジョウ</t>
    </rPh>
    <rPh sb="239" eb="241">
      <t>イジョウ</t>
    </rPh>
    <rPh sb="242" eb="244">
      <t>ジジョウ</t>
    </rPh>
    <rPh sb="245" eb="246">
      <t>フ</t>
    </rPh>
    <rPh sb="249" eb="251">
      <t>トウメン</t>
    </rPh>
    <rPh sb="253" eb="256">
      <t>シヨウリョウ</t>
    </rPh>
    <rPh sb="257" eb="259">
      <t>ノウフ</t>
    </rPh>
    <rPh sb="259" eb="260">
      <t>リツ</t>
    </rPh>
    <rPh sb="261" eb="263">
      <t>イジ</t>
    </rPh>
    <rPh sb="265" eb="267">
      <t>シュウニュウ</t>
    </rPh>
    <rPh sb="268" eb="270">
      <t>カクホ</t>
    </rPh>
    <rPh sb="277" eb="280">
      <t>コウリツテキ</t>
    </rPh>
    <rPh sb="281" eb="283">
      <t>イジ</t>
    </rPh>
    <rPh sb="283" eb="285">
      <t>カンリ</t>
    </rPh>
    <rPh sb="286" eb="287">
      <t>ツト</t>
    </rPh>
    <rPh sb="294" eb="295">
      <t>チュウ</t>
    </rPh>
    <rPh sb="296" eb="299">
      <t>チョウキテキ</t>
    </rPh>
    <rPh sb="302" eb="304">
      <t>ヘ</t>
    </rPh>
    <rPh sb="306" eb="308">
      <t>ネンド</t>
    </rPh>
    <rPh sb="309" eb="311">
      <t>ジッシ</t>
    </rPh>
    <rPh sb="313" eb="315">
      <t>ヨテイ</t>
    </rPh>
    <rPh sb="316" eb="318">
      <t>キノウ</t>
    </rPh>
    <rPh sb="318" eb="320">
      <t>シンダン</t>
    </rPh>
    <rPh sb="324" eb="326">
      <t>ケッカ</t>
    </rPh>
    <rPh sb="327" eb="328">
      <t>フ</t>
    </rPh>
    <rPh sb="331" eb="333">
      <t>サイテキ</t>
    </rPh>
    <rPh sb="333" eb="335">
      <t>セイビ</t>
    </rPh>
    <rPh sb="335" eb="337">
      <t>コウソウ</t>
    </rPh>
    <rPh sb="338" eb="340">
      <t>サクテイ</t>
    </rPh>
    <rPh sb="342" eb="344">
      <t>テツヅ</t>
    </rPh>
    <rPh sb="346" eb="347">
      <t>ナカ</t>
    </rPh>
    <rPh sb="348" eb="35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</si>
</sst>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24-42F6-A43E-7BAFEEA1F2BA}"/>
            </c:ext>
          </c:extLst>
        </c:ser>
        <c:dLbls>
          <c:showLegendKey val="0"/>
          <c:showVal val="0"/>
          <c:showCatName val="0"/>
          <c:showSerName val="0"/>
          <c:showPercent val="0"/>
          <c:showBubbleSize val="0"/>
        </c:dLbls>
        <c:gapWidth val="150"/>
        <c:axId val="126818944"/>
        <c:axId val="12683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F24-42F6-A43E-7BAFEEA1F2BA}"/>
            </c:ext>
          </c:extLst>
        </c:ser>
        <c:dLbls>
          <c:showLegendKey val="0"/>
          <c:showVal val="0"/>
          <c:showCatName val="0"/>
          <c:showSerName val="0"/>
          <c:showPercent val="0"/>
          <c:showBubbleSize val="0"/>
        </c:dLbls>
        <c:marker val="1"/>
        <c:smooth val="0"/>
        <c:axId val="126818944"/>
        <c:axId val="126833408"/>
      </c:lineChart>
      <c:dateAx>
        <c:axId val="126818944"/>
        <c:scaling>
          <c:orientation val="minMax"/>
        </c:scaling>
        <c:delete val="1"/>
        <c:axPos val="b"/>
        <c:numFmt formatCode="ge" sourceLinked="1"/>
        <c:majorTickMark val="none"/>
        <c:minorTickMark val="none"/>
        <c:tickLblPos val="none"/>
        <c:crossAx val="126833408"/>
        <c:crosses val="autoZero"/>
        <c:auto val="1"/>
        <c:lblOffset val="100"/>
        <c:baseTimeUnit val="years"/>
      </c:dateAx>
      <c:valAx>
        <c:axId val="1268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81.819999999999993</c:v>
                </c:pt>
                <c:pt idx="3">
                  <c:v>61.54</c:v>
                </c:pt>
                <c:pt idx="4">
                  <c:v>67.69</c:v>
                </c:pt>
              </c:numCache>
            </c:numRef>
          </c:val>
          <c:extLst xmlns:c16r2="http://schemas.microsoft.com/office/drawing/2015/06/chart">
            <c:ext xmlns:c16="http://schemas.microsoft.com/office/drawing/2014/chart" uri="{C3380CC4-5D6E-409C-BE32-E72D297353CC}">
              <c16:uniqueId val="{00000000-D252-489B-8DD3-1A52C96D85A6}"/>
            </c:ext>
          </c:extLst>
        </c:ser>
        <c:dLbls>
          <c:showLegendKey val="0"/>
          <c:showVal val="0"/>
          <c:showCatName val="0"/>
          <c:showSerName val="0"/>
          <c:showPercent val="0"/>
          <c:showBubbleSize val="0"/>
        </c:dLbls>
        <c:gapWidth val="150"/>
        <c:axId val="131893504"/>
        <c:axId val="1319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D252-489B-8DD3-1A52C96D85A6}"/>
            </c:ext>
          </c:extLst>
        </c:ser>
        <c:dLbls>
          <c:showLegendKey val="0"/>
          <c:showVal val="0"/>
          <c:showCatName val="0"/>
          <c:showSerName val="0"/>
          <c:showPercent val="0"/>
          <c:showBubbleSize val="0"/>
        </c:dLbls>
        <c:marker val="1"/>
        <c:smooth val="0"/>
        <c:axId val="131893504"/>
        <c:axId val="131903872"/>
      </c:lineChart>
      <c:dateAx>
        <c:axId val="131893504"/>
        <c:scaling>
          <c:orientation val="minMax"/>
        </c:scaling>
        <c:delete val="1"/>
        <c:axPos val="b"/>
        <c:numFmt formatCode="ge" sourceLinked="1"/>
        <c:majorTickMark val="none"/>
        <c:minorTickMark val="none"/>
        <c:tickLblPos val="none"/>
        <c:crossAx val="131903872"/>
        <c:crosses val="autoZero"/>
        <c:auto val="1"/>
        <c:lblOffset val="100"/>
        <c:baseTimeUnit val="years"/>
      </c:dateAx>
      <c:valAx>
        <c:axId val="1319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0CF-49C6-910D-BD8AF04E568F}"/>
            </c:ext>
          </c:extLst>
        </c:ser>
        <c:dLbls>
          <c:showLegendKey val="0"/>
          <c:showVal val="0"/>
          <c:showCatName val="0"/>
          <c:showSerName val="0"/>
          <c:showPercent val="0"/>
          <c:showBubbleSize val="0"/>
        </c:dLbls>
        <c:gapWidth val="150"/>
        <c:axId val="132729472"/>
        <c:axId val="13274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40CF-49C6-910D-BD8AF04E568F}"/>
            </c:ext>
          </c:extLst>
        </c:ser>
        <c:dLbls>
          <c:showLegendKey val="0"/>
          <c:showVal val="0"/>
          <c:showCatName val="0"/>
          <c:showSerName val="0"/>
          <c:showPercent val="0"/>
          <c:showBubbleSize val="0"/>
        </c:dLbls>
        <c:marker val="1"/>
        <c:smooth val="0"/>
        <c:axId val="132729472"/>
        <c:axId val="132743936"/>
      </c:lineChart>
      <c:dateAx>
        <c:axId val="132729472"/>
        <c:scaling>
          <c:orientation val="minMax"/>
        </c:scaling>
        <c:delete val="1"/>
        <c:axPos val="b"/>
        <c:numFmt formatCode="ge" sourceLinked="1"/>
        <c:majorTickMark val="none"/>
        <c:minorTickMark val="none"/>
        <c:tickLblPos val="none"/>
        <c:crossAx val="132743936"/>
        <c:crosses val="autoZero"/>
        <c:auto val="1"/>
        <c:lblOffset val="100"/>
        <c:baseTimeUnit val="years"/>
      </c:dateAx>
      <c:valAx>
        <c:axId val="1327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49.32</c:v>
                </c:pt>
                <c:pt idx="1">
                  <c:v>47.2</c:v>
                </c:pt>
                <c:pt idx="2">
                  <c:v>62.36</c:v>
                </c:pt>
                <c:pt idx="3">
                  <c:v>100.55</c:v>
                </c:pt>
                <c:pt idx="4">
                  <c:v>97.06</c:v>
                </c:pt>
              </c:numCache>
            </c:numRef>
          </c:val>
          <c:extLst xmlns:c16r2="http://schemas.microsoft.com/office/drawing/2015/06/chart">
            <c:ext xmlns:c16="http://schemas.microsoft.com/office/drawing/2014/chart" uri="{C3380CC4-5D6E-409C-BE32-E72D297353CC}">
              <c16:uniqueId val="{00000000-4193-42D7-9F29-B210842B0A32}"/>
            </c:ext>
          </c:extLst>
        </c:ser>
        <c:dLbls>
          <c:showLegendKey val="0"/>
          <c:showVal val="0"/>
          <c:showCatName val="0"/>
          <c:showSerName val="0"/>
          <c:showPercent val="0"/>
          <c:showBubbleSize val="0"/>
        </c:dLbls>
        <c:gapWidth val="150"/>
        <c:axId val="126860288"/>
        <c:axId val="12687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93-42D7-9F29-B210842B0A32}"/>
            </c:ext>
          </c:extLst>
        </c:ser>
        <c:dLbls>
          <c:showLegendKey val="0"/>
          <c:showVal val="0"/>
          <c:showCatName val="0"/>
          <c:showSerName val="0"/>
          <c:showPercent val="0"/>
          <c:showBubbleSize val="0"/>
        </c:dLbls>
        <c:marker val="1"/>
        <c:smooth val="0"/>
        <c:axId val="126860288"/>
        <c:axId val="126870656"/>
      </c:lineChart>
      <c:dateAx>
        <c:axId val="126860288"/>
        <c:scaling>
          <c:orientation val="minMax"/>
        </c:scaling>
        <c:delete val="1"/>
        <c:axPos val="b"/>
        <c:numFmt formatCode="ge" sourceLinked="1"/>
        <c:majorTickMark val="none"/>
        <c:minorTickMark val="none"/>
        <c:tickLblPos val="none"/>
        <c:crossAx val="126870656"/>
        <c:crosses val="autoZero"/>
        <c:auto val="1"/>
        <c:lblOffset val="100"/>
        <c:baseTimeUnit val="years"/>
      </c:dateAx>
      <c:valAx>
        <c:axId val="1268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1C-47E9-90DF-CABE4C63217C}"/>
            </c:ext>
          </c:extLst>
        </c:ser>
        <c:dLbls>
          <c:showLegendKey val="0"/>
          <c:showVal val="0"/>
          <c:showCatName val="0"/>
          <c:showSerName val="0"/>
          <c:showPercent val="0"/>
          <c:showBubbleSize val="0"/>
        </c:dLbls>
        <c:gapWidth val="150"/>
        <c:axId val="127286656"/>
        <c:axId val="1273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1C-47E9-90DF-CABE4C63217C}"/>
            </c:ext>
          </c:extLst>
        </c:ser>
        <c:dLbls>
          <c:showLegendKey val="0"/>
          <c:showVal val="0"/>
          <c:showCatName val="0"/>
          <c:showSerName val="0"/>
          <c:showPercent val="0"/>
          <c:showBubbleSize val="0"/>
        </c:dLbls>
        <c:marker val="1"/>
        <c:smooth val="0"/>
        <c:axId val="127286656"/>
        <c:axId val="127301120"/>
      </c:lineChart>
      <c:dateAx>
        <c:axId val="127286656"/>
        <c:scaling>
          <c:orientation val="minMax"/>
        </c:scaling>
        <c:delete val="1"/>
        <c:axPos val="b"/>
        <c:numFmt formatCode="ge" sourceLinked="1"/>
        <c:majorTickMark val="none"/>
        <c:minorTickMark val="none"/>
        <c:tickLblPos val="none"/>
        <c:crossAx val="127301120"/>
        <c:crosses val="autoZero"/>
        <c:auto val="1"/>
        <c:lblOffset val="100"/>
        <c:baseTimeUnit val="years"/>
      </c:dateAx>
      <c:valAx>
        <c:axId val="1273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F3-448D-B8F7-337ACBCBB076}"/>
            </c:ext>
          </c:extLst>
        </c:ser>
        <c:dLbls>
          <c:showLegendKey val="0"/>
          <c:showVal val="0"/>
          <c:showCatName val="0"/>
          <c:showSerName val="0"/>
          <c:showPercent val="0"/>
          <c:showBubbleSize val="0"/>
        </c:dLbls>
        <c:gapWidth val="150"/>
        <c:axId val="128393216"/>
        <c:axId val="1283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F3-448D-B8F7-337ACBCBB076}"/>
            </c:ext>
          </c:extLst>
        </c:ser>
        <c:dLbls>
          <c:showLegendKey val="0"/>
          <c:showVal val="0"/>
          <c:showCatName val="0"/>
          <c:showSerName val="0"/>
          <c:showPercent val="0"/>
          <c:showBubbleSize val="0"/>
        </c:dLbls>
        <c:marker val="1"/>
        <c:smooth val="0"/>
        <c:axId val="128393216"/>
        <c:axId val="128395136"/>
      </c:lineChart>
      <c:dateAx>
        <c:axId val="128393216"/>
        <c:scaling>
          <c:orientation val="minMax"/>
        </c:scaling>
        <c:delete val="1"/>
        <c:axPos val="b"/>
        <c:numFmt formatCode="ge" sourceLinked="1"/>
        <c:majorTickMark val="none"/>
        <c:minorTickMark val="none"/>
        <c:tickLblPos val="none"/>
        <c:crossAx val="128395136"/>
        <c:crosses val="autoZero"/>
        <c:auto val="1"/>
        <c:lblOffset val="100"/>
        <c:baseTimeUnit val="years"/>
      </c:dateAx>
      <c:valAx>
        <c:axId val="1283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56-417E-803B-947F81181986}"/>
            </c:ext>
          </c:extLst>
        </c:ser>
        <c:dLbls>
          <c:showLegendKey val="0"/>
          <c:showVal val="0"/>
          <c:showCatName val="0"/>
          <c:showSerName val="0"/>
          <c:showPercent val="0"/>
          <c:showBubbleSize val="0"/>
        </c:dLbls>
        <c:gapWidth val="150"/>
        <c:axId val="128436480"/>
        <c:axId val="1284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56-417E-803B-947F81181986}"/>
            </c:ext>
          </c:extLst>
        </c:ser>
        <c:dLbls>
          <c:showLegendKey val="0"/>
          <c:showVal val="0"/>
          <c:showCatName val="0"/>
          <c:showSerName val="0"/>
          <c:showPercent val="0"/>
          <c:showBubbleSize val="0"/>
        </c:dLbls>
        <c:marker val="1"/>
        <c:smooth val="0"/>
        <c:axId val="128436480"/>
        <c:axId val="128442752"/>
      </c:lineChart>
      <c:dateAx>
        <c:axId val="128436480"/>
        <c:scaling>
          <c:orientation val="minMax"/>
        </c:scaling>
        <c:delete val="1"/>
        <c:axPos val="b"/>
        <c:numFmt formatCode="ge" sourceLinked="1"/>
        <c:majorTickMark val="none"/>
        <c:minorTickMark val="none"/>
        <c:tickLblPos val="none"/>
        <c:crossAx val="128442752"/>
        <c:crosses val="autoZero"/>
        <c:auto val="1"/>
        <c:lblOffset val="100"/>
        <c:baseTimeUnit val="years"/>
      </c:dateAx>
      <c:valAx>
        <c:axId val="1284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06-4E07-B915-56579171BE69}"/>
            </c:ext>
          </c:extLst>
        </c:ser>
        <c:dLbls>
          <c:showLegendKey val="0"/>
          <c:showVal val="0"/>
          <c:showCatName val="0"/>
          <c:showSerName val="0"/>
          <c:showPercent val="0"/>
          <c:showBubbleSize val="0"/>
        </c:dLbls>
        <c:gapWidth val="150"/>
        <c:axId val="130640896"/>
        <c:axId val="13064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06-4E07-B915-56579171BE69}"/>
            </c:ext>
          </c:extLst>
        </c:ser>
        <c:dLbls>
          <c:showLegendKey val="0"/>
          <c:showVal val="0"/>
          <c:showCatName val="0"/>
          <c:showSerName val="0"/>
          <c:showPercent val="0"/>
          <c:showBubbleSize val="0"/>
        </c:dLbls>
        <c:marker val="1"/>
        <c:smooth val="0"/>
        <c:axId val="130640896"/>
        <c:axId val="130643072"/>
      </c:lineChart>
      <c:dateAx>
        <c:axId val="130640896"/>
        <c:scaling>
          <c:orientation val="minMax"/>
        </c:scaling>
        <c:delete val="1"/>
        <c:axPos val="b"/>
        <c:numFmt formatCode="ge" sourceLinked="1"/>
        <c:majorTickMark val="none"/>
        <c:minorTickMark val="none"/>
        <c:tickLblPos val="none"/>
        <c:crossAx val="130643072"/>
        <c:crosses val="autoZero"/>
        <c:auto val="1"/>
        <c:lblOffset val="100"/>
        <c:baseTimeUnit val="years"/>
      </c:dateAx>
      <c:valAx>
        <c:axId val="1306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2D-48AD-B6D0-63DA9394C289}"/>
            </c:ext>
          </c:extLst>
        </c:ser>
        <c:dLbls>
          <c:showLegendKey val="0"/>
          <c:showVal val="0"/>
          <c:showCatName val="0"/>
          <c:showSerName val="0"/>
          <c:showPercent val="0"/>
          <c:showBubbleSize val="0"/>
        </c:dLbls>
        <c:gapWidth val="150"/>
        <c:axId val="130678144"/>
        <c:axId val="13069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982D-48AD-B6D0-63DA9394C289}"/>
            </c:ext>
          </c:extLst>
        </c:ser>
        <c:dLbls>
          <c:showLegendKey val="0"/>
          <c:showVal val="0"/>
          <c:showCatName val="0"/>
          <c:showSerName val="0"/>
          <c:showPercent val="0"/>
          <c:showBubbleSize val="0"/>
        </c:dLbls>
        <c:marker val="1"/>
        <c:smooth val="0"/>
        <c:axId val="130678144"/>
        <c:axId val="130696704"/>
      </c:lineChart>
      <c:dateAx>
        <c:axId val="130678144"/>
        <c:scaling>
          <c:orientation val="minMax"/>
        </c:scaling>
        <c:delete val="1"/>
        <c:axPos val="b"/>
        <c:numFmt formatCode="ge" sourceLinked="1"/>
        <c:majorTickMark val="none"/>
        <c:minorTickMark val="none"/>
        <c:tickLblPos val="none"/>
        <c:crossAx val="130696704"/>
        <c:crosses val="autoZero"/>
        <c:auto val="1"/>
        <c:lblOffset val="100"/>
        <c:baseTimeUnit val="years"/>
      </c:dateAx>
      <c:valAx>
        <c:axId val="1306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33.479999999999997</c:v>
                </c:pt>
                <c:pt idx="1">
                  <c:v>32.130000000000003</c:v>
                </c:pt>
                <c:pt idx="2">
                  <c:v>22.29</c:v>
                </c:pt>
                <c:pt idx="3">
                  <c:v>82</c:v>
                </c:pt>
                <c:pt idx="4">
                  <c:v>91.73</c:v>
                </c:pt>
              </c:numCache>
            </c:numRef>
          </c:val>
          <c:extLst xmlns:c16r2="http://schemas.microsoft.com/office/drawing/2015/06/chart">
            <c:ext xmlns:c16="http://schemas.microsoft.com/office/drawing/2014/chart" uri="{C3380CC4-5D6E-409C-BE32-E72D297353CC}">
              <c16:uniqueId val="{00000000-B005-456A-B1C4-76BF46CB8798}"/>
            </c:ext>
          </c:extLst>
        </c:ser>
        <c:dLbls>
          <c:showLegendKey val="0"/>
          <c:showVal val="0"/>
          <c:showCatName val="0"/>
          <c:showSerName val="0"/>
          <c:showPercent val="0"/>
          <c:showBubbleSize val="0"/>
        </c:dLbls>
        <c:gapWidth val="150"/>
        <c:axId val="130732032"/>
        <c:axId val="1307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B005-456A-B1C4-76BF46CB8798}"/>
            </c:ext>
          </c:extLst>
        </c:ser>
        <c:dLbls>
          <c:showLegendKey val="0"/>
          <c:showVal val="0"/>
          <c:showCatName val="0"/>
          <c:showSerName val="0"/>
          <c:showPercent val="0"/>
          <c:showBubbleSize val="0"/>
        </c:dLbls>
        <c:marker val="1"/>
        <c:smooth val="0"/>
        <c:axId val="130732032"/>
        <c:axId val="130733952"/>
      </c:lineChart>
      <c:dateAx>
        <c:axId val="130732032"/>
        <c:scaling>
          <c:orientation val="minMax"/>
        </c:scaling>
        <c:delete val="1"/>
        <c:axPos val="b"/>
        <c:numFmt formatCode="ge" sourceLinked="1"/>
        <c:majorTickMark val="none"/>
        <c:minorTickMark val="none"/>
        <c:tickLblPos val="none"/>
        <c:crossAx val="130733952"/>
        <c:crosses val="autoZero"/>
        <c:auto val="1"/>
        <c:lblOffset val="100"/>
        <c:baseTimeUnit val="years"/>
      </c:dateAx>
      <c:valAx>
        <c:axId val="1307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547.98</c:v>
                </c:pt>
                <c:pt idx="1">
                  <c:v>575.92999999999995</c:v>
                </c:pt>
                <c:pt idx="2">
                  <c:v>837.77</c:v>
                </c:pt>
                <c:pt idx="3">
                  <c:v>226.98</c:v>
                </c:pt>
                <c:pt idx="4">
                  <c:v>204.45</c:v>
                </c:pt>
              </c:numCache>
            </c:numRef>
          </c:val>
          <c:extLst xmlns:c16r2="http://schemas.microsoft.com/office/drawing/2015/06/chart">
            <c:ext xmlns:c16="http://schemas.microsoft.com/office/drawing/2014/chart" uri="{C3380CC4-5D6E-409C-BE32-E72D297353CC}">
              <c16:uniqueId val="{00000000-3297-40C4-B06E-767CED9441BA}"/>
            </c:ext>
          </c:extLst>
        </c:ser>
        <c:dLbls>
          <c:showLegendKey val="0"/>
          <c:showVal val="0"/>
          <c:showCatName val="0"/>
          <c:showSerName val="0"/>
          <c:showPercent val="0"/>
          <c:showBubbleSize val="0"/>
        </c:dLbls>
        <c:gapWidth val="150"/>
        <c:axId val="130743680"/>
        <c:axId val="1318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3297-40C4-B06E-767CED9441BA}"/>
            </c:ext>
          </c:extLst>
        </c:ser>
        <c:dLbls>
          <c:showLegendKey val="0"/>
          <c:showVal val="0"/>
          <c:showCatName val="0"/>
          <c:showSerName val="0"/>
          <c:showPercent val="0"/>
          <c:showBubbleSize val="0"/>
        </c:dLbls>
        <c:marker val="1"/>
        <c:smooth val="0"/>
        <c:axId val="130743680"/>
        <c:axId val="131868160"/>
      </c:lineChart>
      <c:dateAx>
        <c:axId val="130743680"/>
        <c:scaling>
          <c:orientation val="minMax"/>
        </c:scaling>
        <c:delete val="1"/>
        <c:axPos val="b"/>
        <c:numFmt formatCode="ge" sourceLinked="1"/>
        <c:majorTickMark val="none"/>
        <c:minorTickMark val="none"/>
        <c:tickLblPos val="none"/>
        <c:crossAx val="131868160"/>
        <c:crosses val="autoZero"/>
        <c:auto val="1"/>
        <c:lblOffset val="100"/>
        <c:baseTimeUnit val="years"/>
      </c:dateAx>
      <c:valAx>
        <c:axId val="1318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富士宮市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133641</v>
      </c>
      <c r="AM8" s="49"/>
      <c r="AN8" s="49"/>
      <c r="AO8" s="49"/>
      <c r="AP8" s="49"/>
      <c r="AQ8" s="49"/>
      <c r="AR8" s="49"/>
      <c r="AS8" s="49"/>
      <c r="AT8" s="44">
        <f>データ!T6</f>
        <v>389.08</v>
      </c>
      <c r="AU8" s="44"/>
      <c r="AV8" s="44"/>
      <c r="AW8" s="44"/>
      <c r="AX8" s="44"/>
      <c r="AY8" s="44"/>
      <c r="AZ8" s="44"/>
      <c r="BA8" s="44"/>
      <c r="BB8" s="44">
        <f>データ!U6</f>
        <v>343.48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0.14000000000000001</v>
      </c>
      <c r="Q10" s="44"/>
      <c r="R10" s="44"/>
      <c r="S10" s="44"/>
      <c r="T10" s="44"/>
      <c r="U10" s="44"/>
      <c r="V10" s="44"/>
      <c r="W10" s="44">
        <f>データ!Q6</f>
        <v>105.53</v>
      </c>
      <c r="X10" s="44"/>
      <c r="Y10" s="44"/>
      <c r="Z10" s="44"/>
      <c r="AA10" s="44"/>
      <c r="AB10" s="44"/>
      <c r="AC10" s="44"/>
      <c r="AD10" s="49">
        <f>データ!R6</f>
        <v>3556</v>
      </c>
      <c r="AE10" s="49"/>
      <c r="AF10" s="49"/>
      <c r="AG10" s="49"/>
      <c r="AH10" s="49"/>
      <c r="AI10" s="49"/>
      <c r="AJ10" s="49"/>
      <c r="AK10" s="2"/>
      <c r="AL10" s="49">
        <f>データ!V6</f>
        <v>193</v>
      </c>
      <c r="AM10" s="49"/>
      <c r="AN10" s="49"/>
      <c r="AO10" s="49"/>
      <c r="AP10" s="49"/>
      <c r="AQ10" s="49"/>
      <c r="AR10" s="49"/>
      <c r="AS10" s="49"/>
      <c r="AT10" s="44">
        <f>データ!W6</f>
        <v>0.11</v>
      </c>
      <c r="AU10" s="44"/>
      <c r="AV10" s="44"/>
      <c r="AW10" s="44"/>
      <c r="AX10" s="44"/>
      <c r="AY10" s="44"/>
      <c r="AZ10" s="44"/>
      <c r="BA10" s="44"/>
      <c r="BB10" s="44">
        <f>データ!X6</f>
        <v>1754.55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125</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126</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c3Q9tEKvtcA4EjF0m6JFub/ksXy13I/jkoP0XSKxcuQb0TVvjkFJChN3cc1CxV9HBv08HwPK+bUK3YNP5WYC7A==" saltValue="QYkB2BG1y1sWQDHRQwHl5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0" t="s">
        <v>67</v>
      </c>
      <c r="I3" s="71"/>
      <c r="J3" s="71"/>
      <c r="K3" s="71"/>
      <c r="L3" s="71"/>
      <c r="M3" s="71"/>
      <c r="N3" s="71"/>
      <c r="O3" s="71"/>
      <c r="P3" s="71"/>
      <c r="Q3" s="71"/>
      <c r="R3" s="71"/>
      <c r="S3" s="71"/>
      <c r="T3" s="71"/>
      <c r="U3" s="71"/>
      <c r="V3" s="71"/>
      <c r="W3" s="71"/>
      <c r="X3" s="72"/>
      <c r="Y3" s="76" t="s">
        <v>68</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69</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70</v>
      </c>
      <c r="B4" s="29"/>
      <c r="C4" s="29"/>
      <c r="D4" s="29"/>
      <c r="E4" s="29"/>
      <c r="F4" s="29"/>
      <c r="G4" s="29"/>
      <c r="H4" s="73"/>
      <c r="I4" s="74"/>
      <c r="J4" s="74"/>
      <c r="K4" s="74"/>
      <c r="L4" s="74"/>
      <c r="M4" s="74"/>
      <c r="N4" s="74"/>
      <c r="O4" s="74"/>
      <c r="P4" s="74"/>
      <c r="Q4" s="74"/>
      <c r="R4" s="74"/>
      <c r="S4" s="74"/>
      <c r="T4" s="74"/>
      <c r="U4" s="74"/>
      <c r="V4" s="74"/>
      <c r="W4" s="74"/>
      <c r="X4" s="75"/>
      <c r="Y4" s="69" t="s">
        <v>71</v>
      </c>
      <c r="Z4" s="69"/>
      <c r="AA4" s="69"/>
      <c r="AB4" s="69"/>
      <c r="AC4" s="69"/>
      <c r="AD4" s="69"/>
      <c r="AE4" s="69"/>
      <c r="AF4" s="69"/>
      <c r="AG4" s="69"/>
      <c r="AH4" s="69"/>
      <c r="AI4" s="69"/>
      <c r="AJ4" s="69" t="s">
        <v>72</v>
      </c>
      <c r="AK4" s="69"/>
      <c r="AL4" s="69"/>
      <c r="AM4" s="69"/>
      <c r="AN4" s="69"/>
      <c r="AO4" s="69"/>
      <c r="AP4" s="69"/>
      <c r="AQ4" s="69"/>
      <c r="AR4" s="69"/>
      <c r="AS4" s="69"/>
      <c r="AT4" s="69"/>
      <c r="AU4" s="69" t="s">
        <v>73</v>
      </c>
      <c r="AV4" s="69"/>
      <c r="AW4" s="69"/>
      <c r="AX4" s="69"/>
      <c r="AY4" s="69"/>
      <c r="AZ4" s="69"/>
      <c r="BA4" s="69"/>
      <c r="BB4" s="69"/>
      <c r="BC4" s="69"/>
      <c r="BD4" s="69"/>
      <c r="BE4" s="69"/>
      <c r="BF4" s="69" t="s">
        <v>74</v>
      </c>
      <c r="BG4" s="69"/>
      <c r="BH4" s="69"/>
      <c r="BI4" s="69"/>
      <c r="BJ4" s="69"/>
      <c r="BK4" s="69"/>
      <c r="BL4" s="69"/>
      <c r="BM4" s="69"/>
      <c r="BN4" s="69"/>
      <c r="BO4" s="69"/>
      <c r="BP4" s="69"/>
      <c r="BQ4" s="69" t="s">
        <v>75</v>
      </c>
      <c r="BR4" s="69"/>
      <c r="BS4" s="69"/>
      <c r="BT4" s="69"/>
      <c r="BU4" s="69"/>
      <c r="BV4" s="69"/>
      <c r="BW4" s="69"/>
      <c r="BX4" s="69"/>
      <c r="BY4" s="69"/>
      <c r="BZ4" s="69"/>
      <c r="CA4" s="69"/>
      <c r="CB4" s="69" t="s">
        <v>76</v>
      </c>
      <c r="CC4" s="69"/>
      <c r="CD4" s="69"/>
      <c r="CE4" s="69"/>
      <c r="CF4" s="69"/>
      <c r="CG4" s="69"/>
      <c r="CH4" s="69"/>
      <c r="CI4" s="69"/>
      <c r="CJ4" s="69"/>
      <c r="CK4" s="69"/>
      <c r="CL4" s="69"/>
      <c r="CM4" s="69" t="s">
        <v>77</v>
      </c>
      <c r="CN4" s="69"/>
      <c r="CO4" s="69"/>
      <c r="CP4" s="69"/>
      <c r="CQ4" s="69"/>
      <c r="CR4" s="69"/>
      <c r="CS4" s="69"/>
      <c r="CT4" s="69"/>
      <c r="CU4" s="69"/>
      <c r="CV4" s="69"/>
      <c r="CW4" s="69"/>
      <c r="CX4" s="69" t="s">
        <v>78</v>
      </c>
      <c r="CY4" s="69"/>
      <c r="CZ4" s="69"/>
      <c r="DA4" s="69"/>
      <c r="DB4" s="69"/>
      <c r="DC4" s="69"/>
      <c r="DD4" s="69"/>
      <c r="DE4" s="69"/>
      <c r="DF4" s="69"/>
      <c r="DG4" s="69"/>
      <c r="DH4" s="69"/>
      <c r="DI4" s="69" t="s">
        <v>79</v>
      </c>
      <c r="DJ4" s="69"/>
      <c r="DK4" s="69"/>
      <c r="DL4" s="69"/>
      <c r="DM4" s="69"/>
      <c r="DN4" s="69"/>
      <c r="DO4" s="69"/>
      <c r="DP4" s="69"/>
      <c r="DQ4" s="69"/>
      <c r="DR4" s="69"/>
      <c r="DS4" s="69"/>
      <c r="DT4" s="69" t="s">
        <v>80</v>
      </c>
      <c r="DU4" s="69"/>
      <c r="DV4" s="69"/>
      <c r="DW4" s="69"/>
      <c r="DX4" s="69"/>
      <c r="DY4" s="69"/>
      <c r="DZ4" s="69"/>
      <c r="EA4" s="69"/>
      <c r="EB4" s="69"/>
      <c r="EC4" s="69"/>
      <c r="ED4" s="69"/>
      <c r="EE4" s="69" t="s">
        <v>81</v>
      </c>
      <c r="EF4" s="69"/>
      <c r="EG4" s="69"/>
      <c r="EH4" s="69"/>
      <c r="EI4" s="69"/>
      <c r="EJ4" s="69"/>
      <c r="EK4" s="69"/>
      <c r="EL4" s="69"/>
      <c r="EM4" s="69"/>
      <c r="EN4" s="69"/>
      <c r="EO4" s="69"/>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222071</v>
      </c>
      <c r="D6" s="32">
        <f t="shared" si="3"/>
        <v>47</v>
      </c>
      <c r="E6" s="32">
        <f t="shared" si="3"/>
        <v>17</v>
      </c>
      <c r="F6" s="32">
        <f t="shared" si="3"/>
        <v>5</v>
      </c>
      <c r="G6" s="32">
        <f t="shared" si="3"/>
        <v>0</v>
      </c>
      <c r="H6" s="32" t="str">
        <f t="shared" si="3"/>
        <v>静岡県　富士宮市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0.14000000000000001</v>
      </c>
      <c r="Q6" s="33">
        <f t="shared" si="3"/>
        <v>105.53</v>
      </c>
      <c r="R6" s="33">
        <f t="shared" si="3"/>
        <v>3556</v>
      </c>
      <c r="S6" s="33">
        <f t="shared" si="3"/>
        <v>133641</v>
      </c>
      <c r="T6" s="33">
        <f t="shared" si="3"/>
        <v>389.08</v>
      </c>
      <c r="U6" s="33">
        <f t="shared" si="3"/>
        <v>343.48</v>
      </c>
      <c r="V6" s="33">
        <f t="shared" si="3"/>
        <v>193</v>
      </c>
      <c r="W6" s="33">
        <f t="shared" si="3"/>
        <v>0.11</v>
      </c>
      <c r="X6" s="33">
        <f t="shared" si="3"/>
        <v>1754.55</v>
      </c>
      <c r="Y6" s="34">
        <f>IF(Y7="",NA(),Y7)</f>
        <v>49.32</v>
      </c>
      <c r="Z6" s="34">
        <f t="shared" ref="Z6:AH6" si="4">IF(Z7="",NA(),Z7)</f>
        <v>47.2</v>
      </c>
      <c r="AA6" s="34">
        <f t="shared" si="4"/>
        <v>62.36</v>
      </c>
      <c r="AB6" s="34">
        <f t="shared" si="4"/>
        <v>100.55</v>
      </c>
      <c r="AC6" s="34">
        <f t="shared" si="4"/>
        <v>97.06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33.479999999999997</v>
      </c>
      <c r="BR6" s="34">
        <f t="shared" ref="BR6:BZ6" si="8">IF(BR7="",NA(),BR7)</f>
        <v>32.130000000000003</v>
      </c>
      <c r="BS6" s="34">
        <f t="shared" si="8"/>
        <v>22.29</v>
      </c>
      <c r="BT6" s="34">
        <f t="shared" si="8"/>
        <v>82</v>
      </c>
      <c r="BU6" s="34">
        <f t="shared" si="8"/>
        <v>91.73</v>
      </c>
      <c r="BV6" s="34">
        <f t="shared" si="8"/>
        <v>41.04</v>
      </c>
      <c r="BW6" s="34">
        <f t="shared" si="8"/>
        <v>41.08</v>
      </c>
      <c r="BX6" s="34">
        <f t="shared" si="8"/>
        <v>41.34</v>
      </c>
      <c r="BY6" s="34">
        <f t="shared" si="8"/>
        <v>55.32</v>
      </c>
      <c r="BZ6" s="34">
        <f t="shared" si="8"/>
        <v>59.8</v>
      </c>
      <c r="CA6" s="33" t="str">
        <f>IF(CA7="","",IF(CA7="-","【-】","【"&amp;SUBSTITUTE(TEXT(CA7,"#,##0.00"),"-","△")&amp;"】"))</f>
        <v>【60.64】</v>
      </c>
      <c r="CB6" s="34">
        <f>IF(CB7="",NA(),CB7)</f>
        <v>547.98</v>
      </c>
      <c r="CC6" s="34">
        <f t="shared" ref="CC6:CK6" si="9">IF(CC7="",NA(),CC7)</f>
        <v>575.92999999999995</v>
      </c>
      <c r="CD6" s="34">
        <f t="shared" si="9"/>
        <v>837.77</v>
      </c>
      <c r="CE6" s="34">
        <f t="shared" si="9"/>
        <v>226.98</v>
      </c>
      <c r="CF6" s="34">
        <f t="shared" si="9"/>
        <v>204.45</v>
      </c>
      <c r="CG6" s="34">
        <f t="shared" si="9"/>
        <v>357.08</v>
      </c>
      <c r="CH6" s="34">
        <f t="shared" si="9"/>
        <v>378.08</v>
      </c>
      <c r="CI6" s="34">
        <f t="shared" si="9"/>
        <v>357.49</v>
      </c>
      <c r="CJ6" s="34">
        <f t="shared" si="9"/>
        <v>283.17</v>
      </c>
      <c r="CK6" s="34">
        <f t="shared" si="9"/>
        <v>263.76</v>
      </c>
      <c r="CL6" s="33" t="str">
        <f>IF(CL7="","",IF(CL7="-","【-】","【"&amp;SUBSTITUTE(TEXT(CL7,"#,##0.00"),"-","△")&amp;"】"))</f>
        <v>【255.52】</v>
      </c>
      <c r="CM6" s="34">
        <f>IF(CM7="",NA(),CM7)</f>
        <v>100</v>
      </c>
      <c r="CN6" s="34">
        <f t="shared" ref="CN6:CV6" si="10">IF(CN7="",NA(),CN7)</f>
        <v>100</v>
      </c>
      <c r="CO6" s="34">
        <f t="shared" si="10"/>
        <v>81.819999999999993</v>
      </c>
      <c r="CP6" s="34">
        <f t="shared" si="10"/>
        <v>61.54</v>
      </c>
      <c r="CQ6" s="34">
        <f t="shared" si="10"/>
        <v>67.69</v>
      </c>
      <c r="CR6" s="34">
        <f t="shared" si="10"/>
        <v>45.95</v>
      </c>
      <c r="CS6" s="34">
        <f t="shared" si="10"/>
        <v>44.69</v>
      </c>
      <c r="CT6" s="34">
        <f t="shared" si="10"/>
        <v>44.69</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222071</v>
      </c>
      <c r="D7" s="36">
        <v>47</v>
      </c>
      <c r="E7" s="36">
        <v>17</v>
      </c>
      <c r="F7" s="36">
        <v>5</v>
      </c>
      <c r="G7" s="36">
        <v>0</v>
      </c>
      <c r="H7" s="36" t="s">
        <v>111</v>
      </c>
      <c r="I7" s="36" t="s">
        <v>112</v>
      </c>
      <c r="J7" s="36" t="s">
        <v>113</v>
      </c>
      <c r="K7" s="36" t="s">
        <v>114</v>
      </c>
      <c r="L7" s="36" t="s">
        <v>115</v>
      </c>
      <c r="M7" s="36" t="s">
        <v>116</v>
      </c>
      <c r="N7" s="37" t="s">
        <v>117</v>
      </c>
      <c r="O7" s="37" t="s">
        <v>118</v>
      </c>
      <c r="P7" s="37">
        <v>0.14000000000000001</v>
      </c>
      <c r="Q7" s="37">
        <v>105.53</v>
      </c>
      <c r="R7" s="37">
        <v>3556</v>
      </c>
      <c r="S7" s="37">
        <v>133641</v>
      </c>
      <c r="T7" s="37">
        <v>389.08</v>
      </c>
      <c r="U7" s="37">
        <v>343.48</v>
      </c>
      <c r="V7" s="37">
        <v>193</v>
      </c>
      <c r="W7" s="37">
        <v>0.11</v>
      </c>
      <c r="X7" s="37">
        <v>1754.55</v>
      </c>
      <c r="Y7" s="37">
        <v>49.32</v>
      </c>
      <c r="Z7" s="37">
        <v>47.2</v>
      </c>
      <c r="AA7" s="37">
        <v>62.36</v>
      </c>
      <c r="AB7" s="37">
        <v>100.55</v>
      </c>
      <c r="AC7" s="37">
        <v>97.06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974.93</v>
      </c>
      <c r="BO7" s="37">
        <v>855.8</v>
      </c>
      <c r="BP7" s="37">
        <v>814.89</v>
      </c>
      <c r="BQ7" s="37">
        <v>33.479999999999997</v>
      </c>
      <c r="BR7" s="37">
        <v>32.130000000000003</v>
      </c>
      <c r="BS7" s="37">
        <v>22.29</v>
      </c>
      <c r="BT7" s="37">
        <v>82</v>
      </c>
      <c r="BU7" s="37">
        <v>91.73</v>
      </c>
      <c r="BV7" s="37">
        <v>41.04</v>
      </c>
      <c r="BW7" s="37">
        <v>41.08</v>
      </c>
      <c r="BX7" s="37">
        <v>41.34</v>
      </c>
      <c r="BY7" s="37">
        <v>55.32</v>
      </c>
      <c r="BZ7" s="37">
        <v>59.8</v>
      </c>
      <c r="CA7" s="37">
        <v>60.64</v>
      </c>
      <c r="CB7" s="37">
        <v>547.98</v>
      </c>
      <c r="CC7" s="37">
        <v>575.92999999999995</v>
      </c>
      <c r="CD7" s="37">
        <v>837.77</v>
      </c>
      <c r="CE7" s="37">
        <v>226.98</v>
      </c>
      <c r="CF7" s="37">
        <v>204.45</v>
      </c>
      <c r="CG7" s="37">
        <v>357.08</v>
      </c>
      <c r="CH7" s="37">
        <v>378.08</v>
      </c>
      <c r="CI7" s="37">
        <v>357.49</v>
      </c>
      <c r="CJ7" s="37">
        <v>283.17</v>
      </c>
      <c r="CK7" s="37">
        <v>263.76</v>
      </c>
      <c r="CL7" s="37">
        <v>255.52</v>
      </c>
      <c r="CM7" s="37">
        <v>100</v>
      </c>
      <c r="CN7" s="37">
        <v>100</v>
      </c>
      <c r="CO7" s="37">
        <v>81.819999999999993</v>
      </c>
      <c r="CP7" s="37">
        <v>61.54</v>
      </c>
      <c r="CQ7" s="37">
        <v>67.69</v>
      </c>
      <c r="CR7" s="37">
        <v>45.95</v>
      </c>
      <c r="CS7" s="37">
        <v>44.69</v>
      </c>
      <c r="CT7" s="37">
        <v>44.69</v>
      </c>
      <c r="CU7" s="37">
        <v>60.65</v>
      </c>
      <c r="CV7" s="37">
        <v>51.75</v>
      </c>
      <c r="CW7" s="37">
        <v>52.49</v>
      </c>
      <c r="CX7" s="37">
        <v>100</v>
      </c>
      <c r="CY7" s="37">
        <v>100</v>
      </c>
      <c r="CZ7" s="37">
        <v>100</v>
      </c>
      <c r="DA7" s="37">
        <v>100</v>
      </c>
      <c r="DB7" s="37">
        <v>100</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2019-01-23T06:35:35Z</cp:lastPrinted>
  <dcterms:created xsi:type="dcterms:W3CDTF">2018-12-03T09:25:36Z</dcterms:created>
  <dcterms:modified xsi:type="dcterms:W3CDTF">2019-01-23T06:57:30Z</dcterms:modified>
</cp:coreProperties>
</file>