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H30年度に回答\H31.1.28 公営企業に係る経営比較分析表(平成29年度決算）\提出用\"/>
    </mc:Choice>
  </mc:AlternateContent>
  <workbookProtection workbookAlgorithmName="SHA-512" workbookHashValue="imwCIwgJ4tzNpmc6AhJXyqGVfBPjccogw7MAyt44u9kF9RHmPjhUPTKnTXxD382QAXeB0/1YctoEbrN07aNTVg==" workbookSaltValue="peNcedHo/2XcfpDeXQCUl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P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AN30" i="4"/>
  <c r="D11" i="5"/>
  <c r="FE30" i="4"/>
  <c r="AN51" i="4"/>
  <c r="HA76" i="4"/>
  <c r="E11" i="5"/>
  <c r="JV30" i="4"/>
  <c r="FE51" i="4"/>
  <c r="B11" i="5"/>
  <c r="HP76" i="4" l="1"/>
  <c r="BG51" i="4"/>
  <c r="FX30" i="4"/>
  <c r="KO30" i="4"/>
  <c r="BG30" i="4"/>
  <c r="LE76" i="4"/>
  <c r="FX51" i="4"/>
  <c r="AV76" i="4"/>
  <c r="KO51" i="4"/>
  <c r="BZ30" i="4"/>
  <c r="IE76" i="4"/>
  <c r="BZ51" i="4"/>
  <c r="BK76" i="4"/>
  <c r="LH51" i="4"/>
  <c r="LT76" i="4"/>
  <c r="GQ51" i="4"/>
  <c r="LH30" i="4"/>
  <c r="GQ30" i="4"/>
  <c r="R76" i="4"/>
  <c r="JC51" i="4"/>
  <c r="U30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<sst xmlns="http://schemas.openxmlformats.org/spreadsheetml/2006/main" count="287" uniqueCount="147">
  <si>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</si>
  <si>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</si>
  <si>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</si>
  <si>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</si>
  <si>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</si>
  <si>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</si>
  <si>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</si>
  <si>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</si>
  <si>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</si>
  <si>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</si>
  <si>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</si>
  <si>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</si>
  <si>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</si>
  <si>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</si>
  <si>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</si>
  <si>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</si>
  <si>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</si>
  <si>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</si>
  <si>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</si>
  <si>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</si>
  <si>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</si>
  <si>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</si>
  <si>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</si>
  <si>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</si>
  <si>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</si>
  <si>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</si>
  <si>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</si>
  <si>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</si>
  <si>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</si>
  <si>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</si>
  <si>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</si>
  <si>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</si>
  <si>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</si>
  <si>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</si>
  <si>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</si>
  <si>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</si>
  <si>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</si>
  <si>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</si>
  <si>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</si>
  <si>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</si>
  <si>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</si>
  <si>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</si>
  <si>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</si>
  <si>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</si>
  <si>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</si>
  <si>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</si>
  <si>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</si>
  <si>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</si>
  <si>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</si>
  <si>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</si>
  <si>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</si>
  <si>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</si>
  <si>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</si>
  <si>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</si>
  <si>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</si>
  <si>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</si>
  <si>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</si>
  <si>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</si>
  <si>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</si>
  <si>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</si>
  <si>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</si>
  <si>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</si>
  <si>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</si>
  <si>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</si>
  <si>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</si>
  <si>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</si>
  <si>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</si>
  <si>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</si>
  <si>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</si>
  <si>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</si>
  <si>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</si>
  <si>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</si>
  <si>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</si>
  <si>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</si>
  <si>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</si>
  <si>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</si>
  <si>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</si>
  <si>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</si>
  <si>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</si>
  <si>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</si>
  <si>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</si>
  <si>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</si>
  <si>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</si>
  <si>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</si>
  <si>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</si>
  <si>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</si>
  <si>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</si>
  <si>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</si>
  <si>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</si>
  <si>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</si>
  <si>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</si>
  <si>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</si>
  <si>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</si>
  <si>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</si>
  <si>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</si>
  <si>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</si>
  <si>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</si>
  <si>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</si>
  <si>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</si>
  <si>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</si>
  <si>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</si>
  <si>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</si>
  <si>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</si>
  <si>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</si>
  <si>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</si>
  <si>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</si>
  <si>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</si>
  <si>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</si>
  <si>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</si>
  <si>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</si>
  <si>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</si>
  <si>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</si>
  <si>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</si>
  <si>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</si>
  <si>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</si>
  <si>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</si>
  <si>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</si>
  <si>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</si>
  <si>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</si>
  <si>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</si>
  <si>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</si>
  <si>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</si>
  <si>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</si>
  <si>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</si>
  <si>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</si>
  <si>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富士市</t>
  </si>
  <si>
    <t>吉原本町駐車場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</si>
  <si>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</si>
  <si>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</si>
  <si>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</si>
  <si>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</si>
  <si>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</si>
  <si>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</si>
  <si>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</si>
  <si>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</si>
  <si>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</si>
  <si>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</si>
  <si>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</si>
  <si>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</si>
  <si>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</si>
  <si>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</si>
  <si>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</si>
  <si>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</si>
  <si>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的収支比率は常に100％を超え、他会計から補助金を得ることなく収益を上げている。売上高GOP比率、EBITDAもほぼ平均値を越えている。H26年度までは市営駐車場全6箇所を1つの単位として管理していたため、個々の駐車場単位で集計できるようになったH27年度以降の数値と乖離している。H27年度以降の数値が正しい数値である。収益性からは現状維持が妥当と考える。</t>
    <phoneticPr fontId="5"/>
  </si>
  <si>
    <t>商店街の近くにあり、敷地も広い。敷地の地価は近傍地より求めたものである。設備投資見込額は補修工事費及び修繕費を見込んでいる。H29年度には維持のため区画線補修を行った。また、自動精算機が古くなってきているため、入れ替えを検討している。</t>
    <phoneticPr fontId="5"/>
  </si>
  <si>
    <t>稼働率は減少傾向である。近年は平均値を下回っているが、稼働率は200％を超えている。近年、周辺に民間駐車場施設が増加しているため、当駐車場利用者が減少しているものと考える。収益には大きな変化がないため、現状維持が妥当と考える。</t>
    <rPh sb="90" eb="91">
      <t>オオ</t>
    </rPh>
    <phoneticPr fontId="5"/>
  </si>
  <si>
    <t>稼働率は若干の変動はあるものの、商店街の近くにある大型駐車場として多く利用されている。H27年度に指定管理者制度への移行が検討されたが、収益向上が見込めないとの理由で現行の管理が続いているため、当面は現状の管理を継続する中で収益向上を目指す。</t>
    <rPh sb="4" eb="6">
      <t>ジャッカン</t>
    </rPh>
    <rPh sb="7" eb="9">
      <t>ヘンドウ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</si>
</sst>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quotePrefix="1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217.1</c:v>
                </c:pt>
                <c:pt idx="1">
                  <c:v>256.10000000000002</c:v>
                </c:pt>
                <c:pt idx="2">
                  <c:v>593.5</c:v>
                </c:pt>
                <c:pt idx="3">
                  <c:v>594.4</c:v>
                </c:pt>
                <c:pt idx="4">
                  <c:v>643.4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74-4327-AFD8-E6466B0B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63064"/>
        <c:axId val="43886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74-4327-AFD8-E6466B0B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3064"/>
        <c:axId val="438862672"/>
      </c:lineChart>
      <c:dateAx>
        <c:axId val="438863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862672"/>
        <c:crosses val="autoZero"/>
        <c:auto val="1"/>
        <c:lblOffset val="100"/>
        <c:baseTimeUnit val="years"/>
      </c:dateAx>
      <c:valAx>
        <c:axId val="43886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863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F-4613-85F3-DDAC398C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61888"/>
        <c:axId val="43886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F-4613-85F3-DDAC398C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1888"/>
        <c:axId val="438861496"/>
      </c:lineChart>
      <c:dateAx>
        <c:axId val="43886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861496"/>
        <c:crosses val="autoZero"/>
        <c:auto val="1"/>
        <c:lblOffset val="100"/>
        <c:baseTimeUnit val="years"/>
      </c:dateAx>
      <c:valAx>
        <c:axId val="43886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86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01-40C7-9A0D-F2AA2C0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64632"/>
        <c:axId val="438573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C7-9A0D-F2AA2C0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4632"/>
        <c:axId val="438573128"/>
      </c:lineChart>
      <c:dateAx>
        <c:axId val="43886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573128"/>
        <c:crosses val="autoZero"/>
        <c:auto val="1"/>
        <c:lblOffset val="100"/>
        <c:baseTimeUnit val="years"/>
      </c:dateAx>
      <c:valAx>
        <c:axId val="438573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864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C-45FD-A287-A59DD184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59392"/>
        <c:axId val="43655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C-45FD-A287-A59DD184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59392"/>
        <c:axId val="436559784"/>
      </c:lineChart>
      <c:dateAx>
        <c:axId val="43655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559784"/>
        <c:crosses val="autoZero"/>
        <c:auto val="1"/>
        <c:lblOffset val="100"/>
        <c:baseTimeUnit val="years"/>
      </c:dateAx>
      <c:valAx>
        <c:axId val="43655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559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4-4771-A949-CD2CC318C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60568"/>
        <c:axId val="43656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54-4771-A949-CD2CC318C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0568"/>
        <c:axId val="436560960"/>
      </c:lineChart>
      <c:dateAx>
        <c:axId val="43656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560960"/>
        <c:crosses val="autoZero"/>
        <c:auto val="1"/>
        <c:lblOffset val="100"/>
        <c:baseTimeUnit val="years"/>
      </c:dateAx>
      <c:valAx>
        <c:axId val="43656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560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8C-4197-8377-025353765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61744"/>
        <c:axId val="43656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8C-4197-8377-025353765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1744"/>
        <c:axId val="436562136"/>
      </c:lineChart>
      <c:dateAx>
        <c:axId val="43656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562136"/>
        <c:crosses val="autoZero"/>
        <c:auto val="1"/>
        <c:lblOffset val="100"/>
        <c:baseTimeUnit val="years"/>
      </c:dateAx>
      <c:valAx>
        <c:axId val="43656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656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245.1</c:v>
                </c:pt>
                <c:pt idx="1">
                  <c:v>248.8</c:v>
                </c:pt>
                <c:pt idx="2">
                  <c:v>234.1</c:v>
                </c:pt>
                <c:pt idx="3">
                  <c:v>225.6</c:v>
                </c:pt>
                <c:pt idx="4">
                  <c:v>232.9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5-46E0-AF22-51BB3310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62920"/>
        <c:axId val="43629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E5-46E0-AF22-51BB3310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2920"/>
        <c:axId val="436299032"/>
      </c:lineChart>
      <c:dateAx>
        <c:axId val="43656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299032"/>
        <c:crosses val="autoZero"/>
        <c:auto val="1"/>
        <c:lblOffset val="100"/>
        <c:baseTimeUnit val="years"/>
      </c:dateAx>
      <c:valAx>
        <c:axId val="436299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562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60.6</c:v>
                </c:pt>
                <c:pt idx="2">
                  <c:v>83.1</c:v>
                </c:pt>
                <c:pt idx="3">
                  <c:v>83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21-4EB0-9902-B76D9B44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299816"/>
        <c:axId val="43630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21-4EB0-9902-B76D9B44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299816"/>
        <c:axId val="436300208"/>
      </c:lineChart>
      <c:dateAx>
        <c:axId val="43629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300208"/>
        <c:crosses val="autoZero"/>
        <c:auto val="1"/>
        <c:lblOffset val="100"/>
        <c:baseTimeUnit val="years"/>
      </c:dateAx>
      <c:valAx>
        <c:axId val="43630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299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10185</c:v>
                </c:pt>
                <c:pt idx="1">
                  <c:v>11839</c:v>
                </c:pt>
                <c:pt idx="2">
                  <c:v>16552</c:v>
                </c:pt>
                <c:pt idx="3">
                  <c:v>16972</c:v>
                </c:pt>
                <c:pt idx="4">
                  <c:v>17640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F-41C1-9E43-536093C51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00992"/>
        <c:axId val="43630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4F-41C1-9E43-536093C51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00992"/>
        <c:axId val="436301384"/>
      </c:lineChart>
      <c:dateAx>
        <c:axId val="43630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301384"/>
        <c:crosses val="autoZero"/>
        <c:auto val="1"/>
        <c:lblOffset val="100"/>
        <c:baseTimeUnit val="years"/>
      </c:dateAx>
      <c:valAx>
        <c:axId val="43630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630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KM49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</row>
    <row r="3" spans="1:382" ht="9.75" customHeight="1" x14ac:dyDescent="0.15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</row>
    <row r="4" spans="1:382" ht="9.75" customHeight="1" x14ac:dyDescent="0.15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0" t="str">
        <f>データ!H6&amp;"　"&amp;データ!I6</f>
        <v>静岡県富士市　吉原本町駐車場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41" t="s">
        <v>4</v>
      </c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Ａ３Ｂ１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駅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1033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37" t="s">
        <v>19</v>
      </c>
      <c r="NE9" s="138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133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広場式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46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82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108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導入なし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1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9" t="s">
        <v>23</v>
      </c>
      <c r="NE11" s="129"/>
      <c r="NF11" s="129"/>
      <c r="NG11" s="129"/>
      <c r="NH11" s="129"/>
      <c r="NI11" s="129"/>
      <c r="NJ11" s="129"/>
      <c r="NK11" s="129"/>
      <c r="NL11" s="129"/>
      <c r="NM11" s="129"/>
      <c r="NN11" s="129"/>
      <c r="NO11" s="129"/>
      <c r="NP11" s="129"/>
      <c r="NQ11" s="129"/>
      <c r="NR11" s="129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9"/>
      <c r="NE12" s="129"/>
      <c r="NF12" s="129"/>
      <c r="NG12" s="129"/>
      <c r="NH12" s="129"/>
      <c r="NI12" s="129"/>
      <c r="NJ12" s="129"/>
      <c r="NK12" s="129"/>
      <c r="NL12" s="129"/>
      <c r="NM12" s="129"/>
      <c r="NN12" s="129"/>
      <c r="NO12" s="129"/>
      <c r="NP12" s="129"/>
      <c r="NQ12" s="129"/>
      <c r="NR12" s="129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0"/>
      <c r="NE13" s="130"/>
      <c r="NF13" s="130"/>
      <c r="NG13" s="130"/>
      <c r="NH13" s="130"/>
      <c r="NI13" s="130"/>
      <c r="NJ13" s="130"/>
      <c r="NK13" s="130"/>
      <c r="NL13" s="130"/>
      <c r="NM13" s="130"/>
      <c r="NN13" s="130"/>
      <c r="NO13" s="130"/>
      <c r="NP13" s="130"/>
      <c r="NQ13" s="130"/>
      <c r="NR13" s="130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4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4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4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4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4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4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4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4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4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4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4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4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4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4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4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5">
        <f>データ!$B$11</f>
        <v>41275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41640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42005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42370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42736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5">
        <f>データ!$B$11</f>
        <v>41275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41640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42005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42370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42736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5">
        <f>データ!$B$11</f>
        <v>41275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41640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42005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42370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42736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4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217.1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256.10000000000002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593.5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594.4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643.4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0">
        <f>データ!DK7</f>
        <v>245.1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248.8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234.1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225.6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232.9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410.7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385.5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419.4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371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509.2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4.5999999999999996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3.2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2.9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4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4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6"/>
      <c r="MX35" s="16"/>
      <c r="MY35" s="16"/>
      <c r="MZ35" s="16"/>
      <c r="NA35" s="16"/>
      <c r="NB35" s="17"/>
      <c r="NC35" s="2"/>
      <c r="ND35" s="94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4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4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4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4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4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4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4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4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4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4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4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4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4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5">
        <f>データ!$B$11</f>
        <v>41275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41640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42005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42370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42736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5">
        <f>データ!$B$11</f>
        <v>41275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41640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42005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42370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42736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5">
        <f>データ!$B$11</f>
        <v>41275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41640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42005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42370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42736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4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53.7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60.6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83.1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83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84.4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10185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11839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16552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16972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17640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4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27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23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22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16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21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37.6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40.700000000000003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38.200000000000003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34.6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6777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7496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6967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7138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8131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4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4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4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4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4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4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4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4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4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4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4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8">
        <f>データ!CM7</f>
        <v>122298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4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4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4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4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4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4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4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4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4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7">
        <f>データ!$B$11</f>
        <v>41275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41640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42005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42370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42736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4"/>
      <c r="CP76" s="4"/>
      <c r="CQ76" s="4"/>
      <c r="CR76" s="4"/>
      <c r="CS76" s="4"/>
      <c r="CT76" s="4"/>
      <c r="CU76" s="4"/>
      <c r="CV76" s="98">
        <f>データ!CN7</f>
        <v>493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7">
        <f>データ!$B$11</f>
        <v>41275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41640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42005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42370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42736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7">
        <f>データ!$B$11</f>
        <v>41275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41640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42005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42370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42736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4"/>
      <c r="MY76" s="4"/>
      <c r="MZ76" s="4"/>
      <c r="NA76" s="4"/>
      <c r="NB76" s="4"/>
      <c r="NC76" s="44"/>
      <c r="ND76" s="94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4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4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4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4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4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eqIKSUyQHZEdQX8Nrm27Z0fd41ZFm6NebcdeIzZ0tmf4biq8OCYDHLGeqryLphdSFOsCqysZMRGC/DO9D5NXw==" saltValue="YUxx5mguRckcmalqcLSSh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5" t="s">
        <v>67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2" t="s">
        <v>71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9" t="s">
        <v>72</v>
      </c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 t="s">
        <v>73</v>
      </c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 t="s">
        <v>74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 t="s">
        <v>75</v>
      </c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 t="s">
        <v>76</v>
      </c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51" t="s">
        <v>77</v>
      </c>
      <c r="CN4" s="151" t="s">
        <v>78</v>
      </c>
      <c r="CO4" s="142" t="s">
        <v>79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4"/>
      <c r="CZ4" s="149" t="s">
        <v>80</v>
      </c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2" t="s">
        <v>81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4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98</v>
      </c>
      <c r="AL5" s="59" t="s">
        <v>109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100</v>
      </c>
      <c r="AY5" s="59" t="s">
        <v>112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113</v>
      </c>
      <c r="BG5" s="59" t="s">
        <v>98</v>
      </c>
      <c r="BH5" s="59" t="s">
        <v>109</v>
      </c>
      <c r="BI5" s="59" t="s">
        <v>110</v>
      </c>
      <c r="BJ5" s="59" t="s">
        <v>111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108</v>
      </c>
      <c r="BR5" s="59" t="s">
        <v>114</v>
      </c>
      <c r="BS5" s="59" t="s">
        <v>109</v>
      </c>
      <c r="BT5" s="59" t="s">
        <v>115</v>
      </c>
      <c r="BU5" s="59" t="s">
        <v>116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109</v>
      </c>
      <c r="CE5" s="59" t="s">
        <v>100</v>
      </c>
      <c r="CF5" s="59" t="s">
        <v>116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2"/>
      <c r="CN5" s="152"/>
      <c r="CO5" s="59" t="s">
        <v>113</v>
      </c>
      <c r="CP5" s="59" t="s">
        <v>114</v>
      </c>
      <c r="CQ5" s="59" t="s">
        <v>109</v>
      </c>
      <c r="CR5" s="59" t="s">
        <v>117</v>
      </c>
      <c r="CS5" s="59" t="s">
        <v>116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118</v>
      </c>
      <c r="DB5" s="59" t="s">
        <v>119</v>
      </c>
      <c r="DC5" s="59" t="s">
        <v>117</v>
      </c>
      <c r="DD5" s="59" t="s">
        <v>112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108</v>
      </c>
      <c r="DL5" s="59" t="s">
        <v>118</v>
      </c>
      <c r="DM5" s="59" t="s">
        <v>119</v>
      </c>
      <c r="DN5" s="59" t="s">
        <v>110</v>
      </c>
      <c r="DO5" s="59" t="s">
        <v>116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222101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静岡県富士市</v>
      </c>
      <c r="I6" s="60" t="str">
        <f t="shared" si="1"/>
        <v>吉原本町駐車場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46</v>
      </c>
      <c r="S6" s="62" t="str">
        <f t="shared" si="1"/>
        <v>駅</v>
      </c>
      <c r="T6" s="62" t="str">
        <f t="shared" si="1"/>
        <v>無</v>
      </c>
      <c r="U6" s="63">
        <f t="shared" si="1"/>
        <v>1033</v>
      </c>
      <c r="V6" s="63">
        <f t="shared" si="1"/>
        <v>82</v>
      </c>
      <c r="W6" s="63">
        <f t="shared" si="1"/>
        <v>108</v>
      </c>
      <c r="X6" s="62" t="str">
        <f t="shared" si="1"/>
        <v>導入なし</v>
      </c>
      <c r="Y6" s="64">
        <f>IF(Y8="-",NA(),Y8)</f>
        <v>217.1</v>
      </c>
      <c r="Z6" s="64">
        <f t="shared" ref="Z6:AH6" si="2">IF(Z8="-",NA(),Z8)</f>
        <v>256.10000000000002</v>
      </c>
      <c r="AA6" s="64">
        <f t="shared" si="2"/>
        <v>593.5</v>
      </c>
      <c r="AB6" s="64">
        <f t="shared" si="2"/>
        <v>594.4</v>
      </c>
      <c r="AC6" s="64">
        <f t="shared" si="2"/>
        <v>643.4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53.7</v>
      </c>
      <c r="BG6" s="64">
        <f t="shared" ref="BG6:BO6" si="5">IF(BG8="-",NA(),BG8)</f>
        <v>60.6</v>
      </c>
      <c r="BH6" s="64">
        <f t="shared" si="5"/>
        <v>83.1</v>
      </c>
      <c r="BI6" s="64">
        <f t="shared" si="5"/>
        <v>83</v>
      </c>
      <c r="BJ6" s="64">
        <f t="shared" si="5"/>
        <v>84.4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10185</v>
      </c>
      <c r="BR6" s="65">
        <f t="shared" ref="BR6:BZ6" si="6">IF(BR8="-",NA(),BR8)</f>
        <v>11839</v>
      </c>
      <c r="BS6" s="65">
        <f t="shared" si="6"/>
        <v>16552</v>
      </c>
      <c r="BT6" s="65">
        <f t="shared" si="6"/>
        <v>16972</v>
      </c>
      <c r="BU6" s="65">
        <f t="shared" si="6"/>
        <v>17640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122298</v>
      </c>
      <c r="CN6" s="63">
        <f t="shared" si="7"/>
        <v>493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245.1</v>
      </c>
      <c r="DL6" s="64">
        <f t="shared" ref="DL6:DT6" si="9">IF(DL8="-",NA(),DL8)</f>
        <v>248.8</v>
      </c>
      <c r="DM6" s="64">
        <f t="shared" si="9"/>
        <v>234.1</v>
      </c>
      <c r="DN6" s="64">
        <f t="shared" si="9"/>
        <v>225.6</v>
      </c>
      <c r="DO6" s="64">
        <f t="shared" si="9"/>
        <v>232.9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222101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静岡県　富士市</v>
      </c>
      <c r="I7" s="60" t="str">
        <f t="shared" si="10"/>
        <v>吉原本町駐車場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46</v>
      </c>
      <c r="S7" s="62" t="str">
        <f t="shared" si="10"/>
        <v>駅</v>
      </c>
      <c r="T7" s="62" t="str">
        <f t="shared" si="10"/>
        <v>無</v>
      </c>
      <c r="U7" s="63">
        <f t="shared" si="10"/>
        <v>1033</v>
      </c>
      <c r="V7" s="63">
        <f t="shared" si="10"/>
        <v>82</v>
      </c>
      <c r="W7" s="63">
        <f t="shared" si="10"/>
        <v>108</v>
      </c>
      <c r="X7" s="62" t="str">
        <f t="shared" si="10"/>
        <v>導入なし</v>
      </c>
      <c r="Y7" s="64">
        <f>Y8</f>
        <v>217.1</v>
      </c>
      <c r="Z7" s="64">
        <f t="shared" ref="Z7:AH7" si="11">Z8</f>
        <v>256.10000000000002</v>
      </c>
      <c r="AA7" s="64">
        <f t="shared" si="11"/>
        <v>593.5</v>
      </c>
      <c r="AB7" s="64">
        <f t="shared" si="11"/>
        <v>594.4</v>
      </c>
      <c r="AC7" s="64">
        <f t="shared" si="11"/>
        <v>643.4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53.7</v>
      </c>
      <c r="BG7" s="64">
        <f t="shared" ref="BG7:BO7" si="14">BG8</f>
        <v>60.6</v>
      </c>
      <c r="BH7" s="64">
        <f t="shared" si="14"/>
        <v>83.1</v>
      </c>
      <c r="BI7" s="64">
        <f t="shared" si="14"/>
        <v>83</v>
      </c>
      <c r="BJ7" s="64">
        <f t="shared" si="14"/>
        <v>84.4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10185</v>
      </c>
      <c r="BR7" s="65">
        <f t="shared" ref="BR7:BZ7" si="15">BR8</f>
        <v>11839</v>
      </c>
      <c r="BS7" s="65">
        <f t="shared" si="15"/>
        <v>16552</v>
      </c>
      <c r="BT7" s="65">
        <f t="shared" si="15"/>
        <v>16972</v>
      </c>
      <c r="BU7" s="65">
        <f t="shared" si="15"/>
        <v>17640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122298</v>
      </c>
      <c r="CN7" s="63">
        <f>CN8</f>
        <v>493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245.1</v>
      </c>
      <c r="DL7" s="64">
        <f t="shared" ref="DL7:DT7" si="17">DL8</f>
        <v>248.8</v>
      </c>
      <c r="DM7" s="64">
        <f t="shared" si="17"/>
        <v>234.1</v>
      </c>
      <c r="DN7" s="64">
        <f t="shared" si="17"/>
        <v>225.6</v>
      </c>
      <c r="DO7" s="64">
        <f t="shared" si="17"/>
        <v>232.9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222101</v>
      </c>
      <c r="D8" s="67">
        <v>47</v>
      </c>
      <c r="E8" s="67">
        <v>14</v>
      </c>
      <c r="F8" s="67">
        <v>0</v>
      </c>
      <c r="G8" s="67">
        <v>4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46</v>
      </c>
      <c r="S8" s="69" t="s">
        <v>135</v>
      </c>
      <c r="T8" s="69" t="s">
        <v>136</v>
      </c>
      <c r="U8" s="70">
        <v>1033</v>
      </c>
      <c r="V8" s="70">
        <v>82</v>
      </c>
      <c r="W8" s="70">
        <v>108</v>
      </c>
      <c r="X8" s="69" t="s">
        <v>137</v>
      </c>
      <c r="Y8" s="71">
        <v>217.1</v>
      </c>
      <c r="Z8" s="71">
        <v>256.10000000000002</v>
      </c>
      <c r="AA8" s="71">
        <v>593.5</v>
      </c>
      <c r="AB8" s="71">
        <v>594.4</v>
      </c>
      <c r="AC8" s="71">
        <v>643.4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53.7</v>
      </c>
      <c r="BG8" s="71">
        <v>60.6</v>
      </c>
      <c r="BH8" s="71">
        <v>83.1</v>
      </c>
      <c r="BI8" s="71">
        <v>83</v>
      </c>
      <c r="BJ8" s="71">
        <v>84.4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10185</v>
      </c>
      <c r="BR8" s="72">
        <v>11839</v>
      </c>
      <c r="BS8" s="72">
        <v>16552</v>
      </c>
      <c r="BT8" s="73">
        <v>16972</v>
      </c>
      <c r="BU8" s="73">
        <v>17640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122298</v>
      </c>
      <c r="CN8" s="70">
        <v>493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245.1</v>
      </c>
      <c r="DL8" s="71">
        <v>248.8</v>
      </c>
      <c r="DM8" s="71">
        <v>234.1</v>
      </c>
      <c r="DN8" s="71">
        <v>225.6</v>
      </c>
      <c r="DO8" s="71">
        <v>232.9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かなもり　かなえ</cp:lastModifiedBy>
  <cp:lastPrinted>2019-01-18T02:36:41Z</cp:lastPrinted>
  <dcterms:created xsi:type="dcterms:W3CDTF">2018-12-07T10:30:56Z</dcterms:created>
  <dcterms:modified xsi:type="dcterms:W3CDTF">2019-01-18T02:36:42Z</dcterms:modified>
  <cp:category/>
</cp:coreProperties>
</file>