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2" Type="http://schemas.openxmlformats.org/package/2006/relationships/metadata/thumbnail" Target="docProps/thumbnail.wmf"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6" rupBuild="9302"/>
  <workbookPr/>
  <workbookProtection workbookAlgorithmName="SHA-512" workbookHashValue="6xie9YC0xM64wsm73hOOmqQyiHduS8QOPDsRSYdZBZ55AEfcExYLrnTBRcIPZCZMUOL+A0OKjcq5pKkT3wPDbQ==" workbookSaltValue="c7ulIUQ4/228oeXKLmEENA==" workbookSpinCount="100000" lockStructure="1"/>
  <bookViews>
    <workbookView xWindow="0" yWindow="15" windowWidth="15360" windowHeight="7620"/>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<sst xmlns="http://schemas.openxmlformats.org/spreadsheetml/2006/main" count="240" uniqueCount="126">
  <si>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</si>
  <si>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</si>
  <si>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</si>
  <si>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</si>
  <si>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</si>
  <si>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</si>
  <si>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</si>
  <si>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</si>
  <si>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</si>
  <si>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</si>
  <si>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</si>
  <si>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</si>
  <si>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</si>
  <si>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</si>
  <si>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</si>
  <si>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</si>
  <si>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</si>
  <si>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</si>
  <si>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</si>
  <si>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</si>
  <si>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</si>
  <si>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</si>
  <si>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</si>
  <si>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</si>
  <si>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</si>
  <si>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</si>
  <si>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</si>
  <si>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</si>
  <si>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</si>
  <si>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</si>
  <si>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</si>
  <si>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</si>
  <si>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</si>
  <si>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</si>
  <si>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</si>
  <si>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</si>
  <si>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</si>
  <si>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</si>
  <si>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</si>
  <si>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</si>
  <si>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</si>
  <si>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</si>
  <si>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</si>
  <si>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</si>
  <si>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</si>
  <si>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</si>
  <si>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</si>
  <si>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</si>
  <si>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</si>
  <si>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</si>
  <si>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</si>
  <si>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</si>
  <si>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</si>
  <si>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</si>
  <si>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</si>
  <si>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</si>
  <si>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</si>
  <si>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</si>
  <si>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</si>
  <si>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</si>
  <si>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</si>
  <si>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</si>
  <si>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</si>
  <si>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</si>
  <si>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</si>
  <si>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</si>
  <si>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</si>
  <si>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</si>
  <si>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</si>
  <si>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</si>
  <si>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</si>
  <si>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</si>
  <si>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</si>
  <si>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</si>
  <si>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</si>
  <si>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</si>
  <si>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</si>
  <si>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</si>
  <si>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</si>
  <si>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</si>
  <si>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</si>
  <si>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</si>
  <si>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</si>
  <si>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</si>
  <si>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</si>
  <si>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</si>
  <si>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</si>
  <si>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</si>
  <si>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</si>
  <si>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</si>
  <si>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</si>
  <si>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</si>
  <si>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</si>
  <si>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</si>
  <si>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</si>
  <si>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</si>
  <si>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</si>
  <si>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</si>
  <si>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</si>
  <si>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</si>
  <si>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</si>
  <si>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</si>
  <si>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</si>
  <si>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</si>
  <si>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</si>
  <si>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</si>
  <si>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</si>
  <si>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</si>
  <si>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</si>
  <si>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</si>
  <si>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藤枝市</t>
  </si>
  <si>
    <t>法非適用</t>
  </si>
  <si>
    <t>下水道事業</t>
  </si>
  <si>
    <t>公共下水道</t>
  </si>
  <si>
    <t>Bc1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</si>
  <si>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</si>
  <si>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</si>
  <si>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</si>
  <si>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</si>
  <si>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</si>
  <si>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</si>
  <si>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</si>
  <si>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</si>
  <si>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③管渠改善率については、平成26年度より管路長寿命化事業として老朽化した下水道管の更生工事を行っています。下水道管の老朽化は年々進んでおり、今後も長寿命化計画に基づき、危険度判定や管路改築・更生工事を行い、管路の延命を図ります。</t>
    <rPh sb="1" eb="2">
      <t>カン</t>
    </rPh>
    <rPh sb="2" eb="3">
      <t>キョ</t>
    </rPh>
    <rPh sb="3" eb="5">
      <t>カイゼン</t>
    </rPh>
    <rPh sb="5" eb="6">
      <t>リツ</t>
    </rPh>
    <rPh sb="12" eb="14">
      <t>ヘイセイ</t>
    </rPh>
    <rPh sb="16" eb="18">
      <t>ネンド</t>
    </rPh>
    <rPh sb="20" eb="22">
      <t>カンロ</t>
    </rPh>
    <rPh sb="22" eb="23">
      <t>チョウ</t>
    </rPh>
    <rPh sb="23" eb="26">
      <t>ジュミョウカ</t>
    </rPh>
    <rPh sb="26" eb="28">
      <t>ジギョウ</t>
    </rPh>
    <rPh sb="31" eb="34">
      <t>ロウキュウカ</t>
    </rPh>
    <rPh sb="36" eb="38">
      <t>ゲスイ</t>
    </rPh>
    <rPh sb="38" eb="39">
      <t>ドウ</t>
    </rPh>
    <rPh sb="39" eb="40">
      <t>カン</t>
    </rPh>
    <rPh sb="41" eb="43">
      <t>コウセイ</t>
    </rPh>
    <rPh sb="43" eb="45">
      <t>コウジ</t>
    </rPh>
    <rPh sb="46" eb="47">
      <t>オコナ</t>
    </rPh>
    <rPh sb="53" eb="55">
      <t>ゲスイ</t>
    </rPh>
    <rPh sb="55" eb="56">
      <t>ドウ</t>
    </rPh>
    <rPh sb="56" eb="57">
      <t>カン</t>
    </rPh>
    <rPh sb="58" eb="61">
      <t>ロウキュウカ</t>
    </rPh>
    <rPh sb="62" eb="64">
      <t>ネンネン</t>
    </rPh>
    <rPh sb="64" eb="65">
      <t>スス</t>
    </rPh>
    <rPh sb="70" eb="72">
      <t>コンゴ</t>
    </rPh>
    <rPh sb="73" eb="74">
      <t>チョウ</t>
    </rPh>
    <rPh sb="74" eb="77">
      <t>ジュミョウカ</t>
    </rPh>
    <rPh sb="77" eb="79">
      <t>ケイカク</t>
    </rPh>
    <rPh sb="80" eb="81">
      <t>モト</t>
    </rPh>
    <rPh sb="84" eb="87">
      <t>キケンド</t>
    </rPh>
    <rPh sb="87" eb="89">
      <t>ハンテイ</t>
    </rPh>
    <rPh sb="90" eb="92">
      <t>カンロ</t>
    </rPh>
    <rPh sb="92" eb="94">
      <t>カイチク</t>
    </rPh>
    <rPh sb="95" eb="97">
      <t>コウセイ</t>
    </rPh>
    <rPh sb="97" eb="99">
      <t>コウジ</t>
    </rPh>
    <rPh sb="100" eb="101">
      <t>オコナ</t>
    </rPh>
    <rPh sb="103" eb="105">
      <t>カンロ</t>
    </rPh>
    <rPh sb="106" eb="108">
      <t>エンメイ</t>
    </rPh>
    <rPh sb="109" eb="110">
      <t>ハカ</t>
    </rPh>
    <phoneticPr fontId="4"/>
  </si>
  <si>
    <t>当市の公共下水道の整備状況は、全体計画に対し整備率65％程度と整備段階ですが、管渠整備開始から50年、施設供用開始から30年を経過したことから未普及整備と並行し、今後は施設老朽化に伴う改築・更新を含めた維持管理に多額の費用が見込まれます。それに加え、人口減少や節水意識の定着、節水機器の普及により下水道使用料収入の大幅な増加は見込めず、さらに経営状況は厳しくなることが予測されます。
今後も市民の皆様に安定的なサービスの提供を確保するために、運営体制や今後の投資のあり方、適正な使用料の見直し等の検討が必要となります。
経営戦略の策定、地方公営企業法の適用により持続可能な下水道事業の安定経営を目指します。</t>
    <rPh sb="0" eb="2">
      <t>トウシ</t>
    </rPh>
    <rPh sb="3" eb="5">
      <t>コウキョウ</t>
    </rPh>
    <rPh sb="5" eb="8">
      <t>ゲスイドウ</t>
    </rPh>
    <rPh sb="9" eb="11">
      <t>セイビ</t>
    </rPh>
    <rPh sb="11" eb="13">
      <t>ジョウキョウ</t>
    </rPh>
    <rPh sb="15" eb="17">
      <t>ゼンタイ</t>
    </rPh>
    <rPh sb="17" eb="19">
      <t>ケイカク</t>
    </rPh>
    <rPh sb="20" eb="21">
      <t>タイ</t>
    </rPh>
    <rPh sb="22" eb="24">
      <t>セイビ</t>
    </rPh>
    <rPh sb="24" eb="25">
      <t>リツ</t>
    </rPh>
    <rPh sb="28" eb="30">
      <t>テイド</t>
    </rPh>
    <rPh sb="31" eb="33">
      <t>セイビ</t>
    </rPh>
    <rPh sb="33" eb="35">
      <t>ダンカイ</t>
    </rPh>
    <rPh sb="39" eb="40">
      <t>カン</t>
    </rPh>
    <rPh sb="40" eb="41">
      <t>キョ</t>
    </rPh>
    <rPh sb="41" eb="43">
      <t>セイビ</t>
    </rPh>
    <rPh sb="43" eb="45">
      <t>カイシ</t>
    </rPh>
    <rPh sb="49" eb="50">
      <t>ネン</t>
    </rPh>
    <rPh sb="51" eb="53">
      <t>シセツ</t>
    </rPh>
    <rPh sb="53" eb="55">
      <t>キョウヨウ</t>
    </rPh>
    <rPh sb="55" eb="57">
      <t>カイシ</t>
    </rPh>
    <rPh sb="61" eb="62">
      <t>ネン</t>
    </rPh>
    <rPh sb="63" eb="65">
      <t>ケイカ</t>
    </rPh>
    <rPh sb="71" eb="74">
      <t>ミフキュウ</t>
    </rPh>
    <rPh sb="74" eb="76">
      <t>セイビ</t>
    </rPh>
    <rPh sb="77" eb="79">
      <t>ヘイコウ</t>
    </rPh>
    <rPh sb="81" eb="83">
      <t>コンゴ</t>
    </rPh>
    <rPh sb="84" eb="86">
      <t>シセツ</t>
    </rPh>
    <rPh sb="86" eb="89">
      <t>ロウキュウカ</t>
    </rPh>
    <rPh sb="90" eb="91">
      <t>トモナ</t>
    </rPh>
    <rPh sb="92" eb="94">
      <t>カイチク</t>
    </rPh>
    <rPh sb="95" eb="97">
      <t>コウシン</t>
    </rPh>
    <rPh sb="98" eb="99">
      <t>フク</t>
    </rPh>
    <rPh sb="101" eb="103">
      <t>イジ</t>
    </rPh>
    <rPh sb="103" eb="105">
      <t>カンリ</t>
    </rPh>
    <rPh sb="106" eb="108">
      <t>タガク</t>
    </rPh>
    <rPh sb="109" eb="111">
      <t>ヒヨウ</t>
    </rPh>
    <rPh sb="112" eb="114">
      <t>ミコ</t>
    </rPh>
    <rPh sb="122" eb="123">
      <t>クワ</t>
    </rPh>
    <rPh sb="125" eb="127">
      <t>ジンコウ</t>
    </rPh>
    <rPh sb="127" eb="129">
      <t>ゲンショウ</t>
    </rPh>
    <rPh sb="130" eb="132">
      <t>セッスイ</t>
    </rPh>
    <rPh sb="132" eb="134">
      <t>イシキ</t>
    </rPh>
    <rPh sb="135" eb="137">
      <t>テイチャク</t>
    </rPh>
    <rPh sb="138" eb="140">
      <t>セッスイ</t>
    </rPh>
    <rPh sb="140" eb="142">
      <t>キキ</t>
    </rPh>
    <rPh sb="143" eb="145">
      <t>フキュウ</t>
    </rPh>
    <rPh sb="148" eb="151">
      <t>ゲスイドウ</t>
    </rPh>
    <rPh sb="151" eb="154">
      <t>シヨウリョウ</t>
    </rPh>
    <rPh sb="154" eb="156">
      <t>シュウニュウ</t>
    </rPh>
    <rPh sb="157" eb="159">
      <t>オオハバ</t>
    </rPh>
    <rPh sb="160" eb="162">
      <t>ゾウカ</t>
    </rPh>
    <rPh sb="163" eb="165">
      <t>ミコ</t>
    </rPh>
    <rPh sb="171" eb="173">
      <t>ケイエイ</t>
    </rPh>
    <rPh sb="173" eb="175">
      <t>ジョウキョウ</t>
    </rPh>
    <rPh sb="176" eb="177">
      <t>キビ</t>
    </rPh>
    <rPh sb="184" eb="186">
      <t>ヨソク</t>
    </rPh>
    <rPh sb="192" eb="194">
      <t>コンゴ</t>
    </rPh>
    <rPh sb="195" eb="197">
      <t>シミン</t>
    </rPh>
    <rPh sb="198" eb="200">
      <t>ミナサマ</t>
    </rPh>
    <rPh sb="201" eb="204">
      <t>アンテイテキ</t>
    </rPh>
    <rPh sb="210" eb="212">
      <t>テイキョウ</t>
    </rPh>
    <rPh sb="213" eb="215">
      <t>カクホ</t>
    </rPh>
    <rPh sb="221" eb="223">
      <t>ウンエイ</t>
    </rPh>
    <rPh sb="223" eb="225">
      <t>タイセイ</t>
    </rPh>
    <rPh sb="226" eb="228">
      <t>コンゴ</t>
    </rPh>
    <rPh sb="229" eb="231">
      <t>トウシ</t>
    </rPh>
    <rPh sb="234" eb="235">
      <t>カタ</t>
    </rPh>
    <rPh sb="236" eb="238">
      <t>テキセイ</t>
    </rPh>
    <rPh sb="239" eb="242">
      <t>シヨウリョウ</t>
    </rPh>
    <rPh sb="243" eb="245">
      <t>ミナオ</t>
    </rPh>
    <rPh sb="246" eb="247">
      <t>トウ</t>
    </rPh>
    <rPh sb="248" eb="250">
      <t>ケントウ</t>
    </rPh>
    <rPh sb="251" eb="253">
      <t>ヒツヨウ</t>
    </rPh>
    <rPh sb="260" eb="262">
      <t>ケイエイ</t>
    </rPh>
    <rPh sb="262" eb="264">
      <t>センリャク</t>
    </rPh>
    <rPh sb="265" eb="267">
      <t>サクテイ</t>
    </rPh>
    <rPh sb="268" eb="270">
      <t>チホウ</t>
    </rPh>
    <rPh sb="270" eb="272">
      <t>コウエイ</t>
    </rPh>
    <rPh sb="272" eb="274">
      <t>キギョウ</t>
    </rPh>
    <rPh sb="274" eb="275">
      <t>ホウ</t>
    </rPh>
    <rPh sb="276" eb="278">
      <t>テキヨウ</t>
    </rPh>
    <rPh sb="281" eb="283">
      <t>ジゾク</t>
    </rPh>
    <rPh sb="283" eb="285">
      <t>カノウ</t>
    </rPh>
    <rPh sb="286" eb="288">
      <t>ゲスイ</t>
    </rPh>
    <rPh sb="288" eb="289">
      <t>ミチ</t>
    </rPh>
    <rPh sb="289" eb="291">
      <t>ジギョウ</t>
    </rPh>
    <phoneticPr fontId="4"/>
  </si>
  <si>
    <t>①収益的収支比率44％程度と低い要因については、経営規模に対し企業債の規模が大きく元利償還金が収益を圧迫している状況です。
④企業債残高対事業規模比率は、類似団体と比較し上回っています。ただし、企業債残高の減少を進めていることにより、今後、比率は下降していくと考えます。
⑤経費回収率は、類似団体とほぼ同水準となっていますが、使用料で回収すべき経費を賄えていません。要因に企業債規模の大きさも挙げられますが、その他の汚水処理費の適切な削減や適正な使用料の検討も必要です。
⑥汚水処理原価は、類似団体とほぼ同水準となっていますが、老朽化した施設の修繕やメンテナンス、管渠補修等により増加するため、効率的な修繕の実施や使用料の適正化が課題となります。
⑦施設利用率は、今後の未普及整備を考慮すると、類似団体より若干低いものの利用率60％程度の推移は妥当な処理場規模と考えます。
⑧水洗化率は、新たな管渠整備により処理区域内人口が微増しているため、接続促進を継続し、水質保全や使用料収入増を図ります。</t>
    <rPh sb="1" eb="4">
      <t>シュウエキテキ</t>
    </rPh>
    <rPh sb="4" eb="6">
      <t>シュウシ</t>
    </rPh>
    <rPh sb="6" eb="8">
      <t>ヒリツ</t>
    </rPh>
    <rPh sb="11" eb="13">
      <t>テイド</t>
    </rPh>
    <rPh sb="14" eb="15">
      <t>ヒク</t>
    </rPh>
    <rPh sb="16" eb="18">
      <t>ヨウイン</t>
    </rPh>
    <rPh sb="24" eb="26">
      <t>ケイエイ</t>
    </rPh>
    <rPh sb="26" eb="28">
      <t>キボ</t>
    </rPh>
    <rPh sb="29" eb="30">
      <t>タイ</t>
    </rPh>
    <rPh sb="31" eb="33">
      <t>キギョウ</t>
    </rPh>
    <rPh sb="33" eb="34">
      <t>サイ</t>
    </rPh>
    <rPh sb="35" eb="37">
      <t>キボ</t>
    </rPh>
    <rPh sb="38" eb="39">
      <t>オオ</t>
    </rPh>
    <rPh sb="41" eb="43">
      <t>ガンリ</t>
    </rPh>
    <rPh sb="43" eb="46">
      <t>ショウカンキン</t>
    </rPh>
    <rPh sb="47" eb="49">
      <t>シュウエキ</t>
    </rPh>
    <rPh sb="50" eb="52">
      <t>アッパク</t>
    </rPh>
    <rPh sb="56" eb="58">
      <t>ジョウキョウ</t>
    </rPh>
    <rPh sb="63" eb="65">
      <t>キギョウ</t>
    </rPh>
    <rPh sb="65" eb="66">
      <t>サイ</t>
    </rPh>
    <rPh sb="66" eb="68">
      <t>ザンダカ</t>
    </rPh>
    <rPh sb="68" eb="69">
      <t>タイ</t>
    </rPh>
    <rPh sb="69" eb="71">
      <t>ジギョウ</t>
    </rPh>
    <rPh sb="71" eb="73">
      <t>キボ</t>
    </rPh>
    <rPh sb="73" eb="75">
      <t>ヒリツ</t>
    </rPh>
    <rPh sb="77" eb="79">
      <t>ルイジ</t>
    </rPh>
    <rPh sb="79" eb="81">
      <t>ダンタイ</t>
    </rPh>
    <rPh sb="82" eb="84">
      <t>ヒカク</t>
    </rPh>
    <rPh sb="85" eb="87">
      <t>ウワマワ</t>
    </rPh>
    <rPh sb="97" eb="99">
      <t>キギョウ</t>
    </rPh>
    <rPh sb="99" eb="100">
      <t>サイ</t>
    </rPh>
    <rPh sb="100" eb="102">
      <t>ザンダカ</t>
    </rPh>
    <rPh sb="103" eb="105">
      <t>ゲンショウ</t>
    </rPh>
    <rPh sb="106" eb="107">
      <t>スス</t>
    </rPh>
    <rPh sb="117" eb="119">
      <t>コンゴ</t>
    </rPh>
    <rPh sb="120" eb="122">
      <t>ヒリツ</t>
    </rPh>
    <rPh sb="123" eb="125">
      <t>カコウ</t>
    </rPh>
    <rPh sb="130" eb="131">
      <t>カンガ</t>
    </rPh>
    <rPh sb="137" eb="139">
      <t>ケイヒ</t>
    </rPh>
    <rPh sb="139" eb="141">
      <t>カイシュウ</t>
    </rPh>
    <rPh sb="141" eb="142">
      <t>リツ</t>
    </rPh>
    <rPh sb="144" eb="146">
      <t>ルイジ</t>
    </rPh>
    <rPh sb="146" eb="148">
      <t>ダンタイ</t>
    </rPh>
    <rPh sb="151" eb="154">
      <t>ドウスイジュン</t>
    </rPh>
    <rPh sb="163" eb="166">
      <t>シヨウリョウ</t>
    </rPh>
    <rPh sb="167" eb="169">
      <t>カイシュウ</t>
    </rPh>
    <rPh sb="172" eb="174">
      <t>ケイヒ</t>
    </rPh>
    <rPh sb="175" eb="176">
      <t>マカナ</t>
    </rPh>
    <rPh sb="183" eb="185">
      <t>ヨウイン</t>
    </rPh>
    <rPh sb="186" eb="188">
      <t>キギョウ</t>
    </rPh>
    <rPh sb="188" eb="189">
      <t>サイ</t>
    </rPh>
    <rPh sb="189" eb="191">
      <t>キボ</t>
    </rPh>
    <rPh sb="192" eb="193">
      <t>オオ</t>
    </rPh>
    <rPh sb="196" eb="197">
      <t>ア</t>
    </rPh>
    <rPh sb="206" eb="207">
      <t>タ</t>
    </rPh>
    <rPh sb="208" eb="210">
      <t>オスイ</t>
    </rPh>
    <rPh sb="210" eb="212">
      <t>ショリ</t>
    </rPh>
    <rPh sb="212" eb="213">
      <t>ヒ</t>
    </rPh>
    <rPh sb="214" eb="216">
      <t>テキセツ</t>
    </rPh>
    <rPh sb="217" eb="219">
      <t>サクゲン</t>
    </rPh>
    <rPh sb="220" eb="222">
      <t>テキセイ</t>
    </rPh>
    <rPh sb="223" eb="226">
      <t>シヨウリョウ</t>
    </rPh>
    <rPh sb="227" eb="229">
      <t>ケントウ</t>
    </rPh>
    <rPh sb="230" eb="232">
      <t>ヒツヨウ</t>
    </rPh>
    <rPh sb="237" eb="239">
      <t>オスイ</t>
    </rPh>
    <rPh sb="239" eb="241">
      <t>ショリ</t>
    </rPh>
    <rPh sb="241" eb="243">
      <t>ゲンカ</t>
    </rPh>
    <rPh sb="245" eb="247">
      <t>ルイジ</t>
    </rPh>
    <rPh sb="247" eb="249">
      <t>ダンタイ</t>
    </rPh>
    <rPh sb="252" eb="253">
      <t>ドウ</t>
    </rPh>
    <rPh sb="253" eb="255">
      <t>スイジュン</t>
    </rPh>
    <rPh sb="264" eb="267">
      <t>ロウキュウカ</t>
    </rPh>
    <rPh sb="269" eb="271">
      <t>シセツ</t>
    </rPh>
    <rPh sb="272" eb="274">
      <t>シュウゼン</t>
    </rPh>
    <rPh sb="282" eb="283">
      <t>カン</t>
    </rPh>
    <rPh sb="283" eb="284">
      <t>キョ</t>
    </rPh>
    <rPh sb="284" eb="287">
      <t>ホシュウトウ</t>
    </rPh>
    <rPh sb="290" eb="292">
      <t>ゾウカ</t>
    </rPh>
    <rPh sb="297" eb="300">
      <t>コウリツテキ</t>
    </rPh>
    <rPh sb="301" eb="303">
      <t>シュウゼン</t>
    </rPh>
    <rPh sb="304" eb="306">
      <t>ジッシ</t>
    </rPh>
    <rPh sb="307" eb="310">
      <t>シヨウリョウ</t>
    </rPh>
    <rPh sb="311" eb="313">
      <t>テキセイ</t>
    </rPh>
    <rPh sb="313" eb="314">
      <t>カ</t>
    </rPh>
    <rPh sb="315" eb="317">
      <t>カダイ</t>
    </rPh>
    <rPh sb="325" eb="327">
      <t>シセツ</t>
    </rPh>
    <rPh sb="327" eb="330">
      <t>リヨウリツ</t>
    </rPh>
    <rPh sb="332" eb="334">
      <t>コンゴ</t>
    </rPh>
    <rPh sb="335" eb="338">
      <t>ミフキュウ</t>
    </rPh>
    <rPh sb="338" eb="340">
      <t>セイビ</t>
    </rPh>
    <rPh sb="341" eb="343">
      <t>コウリョ</t>
    </rPh>
    <rPh sb="347" eb="349">
      <t>ルイジ</t>
    </rPh>
    <rPh sb="349" eb="351">
      <t>ダンタイ</t>
    </rPh>
    <rPh sb="353" eb="355">
      <t>ジャッカン</t>
    </rPh>
    <rPh sb="355" eb="356">
      <t>ヒク</t>
    </rPh>
    <rPh sb="360" eb="363">
      <t>リヨウリツ</t>
    </rPh>
    <rPh sb="366" eb="368">
      <t>テイド</t>
    </rPh>
    <rPh sb="369" eb="371">
      <t>スイイ</t>
    </rPh>
    <rPh sb="372" eb="374">
      <t>ダトウ</t>
    </rPh>
    <rPh sb="375" eb="378">
      <t>ショリジョウ</t>
    </rPh>
    <rPh sb="378" eb="380">
      <t>キボ</t>
    </rPh>
    <rPh sb="381" eb="382">
      <t>カンガ</t>
    </rPh>
    <rPh sb="388" eb="391">
      <t>スイセンカ</t>
    </rPh>
    <rPh sb="391" eb="392">
      <t>リツ</t>
    </rPh>
    <rPh sb="394" eb="395">
      <t>アラ</t>
    </rPh>
    <rPh sb="397" eb="398">
      <t>カン</t>
    </rPh>
    <rPh sb="398" eb="399">
      <t>キョ</t>
    </rPh>
    <rPh sb="399" eb="401">
      <t>セイビ</t>
    </rPh>
    <rPh sb="404" eb="406">
      <t>ショリ</t>
    </rPh>
    <rPh sb="406" eb="409">
      <t>クイキナイ</t>
    </rPh>
    <rPh sb="409" eb="411">
      <t>ジンコウ</t>
    </rPh>
    <rPh sb="412" eb="414">
      <t>ビゾウ</t>
    </rPh>
    <rPh sb="421" eb="423">
      <t>セツゾク</t>
    </rPh>
    <rPh sb="423" eb="425">
      <t>ソクシン</t>
    </rPh>
    <rPh sb="426" eb="428">
      <t>ケイゾク</t>
    </rPh>
    <rPh sb="430" eb="432">
      <t>スイシツ</t>
    </rPh>
    <rPh sb="432" eb="434">
      <t>ホゼン</t>
    </rPh>
    <rPh sb="435" eb="438">
      <t>シヨウリョウ</t>
    </rPh>
    <rPh sb="438" eb="440">
      <t>シュウニュウ</t>
    </rPh>
    <rPh sb="440" eb="441">
      <t>ゾウ</t>
    </rPh>
    <rPh sb="442" eb="443">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</si>
</sst>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formatCode="#,##0.00;&quot;△&quot;#,##0.00">
                  <c:v>0</c:v>
                </c:pt>
                <c:pt idx="1">
                  <c:v>0.06</c:v>
                </c:pt>
                <c:pt idx="2" formatCode="#,##0.00;&quot;△&quot;#,##0.00">
                  <c:v>0</c:v>
                </c:pt>
                <c:pt idx="3">
                  <c:v>0.11</c:v>
                </c:pt>
                <c:pt idx="4">
                  <c:v>1.22</c:v>
                </c:pt>
              </c:numCache>
            </c:numRef>
          </c:val>
          <c:extLst xmlns:c16r2="http://schemas.microsoft.com/office/drawing/2015/06/chart">
            <c:ext xmlns:c16="http://schemas.microsoft.com/office/drawing/2014/chart" uri="{C3380CC4-5D6E-409C-BE32-E72D297353CC}">
              <c16:uniqueId val="{00000000-A19E-4C39-B9AA-0231A033DA75}"/>
            </c:ext>
          </c:extLst>
        </c:ser>
        <c:dLbls>
          <c:showLegendKey val="0"/>
          <c:showVal val="0"/>
          <c:showCatName val="0"/>
          <c:showSerName val="0"/>
          <c:showPercent val="0"/>
          <c:showBubbleSize val="0"/>
        </c:dLbls>
        <c:gapWidth val="150"/>
        <c:axId val="103020032"/>
        <c:axId val="106439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0.05</c:v>
                </c:pt>
                <c:pt idx="2">
                  <c:v>7.0000000000000007E-2</c:v>
                </c:pt>
                <c:pt idx="3">
                  <c:v>0.1</c:v>
                </c:pt>
                <c:pt idx="4">
                  <c:v>0.14000000000000001</c:v>
                </c:pt>
              </c:numCache>
            </c:numRef>
          </c:val>
          <c:smooth val="0"/>
          <c:extLst xmlns:c16r2="http://schemas.microsoft.com/office/drawing/2015/06/chart">
            <c:ext xmlns:c16="http://schemas.microsoft.com/office/drawing/2014/chart" uri="{C3380CC4-5D6E-409C-BE32-E72D297353CC}">
              <c16:uniqueId val="{00000001-A19E-4C39-B9AA-0231A033DA75}"/>
            </c:ext>
          </c:extLst>
        </c:ser>
        <c:dLbls>
          <c:showLegendKey val="0"/>
          <c:showVal val="0"/>
          <c:showCatName val="0"/>
          <c:showSerName val="0"/>
          <c:showPercent val="0"/>
          <c:showBubbleSize val="0"/>
        </c:dLbls>
        <c:marker val="1"/>
        <c:smooth val="0"/>
        <c:axId val="103020032"/>
        <c:axId val="106439808"/>
      </c:lineChart>
      <c:dateAx>
        <c:axId val="103020032"/>
        <c:scaling>
          <c:orientation val="minMax"/>
        </c:scaling>
        <c:delete val="1"/>
        <c:axPos val="b"/>
        <c:numFmt formatCode="ge" sourceLinked="1"/>
        <c:majorTickMark val="none"/>
        <c:minorTickMark val="none"/>
        <c:tickLblPos val="none"/>
        <c:crossAx val="106439808"/>
        <c:crosses val="autoZero"/>
        <c:auto val="1"/>
        <c:lblOffset val="100"/>
        <c:baseTimeUnit val="years"/>
      </c:dateAx>
      <c:valAx>
        <c:axId val="106439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02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61.34</c:v>
                </c:pt>
                <c:pt idx="1">
                  <c:v>62.47</c:v>
                </c:pt>
                <c:pt idx="2">
                  <c:v>60.57</c:v>
                </c:pt>
                <c:pt idx="3">
                  <c:v>58.09</c:v>
                </c:pt>
                <c:pt idx="4">
                  <c:v>57.84</c:v>
                </c:pt>
              </c:numCache>
            </c:numRef>
          </c:val>
          <c:extLst xmlns:c16r2="http://schemas.microsoft.com/office/drawing/2015/06/chart">
            <c:ext xmlns:c16="http://schemas.microsoft.com/office/drawing/2014/chart" uri="{C3380CC4-5D6E-409C-BE32-E72D297353CC}">
              <c16:uniqueId val="{00000000-BD59-43D0-817D-2DB0D8F8D156}"/>
            </c:ext>
          </c:extLst>
        </c:ser>
        <c:dLbls>
          <c:showLegendKey val="0"/>
          <c:showVal val="0"/>
          <c:showCatName val="0"/>
          <c:showSerName val="0"/>
          <c:showPercent val="0"/>
          <c:showBubbleSize val="0"/>
        </c:dLbls>
        <c:gapWidth val="150"/>
        <c:axId val="107448960"/>
        <c:axId val="107463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56.94</c:v>
                </c:pt>
                <c:pt idx="1">
                  <c:v>58.28</c:v>
                </c:pt>
                <c:pt idx="2">
                  <c:v>62.64</c:v>
                </c:pt>
                <c:pt idx="3">
                  <c:v>58.12</c:v>
                </c:pt>
                <c:pt idx="4">
                  <c:v>58.83</c:v>
                </c:pt>
              </c:numCache>
            </c:numRef>
          </c:val>
          <c:smooth val="0"/>
          <c:extLst xmlns:c16r2="http://schemas.microsoft.com/office/drawing/2015/06/chart">
            <c:ext xmlns:c16="http://schemas.microsoft.com/office/drawing/2014/chart" uri="{C3380CC4-5D6E-409C-BE32-E72D297353CC}">
              <c16:uniqueId val="{00000001-BD59-43D0-817D-2DB0D8F8D156}"/>
            </c:ext>
          </c:extLst>
        </c:ser>
        <c:dLbls>
          <c:showLegendKey val="0"/>
          <c:showVal val="0"/>
          <c:showCatName val="0"/>
          <c:showSerName val="0"/>
          <c:showPercent val="0"/>
          <c:showBubbleSize val="0"/>
        </c:dLbls>
        <c:marker val="1"/>
        <c:smooth val="0"/>
        <c:axId val="107448960"/>
        <c:axId val="107463424"/>
      </c:lineChart>
      <c:dateAx>
        <c:axId val="107448960"/>
        <c:scaling>
          <c:orientation val="minMax"/>
        </c:scaling>
        <c:delete val="1"/>
        <c:axPos val="b"/>
        <c:numFmt formatCode="ge" sourceLinked="1"/>
        <c:majorTickMark val="none"/>
        <c:minorTickMark val="none"/>
        <c:tickLblPos val="none"/>
        <c:crossAx val="107463424"/>
        <c:crosses val="autoZero"/>
        <c:auto val="1"/>
        <c:lblOffset val="100"/>
        <c:baseTimeUnit val="years"/>
      </c:dateAx>
      <c:valAx>
        <c:axId val="107463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44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93.48</c:v>
                </c:pt>
                <c:pt idx="1">
                  <c:v>93.48</c:v>
                </c:pt>
                <c:pt idx="2">
                  <c:v>92.34</c:v>
                </c:pt>
                <c:pt idx="3">
                  <c:v>91.74</c:v>
                </c:pt>
                <c:pt idx="4">
                  <c:v>91.22</c:v>
                </c:pt>
              </c:numCache>
            </c:numRef>
          </c:val>
          <c:extLst xmlns:c16r2="http://schemas.microsoft.com/office/drawing/2015/06/chart">
            <c:ext xmlns:c16="http://schemas.microsoft.com/office/drawing/2014/chart" uri="{C3380CC4-5D6E-409C-BE32-E72D297353CC}">
              <c16:uniqueId val="{00000000-4884-4DC2-BF3D-ED2ABC3F7400}"/>
            </c:ext>
          </c:extLst>
        </c:ser>
        <c:dLbls>
          <c:showLegendKey val="0"/>
          <c:showVal val="0"/>
          <c:showCatName val="0"/>
          <c:showSerName val="0"/>
          <c:showPercent val="0"/>
          <c:showBubbleSize val="0"/>
        </c:dLbls>
        <c:gapWidth val="150"/>
        <c:axId val="107584512"/>
        <c:axId val="107586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92.35</c:v>
                </c:pt>
                <c:pt idx="1">
                  <c:v>92.78</c:v>
                </c:pt>
                <c:pt idx="2">
                  <c:v>92.98</c:v>
                </c:pt>
                <c:pt idx="3">
                  <c:v>93.07</c:v>
                </c:pt>
                <c:pt idx="4">
                  <c:v>92.9</c:v>
                </c:pt>
              </c:numCache>
            </c:numRef>
          </c:val>
          <c:smooth val="0"/>
          <c:extLst xmlns:c16r2="http://schemas.microsoft.com/office/drawing/2015/06/chart">
            <c:ext xmlns:c16="http://schemas.microsoft.com/office/drawing/2014/chart" uri="{C3380CC4-5D6E-409C-BE32-E72D297353CC}">
              <c16:uniqueId val="{00000001-4884-4DC2-BF3D-ED2ABC3F7400}"/>
            </c:ext>
          </c:extLst>
        </c:ser>
        <c:dLbls>
          <c:showLegendKey val="0"/>
          <c:showVal val="0"/>
          <c:showCatName val="0"/>
          <c:showSerName val="0"/>
          <c:showPercent val="0"/>
          <c:showBubbleSize val="0"/>
        </c:dLbls>
        <c:marker val="1"/>
        <c:smooth val="0"/>
        <c:axId val="107584512"/>
        <c:axId val="107586688"/>
      </c:lineChart>
      <c:dateAx>
        <c:axId val="107584512"/>
        <c:scaling>
          <c:orientation val="minMax"/>
        </c:scaling>
        <c:delete val="1"/>
        <c:axPos val="b"/>
        <c:numFmt formatCode="ge" sourceLinked="1"/>
        <c:majorTickMark val="none"/>
        <c:minorTickMark val="none"/>
        <c:tickLblPos val="none"/>
        <c:crossAx val="107586688"/>
        <c:crosses val="autoZero"/>
        <c:auto val="1"/>
        <c:lblOffset val="100"/>
        <c:baseTimeUnit val="years"/>
      </c:dateAx>
      <c:valAx>
        <c:axId val="10758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58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50.36</c:v>
                </c:pt>
                <c:pt idx="1">
                  <c:v>50.2</c:v>
                </c:pt>
                <c:pt idx="2">
                  <c:v>46.96</c:v>
                </c:pt>
                <c:pt idx="3">
                  <c:v>47.28</c:v>
                </c:pt>
                <c:pt idx="4">
                  <c:v>44.42</c:v>
                </c:pt>
              </c:numCache>
            </c:numRef>
          </c:val>
          <c:extLst xmlns:c16r2="http://schemas.microsoft.com/office/drawing/2015/06/chart">
            <c:ext xmlns:c16="http://schemas.microsoft.com/office/drawing/2014/chart" uri="{C3380CC4-5D6E-409C-BE32-E72D297353CC}">
              <c16:uniqueId val="{00000000-4CEB-4C7E-8CFE-9CB03DC342C6}"/>
            </c:ext>
          </c:extLst>
        </c:ser>
        <c:dLbls>
          <c:showLegendKey val="0"/>
          <c:showVal val="0"/>
          <c:showCatName val="0"/>
          <c:showSerName val="0"/>
          <c:showPercent val="0"/>
          <c:showBubbleSize val="0"/>
        </c:dLbls>
        <c:gapWidth val="150"/>
        <c:axId val="106470784"/>
        <c:axId val="106477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CEB-4C7E-8CFE-9CB03DC342C6}"/>
            </c:ext>
          </c:extLst>
        </c:ser>
        <c:dLbls>
          <c:showLegendKey val="0"/>
          <c:showVal val="0"/>
          <c:showCatName val="0"/>
          <c:showSerName val="0"/>
          <c:showPercent val="0"/>
          <c:showBubbleSize val="0"/>
        </c:dLbls>
        <c:marker val="1"/>
        <c:smooth val="0"/>
        <c:axId val="106470784"/>
        <c:axId val="106477056"/>
      </c:lineChart>
      <c:dateAx>
        <c:axId val="106470784"/>
        <c:scaling>
          <c:orientation val="minMax"/>
        </c:scaling>
        <c:delete val="1"/>
        <c:axPos val="b"/>
        <c:numFmt formatCode="ge" sourceLinked="1"/>
        <c:majorTickMark val="none"/>
        <c:minorTickMark val="none"/>
        <c:tickLblPos val="none"/>
        <c:crossAx val="106477056"/>
        <c:crosses val="autoZero"/>
        <c:auto val="1"/>
        <c:lblOffset val="100"/>
        <c:baseTimeUnit val="years"/>
      </c:dateAx>
      <c:valAx>
        <c:axId val="10647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470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322-47A4-ABF5-77EE89520AE0}"/>
            </c:ext>
          </c:extLst>
        </c:ser>
        <c:dLbls>
          <c:showLegendKey val="0"/>
          <c:showVal val="0"/>
          <c:showCatName val="0"/>
          <c:showSerName val="0"/>
          <c:showPercent val="0"/>
          <c:showBubbleSize val="0"/>
        </c:dLbls>
        <c:gapWidth val="150"/>
        <c:axId val="107114496"/>
        <c:axId val="107116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322-47A4-ABF5-77EE89520AE0}"/>
            </c:ext>
          </c:extLst>
        </c:ser>
        <c:dLbls>
          <c:showLegendKey val="0"/>
          <c:showVal val="0"/>
          <c:showCatName val="0"/>
          <c:showSerName val="0"/>
          <c:showPercent val="0"/>
          <c:showBubbleSize val="0"/>
        </c:dLbls>
        <c:marker val="1"/>
        <c:smooth val="0"/>
        <c:axId val="107114496"/>
        <c:axId val="107116416"/>
      </c:lineChart>
      <c:dateAx>
        <c:axId val="107114496"/>
        <c:scaling>
          <c:orientation val="minMax"/>
        </c:scaling>
        <c:delete val="1"/>
        <c:axPos val="b"/>
        <c:numFmt formatCode="ge" sourceLinked="1"/>
        <c:majorTickMark val="none"/>
        <c:minorTickMark val="none"/>
        <c:tickLblPos val="none"/>
        <c:crossAx val="107116416"/>
        <c:crosses val="autoZero"/>
        <c:auto val="1"/>
        <c:lblOffset val="100"/>
        <c:baseTimeUnit val="years"/>
      </c:dateAx>
      <c:valAx>
        <c:axId val="10711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11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99A-4847-A217-C37DEC24B87F}"/>
            </c:ext>
          </c:extLst>
        </c:ser>
        <c:dLbls>
          <c:showLegendKey val="0"/>
          <c:showVal val="0"/>
          <c:showCatName val="0"/>
          <c:showSerName val="0"/>
          <c:showPercent val="0"/>
          <c:showBubbleSize val="0"/>
        </c:dLbls>
        <c:gapWidth val="150"/>
        <c:axId val="107491712"/>
        <c:axId val="107493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99A-4847-A217-C37DEC24B87F}"/>
            </c:ext>
          </c:extLst>
        </c:ser>
        <c:dLbls>
          <c:showLegendKey val="0"/>
          <c:showVal val="0"/>
          <c:showCatName val="0"/>
          <c:showSerName val="0"/>
          <c:showPercent val="0"/>
          <c:showBubbleSize val="0"/>
        </c:dLbls>
        <c:marker val="1"/>
        <c:smooth val="0"/>
        <c:axId val="107491712"/>
        <c:axId val="107493632"/>
      </c:lineChart>
      <c:dateAx>
        <c:axId val="107491712"/>
        <c:scaling>
          <c:orientation val="minMax"/>
        </c:scaling>
        <c:delete val="1"/>
        <c:axPos val="b"/>
        <c:numFmt formatCode="ge" sourceLinked="1"/>
        <c:majorTickMark val="none"/>
        <c:minorTickMark val="none"/>
        <c:tickLblPos val="none"/>
        <c:crossAx val="107493632"/>
        <c:crosses val="autoZero"/>
        <c:auto val="1"/>
        <c:lblOffset val="100"/>
        <c:baseTimeUnit val="years"/>
      </c:dateAx>
      <c:valAx>
        <c:axId val="10749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49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970-4688-B34D-9C6ACFF8E93A}"/>
            </c:ext>
          </c:extLst>
        </c:ser>
        <c:dLbls>
          <c:showLegendKey val="0"/>
          <c:showVal val="0"/>
          <c:showCatName val="0"/>
          <c:showSerName val="0"/>
          <c:showPercent val="0"/>
          <c:showBubbleSize val="0"/>
        </c:dLbls>
        <c:gapWidth val="150"/>
        <c:axId val="107539072"/>
        <c:axId val="107541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970-4688-B34D-9C6ACFF8E93A}"/>
            </c:ext>
          </c:extLst>
        </c:ser>
        <c:dLbls>
          <c:showLegendKey val="0"/>
          <c:showVal val="0"/>
          <c:showCatName val="0"/>
          <c:showSerName val="0"/>
          <c:showPercent val="0"/>
          <c:showBubbleSize val="0"/>
        </c:dLbls>
        <c:marker val="1"/>
        <c:smooth val="0"/>
        <c:axId val="107539072"/>
        <c:axId val="107541248"/>
      </c:lineChart>
      <c:dateAx>
        <c:axId val="107539072"/>
        <c:scaling>
          <c:orientation val="minMax"/>
        </c:scaling>
        <c:delete val="1"/>
        <c:axPos val="b"/>
        <c:numFmt formatCode="ge" sourceLinked="1"/>
        <c:majorTickMark val="none"/>
        <c:minorTickMark val="none"/>
        <c:tickLblPos val="none"/>
        <c:crossAx val="107541248"/>
        <c:crosses val="autoZero"/>
        <c:auto val="1"/>
        <c:lblOffset val="100"/>
        <c:baseTimeUnit val="years"/>
      </c:dateAx>
      <c:valAx>
        <c:axId val="10754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53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E54-48FB-A444-56A4E0B81554}"/>
            </c:ext>
          </c:extLst>
        </c:ser>
        <c:dLbls>
          <c:showLegendKey val="0"/>
          <c:showVal val="0"/>
          <c:showCatName val="0"/>
          <c:showSerName val="0"/>
          <c:showPercent val="0"/>
          <c:showBubbleSize val="0"/>
        </c:dLbls>
        <c:gapWidth val="150"/>
        <c:axId val="107240832"/>
        <c:axId val="107247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E54-48FB-A444-56A4E0B81554}"/>
            </c:ext>
          </c:extLst>
        </c:ser>
        <c:dLbls>
          <c:showLegendKey val="0"/>
          <c:showVal val="0"/>
          <c:showCatName val="0"/>
          <c:showSerName val="0"/>
          <c:showPercent val="0"/>
          <c:showBubbleSize val="0"/>
        </c:dLbls>
        <c:marker val="1"/>
        <c:smooth val="0"/>
        <c:axId val="107240832"/>
        <c:axId val="107247104"/>
      </c:lineChart>
      <c:dateAx>
        <c:axId val="107240832"/>
        <c:scaling>
          <c:orientation val="minMax"/>
        </c:scaling>
        <c:delete val="1"/>
        <c:axPos val="b"/>
        <c:numFmt formatCode="ge" sourceLinked="1"/>
        <c:majorTickMark val="none"/>
        <c:minorTickMark val="none"/>
        <c:tickLblPos val="none"/>
        <c:crossAx val="107247104"/>
        <c:crosses val="autoZero"/>
        <c:auto val="1"/>
        <c:lblOffset val="100"/>
        <c:baseTimeUnit val="years"/>
      </c:dateAx>
      <c:valAx>
        <c:axId val="107247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24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1394.32</c:v>
                </c:pt>
                <c:pt idx="1">
                  <c:v>1374.74</c:v>
                </c:pt>
                <c:pt idx="2">
                  <c:v>1325.22</c:v>
                </c:pt>
                <c:pt idx="3">
                  <c:v>1327.7</c:v>
                </c:pt>
                <c:pt idx="4">
                  <c:v>700.35</c:v>
                </c:pt>
              </c:numCache>
            </c:numRef>
          </c:val>
          <c:extLst xmlns:c16r2="http://schemas.microsoft.com/office/drawing/2015/06/chart">
            <c:ext xmlns:c16="http://schemas.microsoft.com/office/drawing/2014/chart" uri="{C3380CC4-5D6E-409C-BE32-E72D297353CC}">
              <c16:uniqueId val="{00000000-C847-4D93-A8BC-254A4F5DCEC3}"/>
            </c:ext>
          </c:extLst>
        </c:ser>
        <c:dLbls>
          <c:showLegendKey val="0"/>
          <c:showVal val="0"/>
          <c:showCatName val="0"/>
          <c:showSerName val="0"/>
          <c:showPercent val="0"/>
          <c:showBubbleSize val="0"/>
        </c:dLbls>
        <c:gapWidth val="150"/>
        <c:axId val="107294720"/>
        <c:axId val="10729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1066.1600000000001</c:v>
                </c:pt>
                <c:pt idx="1">
                  <c:v>1117.27</c:v>
                </c:pt>
                <c:pt idx="2">
                  <c:v>664.04</c:v>
                </c:pt>
                <c:pt idx="3">
                  <c:v>625.12</c:v>
                </c:pt>
                <c:pt idx="4">
                  <c:v>610.16999999999996</c:v>
                </c:pt>
              </c:numCache>
            </c:numRef>
          </c:val>
          <c:smooth val="0"/>
          <c:extLst xmlns:c16r2="http://schemas.microsoft.com/office/drawing/2015/06/chart">
            <c:ext xmlns:c16="http://schemas.microsoft.com/office/drawing/2014/chart" uri="{C3380CC4-5D6E-409C-BE32-E72D297353CC}">
              <c16:uniqueId val="{00000001-C847-4D93-A8BC-254A4F5DCEC3}"/>
            </c:ext>
          </c:extLst>
        </c:ser>
        <c:dLbls>
          <c:showLegendKey val="0"/>
          <c:showVal val="0"/>
          <c:showCatName val="0"/>
          <c:showSerName val="0"/>
          <c:showPercent val="0"/>
          <c:showBubbleSize val="0"/>
        </c:dLbls>
        <c:marker val="1"/>
        <c:smooth val="0"/>
        <c:axId val="107294720"/>
        <c:axId val="107296640"/>
      </c:lineChart>
      <c:dateAx>
        <c:axId val="107294720"/>
        <c:scaling>
          <c:orientation val="minMax"/>
        </c:scaling>
        <c:delete val="1"/>
        <c:axPos val="b"/>
        <c:numFmt formatCode="ge" sourceLinked="1"/>
        <c:majorTickMark val="none"/>
        <c:minorTickMark val="none"/>
        <c:tickLblPos val="none"/>
        <c:crossAx val="107296640"/>
        <c:crosses val="autoZero"/>
        <c:auto val="1"/>
        <c:lblOffset val="100"/>
        <c:baseTimeUnit val="years"/>
      </c:dateAx>
      <c:valAx>
        <c:axId val="10729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29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43.66</c:v>
                </c:pt>
                <c:pt idx="1">
                  <c:v>42.91</c:v>
                </c:pt>
                <c:pt idx="2">
                  <c:v>45.55</c:v>
                </c:pt>
                <c:pt idx="3">
                  <c:v>85.2</c:v>
                </c:pt>
                <c:pt idx="4">
                  <c:v>85.32</c:v>
                </c:pt>
              </c:numCache>
            </c:numRef>
          </c:val>
          <c:extLst xmlns:c16r2="http://schemas.microsoft.com/office/drawing/2015/06/chart">
            <c:ext xmlns:c16="http://schemas.microsoft.com/office/drawing/2014/chart" uri="{C3380CC4-5D6E-409C-BE32-E72D297353CC}">
              <c16:uniqueId val="{00000000-9777-44A8-BE77-7DD6CC272940}"/>
            </c:ext>
          </c:extLst>
        </c:ser>
        <c:dLbls>
          <c:showLegendKey val="0"/>
          <c:showVal val="0"/>
          <c:showCatName val="0"/>
          <c:showSerName val="0"/>
          <c:showPercent val="0"/>
          <c:showBubbleSize val="0"/>
        </c:dLbls>
        <c:gapWidth val="150"/>
        <c:axId val="107323776"/>
        <c:axId val="107325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76.91</c:v>
                </c:pt>
                <c:pt idx="1">
                  <c:v>76.33</c:v>
                </c:pt>
                <c:pt idx="2">
                  <c:v>86.2</c:v>
                </c:pt>
                <c:pt idx="3">
                  <c:v>89.74</c:v>
                </c:pt>
                <c:pt idx="4">
                  <c:v>88.37</c:v>
                </c:pt>
              </c:numCache>
            </c:numRef>
          </c:val>
          <c:smooth val="0"/>
          <c:extLst xmlns:c16r2="http://schemas.microsoft.com/office/drawing/2015/06/chart">
            <c:ext xmlns:c16="http://schemas.microsoft.com/office/drawing/2014/chart" uri="{C3380CC4-5D6E-409C-BE32-E72D297353CC}">
              <c16:uniqueId val="{00000001-9777-44A8-BE77-7DD6CC272940}"/>
            </c:ext>
          </c:extLst>
        </c:ser>
        <c:dLbls>
          <c:showLegendKey val="0"/>
          <c:showVal val="0"/>
          <c:showCatName val="0"/>
          <c:showSerName val="0"/>
          <c:showPercent val="0"/>
          <c:showBubbleSize val="0"/>
        </c:dLbls>
        <c:marker val="1"/>
        <c:smooth val="0"/>
        <c:axId val="107323776"/>
        <c:axId val="107325696"/>
      </c:lineChart>
      <c:dateAx>
        <c:axId val="107323776"/>
        <c:scaling>
          <c:orientation val="minMax"/>
        </c:scaling>
        <c:delete val="1"/>
        <c:axPos val="b"/>
        <c:numFmt formatCode="ge" sourceLinked="1"/>
        <c:majorTickMark val="none"/>
        <c:minorTickMark val="none"/>
        <c:tickLblPos val="none"/>
        <c:crossAx val="107325696"/>
        <c:crosses val="autoZero"/>
        <c:auto val="1"/>
        <c:lblOffset val="100"/>
        <c:baseTimeUnit val="years"/>
      </c:dateAx>
      <c:valAx>
        <c:axId val="10732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32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283.33999999999997</c:v>
                </c:pt>
                <c:pt idx="1">
                  <c:v>295.58</c:v>
                </c:pt>
                <c:pt idx="2">
                  <c:v>280.12</c:v>
                </c:pt>
                <c:pt idx="3">
                  <c:v>150</c:v>
                </c:pt>
                <c:pt idx="4">
                  <c:v>150</c:v>
                </c:pt>
              </c:numCache>
            </c:numRef>
          </c:val>
          <c:extLst xmlns:c16r2="http://schemas.microsoft.com/office/drawing/2015/06/chart">
            <c:ext xmlns:c16="http://schemas.microsoft.com/office/drawing/2014/chart" uri="{C3380CC4-5D6E-409C-BE32-E72D297353CC}">
              <c16:uniqueId val="{00000000-3FEB-4711-B6DF-A74C7ADCBBBC}"/>
            </c:ext>
          </c:extLst>
        </c:ser>
        <c:dLbls>
          <c:showLegendKey val="0"/>
          <c:showVal val="0"/>
          <c:showCatName val="0"/>
          <c:showSerName val="0"/>
          <c:showPercent val="0"/>
          <c:showBubbleSize val="0"/>
        </c:dLbls>
        <c:gapWidth val="150"/>
        <c:axId val="107430272"/>
        <c:axId val="1074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160.77000000000001</c:v>
                </c:pt>
                <c:pt idx="1">
                  <c:v>164.13</c:v>
                </c:pt>
                <c:pt idx="2">
                  <c:v>146.47999999999999</c:v>
                </c:pt>
                <c:pt idx="3">
                  <c:v>141.24</c:v>
                </c:pt>
                <c:pt idx="4">
                  <c:v>143.05000000000001</c:v>
                </c:pt>
              </c:numCache>
            </c:numRef>
          </c:val>
          <c:smooth val="0"/>
          <c:extLst xmlns:c16r2="http://schemas.microsoft.com/office/drawing/2015/06/chart">
            <c:ext xmlns:c16="http://schemas.microsoft.com/office/drawing/2014/chart" uri="{C3380CC4-5D6E-409C-BE32-E72D297353CC}">
              <c16:uniqueId val="{00000001-3FEB-4711-B6DF-A74C7ADCBBBC}"/>
            </c:ext>
          </c:extLst>
        </c:ser>
        <c:dLbls>
          <c:showLegendKey val="0"/>
          <c:showVal val="0"/>
          <c:showCatName val="0"/>
          <c:showSerName val="0"/>
          <c:showPercent val="0"/>
          <c:showBubbleSize val="0"/>
        </c:dLbls>
        <c:marker val="1"/>
        <c:smooth val="0"/>
        <c:axId val="107430272"/>
        <c:axId val="107432192"/>
      </c:lineChart>
      <c:dateAx>
        <c:axId val="107430272"/>
        <c:scaling>
          <c:orientation val="minMax"/>
        </c:scaling>
        <c:delete val="1"/>
        <c:axPos val="b"/>
        <c:numFmt formatCode="ge" sourceLinked="1"/>
        <c:majorTickMark val="none"/>
        <c:minorTickMark val="none"/>
        <c:tickLblPos val="none"/>
        <c:crossAx val="107432192"/>
        <c:crosses val="autoZero"/>
        <c:auto val="1"/>
        <c:lblOffset val="100"/>
        <c:baseTimeUnit val="years"/>
      </c:dateAx>
      <c:valAx>
        <c:axId val="1074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43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静岡県　藤枝市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公共下水道</v>
      </c>
      <c r="Q8" s="47"/>
      <c r="R8" s="47"/>
      <c r="S8" s="47"/>
      <c r="T8" s="47"/>
      <c r="U8" s="47"/>
      <c r="V8" s="47"/>
      <c r="W8" s="47" t="str">
        <f>データ!L6</f>
        <v>Bc1</v>
      </c>
      <c r="X8" s="47"/>
      <c r="Y8" s="47"/>
      <c r="Z8" s="47"/>
      <c r="AA8" s="47"/>
      <c r="AB8" s="47"/>
      <c r="AC8" s="47"/>
      <c r="AD8" s="48" t="str">
        <f>データ!$M$6</f>
        <v>非設置</v>
      </c>
      <c r="AE8" s="48"/>
      <c r="AF8" s="48"/>
      <c r="AG8" s="48"/>
      <c r="AH8" s="48"/>
      <c r="AI8" s="48"/>
      <c r="AJ8" s="48"/>
      <c r="AK8" s="3"/>
      <c r="AL8" s="49">
        <f>データ!S6</f>
        <v>146173</v>
      </c>
      <c r="AM8" s="49"/>
      <c r="AN8" s="49"/>
      <c r="AO8" s="49"/>
      <c r="AP8" s="49"/>
      <c r="AQ8" s="49"/>
      <c r="AR8" s="49"/>
      <c r="AS8" s="49"/>
      <c r="AT8" s="44">
        <f>データ!T6</f>
        <v>194.06</v>
      </c>
      <c r="AU8" s="44"/>
      <c r="AV8" s="44"/>
      <c r="AW8" s="44"/>
      <c r="AX8" s="44"/>
      <c r="AY8" s="44"/>
      <c r="AZ8" s="44"/>
      <c r="BA8" s="44"/>
      <c r="BB8" s="44">
        <f>データ!U6</f>
        <v>753.24</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41.81</v>
      </c>
      <c r="Q10" s="44"/>
      <c r="R10" s="44"/>
      <c r="S10" s="44"/>
      <c r="T10" s="44"/>
      <c r="U10" s="44"/>
      <c r="V10" s="44"/>
      <c r="W10" s="44">
        <f>データ!Q6</f>
        <v>94.35</v>
      </c>
      <c r="X10" s="44"/>
      <c r="Y10" s="44"/>
      <c r="Z10" s="44"/>
      <c r="AA10" s="44"/>
      <c r="AB10" s="44"/>
      <c r="AC10" s="44"/>
      <c r="AD10" s="49">
        <f>データ!R6</f>
        <v>2268</v>
      </c>
      <c r="AE10" s="49"/>
      <c r="AF10" s="49"/>
      <c r="AG10" s="49"/>
      <c r="AH10" s="49"/>
      <c r="AI10" s="49"/>
      <c r="AJ10" s="49"/>
      <c r="AK10" s="2"/>
      <c r="AL10" s="49">
        <f>データ!V6</f>
        <v>60948</v>
      </c>
      <c r="AM10" s="49"/>
      <c r="AN10" s="49"/>
      <c r="AO10" s="49"/>
      <c r="AP10" s="49"/>
      <c r="AQ10" s="49"/>
      <c r="AR10" s="49"/>
      <c r="AS10" s="49"/>
      <c r="AT10" s="44">
        <f>データ!W6</f>
        <v>10.119999999999999</v>
      </c>
      <c r="AU10" s="44"/>
      <c r="AV10" s="44"/>
      <c r="AW10" s="44"/>
      <c r="AX10" s="44"/>
      <c r="AY10" s="44"/>
      <c r="AZ10" s="44"/>
      <c r="BA10" s="44"/>
      <c r="BB10" s="44">
        <f>データ!X6</f>
        <v>6022.53</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56</v>
      </c>
      <c r="N86" s="25" t="s">
        <v>56</v>
      </c>
      <c r="O86" s="25" t="str">
        <f>データ!EO6</f>
        <v>【0.23】</v>
      </c>
    </row>
  </sheetData>
  <sheetProtection algorithmName="SHA-512" hashValue="0AKz9Rk/ZAhSs+FNw05LZ+KOeuLyEk6EZSqTg5/38susXMksQbjoo8ZIxH9iwpEO1d2McDNzwVC/tcZ5hLGSBA==" saltValue="FtpqqS5+Jj2IvWLOopAKC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222143</v>
      </c>
      <c r="D6" s="32">
        <f t="shared" si="3"/>
        <v>47</v>
      </c>
      <c r="E6" s="32">
        <f t="shared" si="3"/>
        <v>17</v>
      </c>
      <c r="F6" s="32">
        <f t="shared" si="3"/>
        <v>1</v>
      </c>
      <c r="G6" s="32">
        <f t="shared" si="3"/>
        <v>0</v>
      </c>
      <c r="H6" s="32" t="str">
        <f t="shared" si="3"/>
        <v>静岡県　藤枝市</v>
      </c>
      <c r="I6" s="32" t="str">
        <f t="shared" si="3"/>
        <v>法非適用</v>
      </c>
      <c r="J6" s="32" t="str">
        <f t="shared" si="3"/>
        <v>下水道事業</v>
      </c>
      <c r="K6" s="32" t="str">
        <f t="shared" si="3"/>
        <v>公共下水道</v>
      </c>
      <c r="L6" s="32" t="str">
        <f t="shared" si="3"/>
        <v>Bc1</v>
      </c>
      <c r="M6" s="32" t="str">
        <f t="shared" si="3"/>
        <v>非設置</v>
      </c>
      <c r="N6" s="33" t="str">
        <f t="shared" si="3"/>
        <v>-</v>
      </c>
      <c r="O6" s="33" t="str">
        <f t="shared" si="3"/>
        <v>該当数値なし</v>
      </c>
      <c r="P6" s="33">
        <f t="shared" si="3"/>
        <v>41.81</v>
      </c>
      <c r="Q6" s="33">
        <f t="shared" si="3"/>
        <v>94.35</v>
      </c>
      <c r="R6" s="33">
        <f t="shared" si="3"/>
        <v>2268</v>
      </c>
      <c r="S6" s="33">
        <f t="shared" si="3"/>
        <v>146173</v>
      </c>
      <c r="T6" s="33">
        <f t="shared" si="3"/>
        <v>194.06</v>
      </c>
      <c r="U6" s="33">
        <f t="shared" si="3"/>
        <v>753.24</v>
      </c>
      <c r="V6" s="33">
        <f t="shared" si="3"/>
        <v>60948</v>
      </c>
      <c r="W6" s="33">
        <f t="shared" si="3"/>
        <v>10.119999999999999</v>
      </c>
      <c r="X6" s="33">
        <f t="shared" si="3"/>
        <v>6022.53</v>
      </c>
      <c r="Y6" s="34">
        <f>IF(Y7="",NA(),Y7)</f>
        <v>50.36</v>
      </c>
      <c r="Z6" s="34">
        <f t="shared" ref="Z6:AH6" si="4">IF(Z7="",NA(),Z7)</f>
        <v>50.2</v>
      </c>
      <c r="AA6" s="34">
        <f t="shared" si="4"/>
        <v>46.96</v>
      </c>
      <c r="AB6" s="34">
        <f t="shared" si="4"/>
        <v>47.28</v>
      </c>
      <c r="AC6" s="34">
        <f t="shared" si="4"/>
        <v>44.42</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1394.32</v>
      </c>
      <c r="BG6" s="34">
        <f t="shared" ref="BG6:BO6" si="7">IF(BG7="",NA(),BG7)</f>
        <v>1374.74</v>
      </c>
      <c r="BH6" s="34">
        <f t="shared" si="7"/>
        <v>1325.22</v>
      </c>
      <c r="BI6" s="34">
        <f t="shared" si="7"/>
        <v>1327.7</v>
      </c>
      <c r="BJ6" s="34">
        <f t="shared" si="7"/>
        <v>700.35</v>
      </c>
      <c r="BK6" s="34">
        <f t="shared" si="7"/>
        <v>1066.1600000000001</v>
      </c>
      <c r="BL6" s="34">
        <f t="shared" si="7"/>
        <v>1117.27</v>
      </c>
      <c r="BM6" s="34">
        <f t="shared" si="7"/>
        <v>664.04</v>
      </c>
      <c r="BN6" s="34">
        <f t="shared" si="7"/>
        <v>625.12</v>
      </c>
      <c r="BO6" s="34">
        <f t="shared" si="7"/>
        <v>610.16999999999996</v>
      </c>
      <c r="BP6" s="33" t="str">
        <f>IF(BP7="","",IF(BP7="-","【-】","【"&amp;SUBSTITUTE(TEXT(BP7,"#,##0.00"),"-","△")&amp;"】"))</f>
        <v>【707.33】</v>
      </c>
      <c r="BQ6" s="34">
        <f>IF(BQ7="",NA(),BQ7)</f>
        <v>43.66</v>
      </c>
      <c r="BR6" s="34">
        <f t="shared" ref="BR6:BZ6" si="8">IF(BR7="",NA(),BR7)</f>
        <v>42.91</v>
      </c>
      <c r="BS6" s="34">
        <f t="shared" si="8"/>
        <v>45.55</v>
      </c>
      <c r="BT6" s="34">
        <f t="shared" si="8"/>
        <v>85.2</v>
      </c>
      <c r="BU6" s="34">
        <f t="shared" si="8"/>
        <v>85.32</v>
      </c>
      <c r="BV6" s="34">
        <f t="shared" si="8"/>
        <v>76.91</v>
      </c>
      <c r="BW6" s="34">
        <f t="shared" si="8"/>
        <v>76.33</v>
      </c>
      <c r="BX6" s="34">
        <f t="shared" si="8"/>
        <v>86.2</v>
      </c>
      <c r="BY6" s="34">
        <f t="shared" si="8"/>
        <v>89.74</v>
      </c>
      <c r="BZ6" s="34">
        <f t="shared" si="8"/>
        <v>88.37</v>
      </c>
      <c r="CA6" s="33" t="str">
        <f>IF(CA7="","",IF(CA7="-","【-】","【"&amp;SUBSTITUTE(TEXT(CA7,"#,##0.00"),"-","△")&amp;"】"))</f>
        <v>【101.26】</v>
      </c>
      <c r="CB6" s="34">
        <f>IF(CB7="",NA(),CB7)</f>
        <v>283.33999999999997</v>
      </c>
      <c r="CC6" s="34">
        <f t="shared" ref="CC6:CK6" si="9">IF(CC7="",NA(),CC7)</f>
        <v>295.58</v>
      </c>
      <c r="CD6" s="34">
        <f t="shared" si="9"/>
        <v>280.12</v>
      </c>
      <c r="CE6" s="34">
        <f t="shared" si="9"/>
        <v>150</v>
      </c>
      <c r="CF6" s="34">
        <f t="shared" si="9"/>
        <v>150</v>
      </c>
      <c r="CG6" s="34">
        <f t="shared" si="9"/>
        <v>160.77000000000001</v>
      </c>
      <c r="CH6" s="34">
        <f t="shared" si="9"/>
        <v>164.13</v>
      </c>
      <c r="CI6" s="34">
        <f t="shared" si="9"/>
        <v>146.47999999999999</v>
      </c>
      <c r="CJ6" s="34">
        <f t="shared" si="9"/>
        <v>141.24</v>
      </c>
      <c r="CK6" s="34">
        <f t="shared" si="9"/>
        <v>143.05000000000001</v>
      </c>
      <c r="CL6" s="33" t="str">
        <f>IF(CL7="","",IF(CL7="-","【-】","【"&amp;SUBSTITUTE(TEXT(CL7,"#,##0.00"),"-","△")&amp;"】"))</f>
        <v>【136.39】</v>
      </c>
      <c r="CM6" s="34">
        <f>IF(CM7="",NA(),CM7)</f>
        <v>61.34</v>
      </c>
      <c r="CN6" s="34">
        <f t="shared" ref="CN6:CV6" si="10">IF(CN7="",NA(),CN7)</f>
        <v>62.47</v>
      </c>
      <c r="CO6" s="34">
        <f t="shared" si="10"/>
        <v>60.57</v>
      </c>
      <c r="CP6" s="34">
        <f t="shared" si="10"/>
        <v>58.09</v>
      </c>
      <c r="CQ6" s="34">
        <f t="shared" si="10"/>
        <v>57.84</v>
      </c>
      <c r="CR6" s="34">
        <f t="shared" si="10"/>
        <v>56.94</v>
      </c>
      <c r="CS6" s="34">
        <f t="shared" si="10"/>
        <v>58.28</v>
      </c>
      <c r="CT6" s="34">
        <f t="shared" si="10"/>
        <v>62.64</v>
      </c>
      <c r="CU6" s="34">
        <f t="shared" si="10"/>
        <v>58.12</v>
      </c>
      <c r="CV6" s="34">
        <f t="shared" si="10"/>
        <v>58.83</v>
      </c>
      <c r="CW6" s="33" t="str">
        <f>IF(CW7="","",IF(CW7="-","【-】","【"&amp;SUBSTITUTE(TEXT(CW7,"#,##0.00"),"-","△")&amp;"】"))</f>
        <v>【60.13】</v>
      </c>
      <c r="CX6" s="34">
        <f>IF(CX7="",NA(),CX7)</f>
        <v>93.48</v>
      </c>
      <c r="CY6" s="34">
        <f t="shared" ref="CY6:DG6" si="11">IF(CY7="",NA(),CY7)</f>
        <v>93.48</v>
      </c>
      <c r="CZ6" s="34">
        <f t="shared" si="11"/>
        <v>92.34</v>
      </c>
      <c r="DA6" s="34">
        <f t="shared" si="11"/>
        <v>91.74</v>
      </c>
      <c r="DB6" s="34">
        <f t="shared" si="11"/>
        <v>91.22</v>
      </c>
      <c r="DC6" s="34">
        <f t="shared" si="11"/>
        <v>92.35</v>
      </c>
      <c r="DD6" s="34">
        <f t="shared" si="11"/>
        <v>92.78</v>
      </c>
      <c r="DE6" s="34">
        <f t="shared" si="11"/>
        <v>92.98</v>
      </c>
      <c r="DF6" s="34">
        <f t="shared" si="11"/>
        <v>93.07</v>
      </c>
      <c r="DG6" s="34">
        <f t="shared" si="11"/>
        <v>92.9</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4">
        <f t="shared" ref="EF6:EN6" si="14">IF(EF7="",NA(),EF7)</f>
        <v>0.06</v>
      </c>
      <c r="EG6" s="33">
        <f t="shared" si="14"/>
        <v>0</v>
      </c>
      <c r="EH6" s="34">
        <f t="shared" si="14"/>
        <v>0.11</v>
      </c>
      <c r="EI6" s="34">
        <f t="shared" si="14"/>
        <v>1.22</v>
      </c>
      <c r="EJ6" s="34">
        <f t="shared" si="14"/>
        <v>0.06</v>
      </c>
      <c r="EK6" s="34">
        <f t="shared" si="14"/>
        <v>0.05</v>
      </c>
      <c r="EL6" s="34">
        <f t="shared" si="14"/>
        <v>7.0000000000000007E-2</v>
      </c>
      <c r="EM6" s="34">
        <f t="shared" si="14"/>
        <v>0.1</v>
      </c>
      <c r="EN6" s="34">
        <f t="shared" si="14"/>
        <v>0.14000000000000001</v>
      </c>
      <c r="EO6" s="33" t="str">
        <f>IF(EO7="","",IF(EO7="-","【-】","【"&amp;SUBSTITUTE(TEXT(EO7,"#,##0.00"),"-","△")&amp;"】"))</f>
        <v>【0.23】</v>
      </c>
    </row>
    <row r="7" spans="1:145" s="35" customFormat="1" x14ac:dyDescent="0.15">
      <c r="A7" s="27"/>
      <c r="B7" s="36">
        <v>2017</v>
      </c>
      <c r="C7" s="36">
        <v>222143</v>
      </c>
      <c r="D7" s="36">
        <v>47</v>
      </c>
      <c r="E7" s="36">
        <v>17</v>
      </c>
      <c r="F7" s="36">
        <v>1</v>
      </c>
      <c r="G7" s="36">
        <v>0</v>
      </c>
      <c r="H7" s="36" t="s">
        <v>110</v>
      </c>
      <c r="I7" s="36" t="s">
        <v>111</v>
      </c>
      <c r="J7" s="36" t="s">
        <v>112</v>
      </c>
      <c r="K7" s="36" t="s">
        <v>113</v>
      </c>
      <c r="L7" s="36" t="s">
        <v>114</v>
      </c>
      <c r="M7" s="36" t="s">
        <v>115</v>
      </c>
      <c r="N7" s="37" t="s">
        <v>116</v>
      </c>
      <c r="O7" s="37" t="s">
        <v>117</v>
      </c>
      <c r="P7" s="37">
        <v>41.81</v>
      </c>
      <c r="Q7" s="37">
        <v>94.35</v>
      </c>
      <c r="R7" s="37">
        <v>2268</v>
      </c>
      <c r="S7" s="37">
        <v>146173</v>
      </c>
      <c r="T7" s="37">
        <v>194.06</v>
      </c>
      <c r="U7" s="37">
        <v>753.24</v>
      </c>
      <c r="V7" s="37">
        <v>60948</v>
      </c>
      <c r="W7" s="37">
        <v>10.119999999999999</v>
      </c>
      <c r="X7" s="37">
        <v>6022.53</v>
      </c>
      <c r="Y7" s="37">
        <v>50.36</v>
      </c>
      <c r="Z7" s="37">
        <v>50.2</v>
      </c>
      <c r="AA7" s="37">
        <v>46.96</v>
      </c>
      <c r="AB7" s="37">
        <v>47.28</v>
      </c>
      <c r="AC7" s="37">
        <v>44.42</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1394.32</v>
      </c>
      <c r="BG7" s="37">
        <v>1374.74</v>
      </c>
      <c r="BH7" s="37">
        <v>1325.22</v>
      </c>
      <c r="BI7" s="37">
        <v>1327.7</v>
      </c>
      <c r="BJ7" s="37">
        <v>700.35</v>
      </c>
      <c r="BK7" s="37">
        <v>1066.1600000000001</v>
      </c>
      <c r="BL7" s="37">
        <v>1117.27</v>
      </c>
      <c r="BM7" s="37">
        <v>664.04</v>
      </c>
      <c r="BN7" s="37">
        <v>625.12</v>
      </c>
      <c r="BO7" s="37">
        <v>610.16999999999996</v>
      </c>
      <c r="BP7" s="37">
        <v>707.33</v>
      </c>
      <c r="BQ7" s="37">
        <v>43.66</v>
      </c>
      <c r="BR7" s="37">
        <v>42.91</v>
      </c>
      <c r="BS7" s="37">
        <v>45.55</v>
      </c>
      <c r="BT7" s="37">
        <v>85.2</v>
      </c>
      <c r="BU7" s="37">
        <v>85.32</v>
      </c>
      <c r="BV7" s="37">
        <v>76.91</v>
      </c>
      <c r="BW7" s="37">
        <v>76.33</v>
      </c>
      <c r="BX7" s="37">
        <v>86.2</v>
      </c>
      <c r="BY7" s="37">
        <v>89.74</v>
      </c>
      <c r="BZ7" s="37">
        <v>88.37</v>
      </c>
      <c r="CA7" s="37">
        <v>101.26</v>
      </c>
      <c r="CB7" s="37">
        <v>283.33999999999997</v>
      </c>
      <c r="CC7" s="37">
        <v>295.58</v>
      </c>
      <c r="CD7" s="37">
        <v>280.12</v>
      </c>
      <c r="CE7" s="37">
        <v>150</v>
      </c>
      <c r="CF7" s="37">
        <v>150</v>
      </c>
      <c r="CG7" s="37">
        <v>160.77000000000001</v>
      </c>
      <c r="CH7" s="37">
        <v>164.13</v>
      </c>
      <c r="CI7" s="37">
        <v>146.47999999999999</v>
      </c>
      <c r="CJ7" s="37">
        <v>141.24</v>
      </c>
      <c r="CK7" s="37">
        <v>143.05000000000001</v>
      </c>
      <c r="CL7" s="37">
        <v>136.38999999999999</v>
      </c>
      <c r="CM7" s="37">
        <v>61.34</v>
      </c>
      <c r="CN7" s="37">
        <v>62.47</v>
      </c>
      <c r="CO7" s="37">
        <v>60.57</v>
      </c>
      <c r="CP7" s="37">
        <v>58.09</v>
      </c>
      <c r="CQ7" s="37">
        <v>57.84</v>
      </c>
      <c r="CR7" s="37">
        <v>56.94</v>
      </c>
      <c r="CS7" s="37">
        <v>58.28</v>
      </c>
      <c r="CT7" s="37">
        <v>62.64</v>
      </c>
      <c r="CU7" s="37">
        <v>58.12</v>
      </c>
      <c r="CV7" s="37">
        <v>58.83</v>
      </c>
      <c r="CW7" s="37">
        <v>60.13</v>
      </c>
      <c r="CX7" s="37">
        <v>93.48</v>
      </c>
      <c r="CY7" s="37">
        <v>93.48</v>
      </c>
      <c r="CZ7" s="37">
        <v>92.34</v>
      </c>
      <c r="DA7" s="37">
        <v>91.74</v>
      </c>
      <c r="DB7" s="37">
        <v>91.22</v>
      </c>
      <c r="DC7" s="37">
        <v>92.35</v>
      </c>
      <c r="DD7" s="37">
        <v>92.78</v>
      </c>
      <c r="DE7" s="37">
        <v>92.98</v>
      </c>
      <c r="DF7" s="37">
        <v>93.07</v>
      </c>
      <c r="DG7" s="37">
        <v>92.9</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0.06</v>
      </c>
      <c r="EG7" s="37">
        <v>0</v>
      </c>
      <c r="EH7" s="37">
        <v>0.11</v>
      </c>
      <c r="EI7" s="37">
        <v>1.22</v>
      </c>
      <c r="EJ7" s="37">
        <v>0.06</v>
      </c>
      <c r="EK7" s="37">
        <v>0.05</v>
      </c>
      <c r="EL7" s="37">
        <v>7.0000000000000007E-2</v>
      </c>
      <c r="EM7" s="37">
        <v>0.1</v>
      </c>
      <c r="EN7" s="37">
        <v>0.14000000000000001</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