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H30\20190116(12) 【照会・21（金）締切】公営企業に係る経営比較分析表（平成29年度決算）の分析等について\新しいフォルダー\"/>
    </mc:Choice>
  </mc:AlternateContent>
  <workbookProtection workbookAlgorithmName="SHA-512" workbookHashValue="AgkWntUh/mG/eEVE00vFgWFx+tJrC9QvGYt1iAdtUNUvMb9hx5/24Iq2YE1j91rlxJlFSOpOdh5naEqlMaRYfg==" workbookSaltValue="2WJwZxtEUjRoefkHNs1h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BB8"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<sst xmlns="http://schemas.openxmlformats.org/spreadsheetml/2006/main" count="240" uniqueCount="126">
  <si>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</si>
  <si>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</si>
  <si>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</si>
  <si>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</si>
  <si>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</si>
  <si>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</si>
  <si>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</si>
  <si>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</si>
  <si>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</si>
  <si>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</si>
  <si>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</si>
  <si>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</si>
  <si>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</si>
  <si>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</si>
  <si>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</si>
  <si>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</si>
  <si>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</si>
  <si>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</si>
  <si>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</si>
  <si>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</si>
  <si>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</si>
  <si>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</si>
  <si>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</si>
  <si>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</si>
  <si>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</si>
  <si>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</si>
  <si>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</si>
  <si>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</si>
  <si>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</si>
  <si>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</si>
  <si>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</si>
  <si>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</si>
  <si>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</si>
  <si>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</si>
  <si>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</si>
  <si>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</si>
  <si>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</si>
  <si>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</si>
  <si>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</si>
  <si>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</si>
  <si>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</si>
  <si>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</si>
  <si>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</si>
  <si>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</si>
  <si>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</si>
  <si>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</si>
  <si>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</si>
  <si>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</si>
  <si>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</si>
  <si>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</si>
  <si>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</si>
  <si>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</si>
  <si>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</si>
  <si>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</si>
  <si>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</si>
  <si>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</si>
  <si>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</si>
  <si>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</si>
  <si>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</si>
  <si>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</si>
  <si>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</si>
  <si>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</si>
  <si>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</si>
  <si>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</si>
  <si>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</si>
  <si>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</si>
  <si>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</si>
  <si>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</si>
  <si>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</si>
  <si>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</si>
  <si>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</si>
  <si>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</si>
  <si>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</si>
  <si>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</si>
  <si>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</si>
  <si>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</si>
  <si>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</si>
  <si>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</si>
  <si>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</si>
  <si>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</si>
  <si>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</si>
  <si>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</si>
  <si>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</si>
  <si>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</si>
  <si>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</si>
  <si>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</si>
  <si>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</si>
  <si>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</si>
  <si>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</si>
  <si>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</si>
  <si>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</si>
  <si>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</si>
  <si>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</si>
  <si>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</si>
  <si>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</si>
  <si>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</si>
  <si>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</si>
  <si>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</si>
  <si>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</si>
  <si>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</si>
  <si>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</si>
  <si>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</si>
  <si>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</si>
  <si>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</si>
  <si>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</si>
  <si>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</si>
  <si>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</si>
  <si>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</si>
  <si>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</si>
  <si>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</si>
  <si>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</si>
  <si>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</si>
  <si>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</si>
  <si>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</si>
  <si>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</si>
  <si>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</si>
  <si>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</si>
  <si>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</si>
  <si>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</si>
  <si>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</si>
  <si>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</si>
  <si>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</si>
  <si>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</si>
  <si>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当市は下水道事業に着手して比較的年数が浅く、現在でも面整備を進めている状況であることから、管渠の更新は行っていない。しかしながら、今後迎える管渠の更新時期に備え、現在、ストックマネジメント計画を策定中である。</t>
    <rPh sb="1" eb="2">
      <t>カン</t>
    </rPh>
    <phoneticPr fontId="4"/>
  </si>
  <si>
    <t>　平成30年4月1日より地方公営企業法の適用を受け経営を開始するにあたり、より一層の独立採算制と経営状況の改善が求められる中、多額の一般会計からの繰入金の問題や将来的な施設の更新費用に対する財源の確保のため、平成30年度末までにストックマネジメント計画を策定するとともに、平成31年10月に料金改定を行う予定である。</t>
    <rPh sb="1" eb="3">
      <t>ヘイセイ</t>
    </rPh>
    <rPh sb="5" eb="6">
      <t>ネン</t>
    </rPh>
    <rPh sb="7" eb="8">
      <t>ガツ</t>
    </rPh>
    <rPh sb="9" eb="10">
      <t>ヒ</t>
    </rPh>
    <rPh sb="12" eb="14">
      <t>チホウ</t>
    </rPh>
    <rPh sb="14" eb="16">
      <t>コウエイ</t>
    </rPh>
    <rPh sb="16" eb="18">
      <t>キギョウ</t>
    </rPh>
    <rPh sb="18" eb="19">
      <t>ホウ</t>
    </rPh>
    <rPh sb="20" eb="22">
      <t>テキヨウ</t>
    </rPh>
    <rPh sb="23" eb="24">
      <t>ウ</t>
    </rPh>
    <rPh sb="25" eb="27">
      <t>ケイエイ</t>
    </rPh>
    <rPh sb="28" eb="30">
      <t>カイシ</t>
    </rPh>
    <rPh sb="39" eb="41">
      <t>イッソウ</t>
    </rPh>
    <rPh sb="42" eb="44">
      <t>ドクリツ</t>
    </rPh>
    <rPh sb="44" eb="46">
      <t>サイサン</t>
    </rPh>
    <rPh sb="46" eb="47">
      <t>セイ</t>
    </rPh>
    <rPh sb="48" eb="50">
      <t>ケイエイ</t>
    </rPh>
    <rPh sb="50" eb="52">
      <t>ジョウキョウ</t>
    </rPh>
    <rPh sb="53" eb="55">
      <t>カイゼン</t>
    </rPh>
    <rPh sb="56" eb="57">
      <t>モト</t>
    </rPh>
    <rPh sb="61" eb="62">
      <t>ナカ</t>
    </rPh>
    <rPh sb="63" eb="65">
      <t>タガク</t>
    </rPh>
    <rPh sb="66" eb="68">
      <t>イッパン</t>
    </rPh>
    <rPh sb="68" eb="70">
      <t>カイケイ</t>
    </rPh>
    <rPh sb="73" eb="75">
      <t>クリイレ</t>
    </rPh>
    <rPh sb="75" eb="76">
      <t>キン</t>
    </rPh>
    <rPh sb="77" eb="79">
      <t>モンダイ</t>
    </rPh>
    <rPh sb="80" eb="82">
      <t>ショウライ</t>
    </rPh>
    <rPh sb="82" eb="83">
      <t>テキ</t>
    </rPh>
    <rPh sb="84" eb="86">
      <t>シセツ</t>
    </rPh>
    <rPh sb="87" eb="89">
      <t>コウシン</t>
    </rPh>
    <rPh sb="89" eb="91">
      <t>ヒヨウ</t>
    </rPh>
    <rPh sb="92" eb="93">
      <t>タイ</t>
    </rPh>
    <rPh sb="95" eb="97">
      <t>ザイゲン</t>
    </rPh>
    <rPh sb="98" eb="100">
      <t>カクホ</t>
    </rPh>
    <rPh sb="104" eb="106">
      <t>ヘイセイ</t>
    </rPh>
    <phoneticPr fontId="4"/>
  </si>
  <si>
    <r>
      <rPr>
        <b/>
        <sz val="10"/>
        <color theme="1"/>
        <rFont val="ＭＳ ゴシック"/>
        <family val="3"/>
        <charset val="128"/>
      </rPr>
      <t>①収益的収支比率</t>
    </r>
    <r>
      <rPr>
        <sz val="10"/>
        <color theme="1"/>
        <rFont val="ＭＳ ゴシック"/>
        <family val="3"/>
        <charset val="128"/>
      </rPr>
      <t xml:space="preserve">
　面整備の減少により使用料収入の伸びがあまり見込めない状況において、経年比較すると若干減少しているものの、依然として一般会計からの繰入金で賄っている現状に変わりはないことから、経営改善に向けた取り組みが必要である。
</t>
    </r>
    <r>
      <rPr>
        <b/>
        <sz val="10"/>
        <color theme="1"/>
        <rFont val="ＭＳ ゴシック"/>
        <family val="3"/>
        <charset val="128"/>
      </rPr>
      <t>④企業債残高対事業規模比率</t>
    </r>
    <r>
      <rPr>
        <sz val="10"/>
        <color theme="1"/>
        <rFont val="ＭＳ ゴシック"/>
        <family val="3"/>
        <charset val="128"/>
      </rPr>
      <t xml:space="preserve">
　企業債残高は初期投資の処理場建設費等を含んでいるため高水準となっているが、償還にあわせて順調に減少している。なお、企業債残高対事業規模比率については、平成27年度より一般会計繰入金の運用を反映したため０％となっている。
</t>
    </r>
    <r>
      <rPr>
        <b/>
        <sz val="10"/>
        <color theme="1"/>
        <rFont val="ＭＳ ゴシック"/>
        <family val="3"/>
        <charset val="128"/>
      </rPr>
      <t>⑤経費回収率</t>
    </r>
    <r>
      <rPr>
        <sz val="10"/>
        <color theme="1"/>
        <rFont val="ＭＳ ゴシック"/>
        <family val="3"/>
        <charset val="128"/>
      </rPr>
      <t xml:space="preserve">
　供用開始後15年が経過するが、加入促進を優先した安価な料金設定の影響もあり、不足分である50％以上を一般会計繰入金で賄っている状況から、早急に経営改善をするためにも、平成31年10月より料金改定を行う予定である。　
</t>
    </r>
    <r>
      <rPr>
        <b/>
        <sz val="10"/>
        <color theme="1"/>
        <rFont val="ＭＳ ゴシック"/>
        <family val="3"/>
        <charset val="128"/>
      </rPr>
      <t>⑥汚水処理原価</t>
    </r>
    <r>
      <rPr>
        <sz val="10"/>
        <color theme="1"/>
        <rFont val="ＭＳ ゴシック"/>
        <family val="3"/>
        <charset val="128"/>
      </rPr>
      <t xml:space="preserve">
　類似団体、全国平均値、普及率から判断するに妥当と考える。
</t>
    </r>
    <r>
      <rPr>
        <b/>
        <sz val="10"/>
        <color theme="1"/>
        <rFont val="ＭＳ ゴシック"/>
        <family val="3"/>
        <charset val="128"/>
      </rPr>
      <t>⑦施設利用率</t>
    </r>
    <r>
      <rPr>
        <sz val="10"/>
        <color theme="1"/>
        <rFont val="ＭＳ ゴシック"/>
        <family val="3"/>
        <charset val="128"/>
      </rPr>
      <t xml:space="preserve">
　類似団体、全国平均値、普及率から判断するに低調であるが妥当と考える。
</t>
    </r>
    <r>
      <rPr>
        <b/>
        <sz val="10"/>
        <color theme="1"/>
        <rFont val="ＭＳ ゴシック"/>
        <family val="3"/>
        <charset val="128"/>
      </rPr>
      <t>⑧水洗化率</t>
    </r>
    <r>
      <rPr>
        <sz val="10"/>
        <color theme="1"/>
        <rFont val="ＭＳ ゴシック"/>
        <family val="3"/>
        <charset val="128"/>
      </rPr>
      <t xml:space="preserve">
　人口減の影響が多少あるものの、未接続世帯への加入促進により年々増加傾向である。　　
</t>
    </r>
    <rPh sb="1" eb="4">
      <t>シュウエキテキ</t>
    </rPh>
    <rPh sb="4" eb="6">
      <t>シュウシ</t>
    </rPh>
    <rPh sb="6" eb="8">
      <t>ヒリツ</t>
    </rPh>
    <rPh sb="14" eb="16">
      <t>ゲンショウ</t>
    </rPh>
    <rPh sb="25" eb="26">
      <t>ノ</t>
    </rPh>
    <rPh sb="31" eb="33">
      <t>ミコ</t>
    </rPh>
    <rPh sb="36" eb="38">
      <t>ジョウキョウ</t>
    </rPh>
    <rPh sb="43" eb="45">
      <t>ケイネン</t>
    </rPh>
    <rPh sb="45" eb="47">
      <t>ヒカク</t>
    </rPh>
    <rPh sb="50" eb="52">
      <t>ジャッカン</t>
    </rPh>
    <rPh sb="52" eb="54">
      <t>ゲンショウ</t>
    </rPh>
    <rPh sb="62" eb="64">
      <t>イゼン</t>
    </rPh>
    <rPh sb="67" eb="69">
      <t>イッパン</t>
    </rPh>
    <rPh sb="69" eb="71">
      <t>カイケイ</t>
    </rPh>
    <rPh sb="74" eb="76">
      <t>クリイレ</t>
    </rPh>
    <rPh sb="76" eb="77">
      <t>キン</t>
    </rPh>
    <rPh sb="78" eb="79">
      <t>マカナ</t>
    </rPh>
    <rPh sb="83" eb="85">
      <t>ゲンジョウ</t>
    </rPh>
    <rPh sb="86" eb="87">
      <t>カ</t>
    </rPh>
    <rPh sb="97" eb="99">
      <t>ケイエイ</t>
    </rPh>
    <rPh sb="99" eb="101">
      <t>カイゼン</t>
    </rPh>
    <rPh sb="102" eb="103">
      <t>ム</t>
    </rPh>
    <rPh sb="105" eb="106">
      <t>ト</t>
    </rPh>
    <rPh sb="107" eb="108">
      <t>ク</t>
    </rPh>
    <rPh sb="110" eb="112">
      <t>ヒツヨウ</t>
    </rPh>
    <rPh sb="119" eb="121">
      <t>キギョウ</t>
    </rPh>
    <rPh sb="121" eb="122">
      <t>サイ</t>
    </rPh>
    <rPh sb="122" eb="124">
      <t>ザンダカ</t>
    </rPh>
    <rPh sb="124" eb="125">
      <t>タイ</t>
    </rPh>
    <rPh sb="125" eb="127">
      <t>ジギョウ</t>
    </rPh>
    <rPh sb="127" eb="129">
      <t>キボ</t>
    </rPh>
    <rPh sb="129" eb="131">
      <t>ヒリツ</t>
    </rPh>
    <rPh sb="208" eb="210">
      <t>ヘイセイ</t>
    </rPh>
    <rPh sb="212" eb="214">
      <t>ネンド</t>
    </rPh>
    <rPh sb="245" eb="247">
      <t>ケイヒ</t>
    </rPh>
    <rPh sb="247" eb="249">
      <t>カイシュウ</t>
    </rPh>
    <rPh sb="249" eb="250">
      <t>リツ</t>
    </rPh>
    <rPh sb="252" eb="254">
      <t>キョウヨウ</t>
    </rPh>
    <rPh sb="254" eb="256">
      <t>カイシ</t>
    </rPh>
    <rPh sb="256" eb="257">
      <t>ゴ</t>
    </rPh>
    <rPh sb="259" eb="260">
      <t>ネン</t>
    </rPh>
    <rPh sb="261" eb="263">
      <t>ケイカ</t>
    </rPh>
    <rPh sb="267" eb="271">
      <t>カニュウソクシン</t>
    </rPh>
    <rPh sb="272" eb="274">
      <t>ユウセン</t>
    </rPh>
    <rPh sb="276" eb="278">
      <t>アンカ</t>
    </rPh>
    <rPh sb="279" eb="281">
      <t>リョウキン</t>
    </rPh>
    <rPh sb="281" eb="283">
      <t>セッテイ</t>
    </rPh>
    <rPh sb="284" eb="286">
      <t>エイキョウ</t>
    </rPh>
    <rPh sb="290" eb="293">
      <t>フソクブン</t>
    </rPh>
    <rPh sb="299" eb="301">
      <t>イジョウ</t>
    </rPh>
    <rPh sb="315" eb="317">
      <t>ジョウキョウ</t>
    </rPh>
    <rPh sb="320" eb="322">
      <t>ソウキュウ</t>
    </rPh>
    <rPh sb="323" eb="325">
      <t>ケイエイ</t>
    </rPh>
    <rPh sb="325" eb="327">
      <t>カイゼン</t>
    </rPh>
    <rPh sb="335" eb="337">
      <t>ヘイセイ</t>
    </rPh>
    <rPh sb="339" eb="340">
      <t>ネン</t>
    </rPh>
    <rPh sb="342" eb="343">
      <t>ガツ</t>
    </rPh>
    <rPh sb="345" eb="347">
      <t>リョウキン</t>
    </rPh>
    <rPh sb="347" eb="349">
      <t>カイテイ</t>
    </rPh>
    <rPh sb="350" eb="351">
      <t>オコナ</t>
    </rPh>
    <rPh sb="352" eb="354">
      <t>ヨテイ</t>
    </rPh>
    <rPh sb="362" eb="364">
      <t>オスイ</t>
    </rPh>
    <rPh sb="364" eb="366">
      <t>ショリ</t>
    </rPh>
    <rPh sb="366" eb="368">
      <t>ゲンカ</t>
    </rPh>
    <rPh sb="401" eb="403">
      <t>シセツ</t>
    </rPh>
    <rPh sb="403" eb="406">
      <t>リヨウリツ</t>
    </rPh>
    <rPh sb="408" eb="410">
      <t>ルイジ</t>
    </rPh>
    <rPh sb="410" eb="412">
      <t>ダンタイ</t>
    </rPh>
    <rPh sb="413" eb="415">
      <t>ゼンコク</t>
    </rPh>
    <rPh sb="415" eb="418">
      <t>ヘイキンチ</t>
    </rPh>
    <rPh sb="419" eb="421">
      <t>フキュウ</t>
    </rPh>
    <rPh sb="421" eb="422">
      <t>リツ</t>
    </rPh>
    <rPh sb="424" eb="426">
      <t>ハンダン</t>
    </rPh>
    <rPh sb="429" eb="431">
      <t>テイチョウ</t>
    </rPh>
    <rPh sb="435" eb="437">
      <t>ダトウ</t>
    </rPh>
    <rPh sb="438" eb="439">
      <t>カンガ</t>
    </rPh>
    <rPh sb="445" eb="447">
      <t>スイセン</t>
    </rPh>
    <rPh sb="447" eb="448">
      <t>カ</t>
    </rPh>
    <rPh sb="448" eb="449">
      <t>リツ</t>
    </rPh>
    <rPh sb="451" eb="454">
      <t>ジンコウゲン</t>
    </rPh>
    <rPh sb="455" eb="457">
      <t>エイキョウ</t>
    </rPh>
    <rPh sb="458" eb="460">
      <t>タショウ</t>
    </rPh>
    <rPh sb="466" eb="469">
      <t>ミセツゾク</t>
    </rPh>
    <rPh sb="469" eb="471">
      <t>セタイ</t>
    </rPh>
    <rPh sb="473" eb="475">
      <t>カニュウ</t>
    </rPh>
    <rPh sb="475" eb="477">
      <t>ソクシン</t>
    </rPh>
    <rPh sb="480" eb="482">
      <t>ネンネン</t>
    </rPh>
    <rPh sb="482" eb="484">
      <t>ゾウカ</t>
    </rPh>
    <rPh sb="484" eb="48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</si>
</sst>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D-42EB-91FC-D46ACE6F9CBC}"/>
            </c:ext>
          </c:extLst>
        </c:ser>
        <c:dLbls>
          <c:showLegendKey val="0"/>
          <c:showVal val="0"/>
          <c:showCatName val="0"/>
          <c:showSerName val="0"/>
          <c:showPercent val="0"/>
          <c:showBubbleSize val="0"/>
        </c:dLbls>
        <c:gapWidth val="150"/>
        <c:axId val="614774096"/>
        <c:axId val="61476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3C1D-42EB-91FC-D46ACE6F9CBC}"/>
            </c:ext>
          </c:extLst>
        </c:ser>
        <c:dLbls>
          <c:showLegendKey val="0"/>
          <c:showVal val="0"/>
          <c:showCatName val="0"/>
          <c:showSerName val="0"/>
          <c:showPercent val="0"/>
          <c:showBubbleSize val="0"/>
        </c:dLbls>
        <c:marker val="1"/>
        <c:smooth val="0"/>
        <c:axId val="614774096"/>
        <c:axId val="614769392"/>
      </c:lineChart>
      <c:dateAx>
        <c:axId val="614774096"/>
        <c:scaling>
          <c:orientation val="minMax"/>
        </c:scaling>
        <c:delete val="1"/>
        <c:axPos val="b"/>
        <c:numFmt formatCode="ge" sourceLinked="1"/>
        <c:majorTickMark val="none"/>
        <c:minorTickMark val="none"/>
        <c:tickLblPos val="none"/>
        <c:crossAx val="614769392"/>
        <c:crosses val="autoZero"/>
        <c:auto val="1"/>
        <c:lblOffset val="100"/>
        <c:baseTimeUnit val="years"/>
      </c:dateAx>
      <c:valAx>
        <c:axId val="61476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7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23.7</c:v>
                </c:pt>
                <c:pt idx="1">
                  <c:v>23.77</c:v>
                </c:pt>
                <c:pt idx="2">
                  <c:v>23.67</c:v>
                </c:pt>
                <c:pt idx="3">
                  <c:v>24.19</c:v>
                </c:pt>
                <c:pt idx="4">
                  <c:v>24.42</c:v>
                </c:pt>
              </c:numCache>
            </c:numRef>
          </c:val>
          <c:extLst>
            <c:ext xmlns:c16="http://schemas.microsoft.com/office/drawing/2014/chart" uri="{C3380CC4-5D6E-409C-BE32-E72D297353CC}">
              <c16:uniqueId val="{00000000-DB54-46FD-9C17-99B603652CC4}"/>
            </c:ext>
          </c:extLst>
        </c:ser>
        <c:dLbls>
          <c:showLegendKey val="0"/>
          <c:showVal val="0"/>
          <c:showCatName val="0"/>
          <c:showSerName val="0"/>
          <c:showPercent val="0"/>
          <c:showBubbleSize val="0"/>
        </c:dLbls>
        <c:gapWidth val="150"/>
        <c:axId val="453231808"/>
        <c:axId val="45323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DB54-46FD-9C17-99B603652CC4}"/>
            </c:ext>
          </c:extLst>
        </c:ser>
        <c:dLbls>
          <c:showLegendKey val="0"/>
          <c:showVal val="0"/>
          <c:showCatName val="0"/>
          <c:showSerName val="0"/>
          <c:showPercent val="0"/>
          <c:showBubbleSize val="0"/>
        </c:dLbls>
        <c:marker val="1"/>
        <c:smooth val="0"/>
        <c:axId val="453231808"/>
        <c:axId val="453232200"/>
      </c:lineChart>
      <c:dateAx>
        <c:axId val="453231808"/>
        <c:scaling>
          <c:orientation val="minMax"/>
        </c:scaling>
        <c:delete val="1"/>
        <c:axPos val="b"/>
        <c:numFmt formatCode="ge" sourceLinked="1"/>
        <c:majorTickMark val="none"/>
        <c:minorTickMark val="none"/>
        <c:tickLblPos val="none"/>
        <c:crossAx val="453232200"/>
        <c:crosses val="autoZero"/>
        <c:auto val="1"/>
        <c:lblOffset val="100"/>
        <c:baseTimeUnit val="years"/>
      </c:dateAx>
      <c:valAx>
        <c:axId val="4532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76.069999999999993</c:v>
                </c:pt>
                <c:pt idx="1">
                  <c:v>77.61</c:v>
                </c:pt>
                <c:pt idx="2">
                  <c:v>76.06</c:v>
                </c:pt>
                <c:pt idx="3">
                  <c:v>85.91</c:v>
                </c:pt>
                <c:pt idx="4">
                  <c:v>82.54</c:v>
                </c:pt>
              </c:numCache>
            </c:numRef>
          </c:val>
          <c:extLst>
            <c:ext xmlns:c16="http://schemas.microsoft.com/office/drawing/2014/chart" uri="{C3380CC4-5D6E-409C-BE32-E72D297353CC}">
              <c16:uniqueId val="{00000000-0CAB-4812-BD9D-C1E687C95348}"/>
            </c:ext>
          </c:extLst>
        </c:ser>
        <c:dLbls>
          <c:showLegendKey val="0"/>
          <c:showVal val="0"/>
          <c:showCatName val="0"/>
          <c:showSerName val="0"/>
          <c:showPercent val="0"/>
          <c:showBubbleSize val="0"/>
        </c:dLbls>
        <c:gapWidth val="150"/>
        <c:axId val="453233376"/>
        <c:axId val="45323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0CAB-4812-BD9D-C1E687C95348}"/>
            </c:ext>
          </c:extLst>
        </c:ser>
        <c:dLbls>
          <c:showLegendKey val="0"/>
          <c:showVal val="0"/>
          <c:showCatName val="0"/>
          <c:showSerName val="0"/>
          <c:showPercent val="0"/>
          <c:showBubbleSize val="0"/>
        </c:dLbls>
        <c:marker val="1"/>
        <c:smooth val="0"/>
        <c:axId val="453233376"/>
        <c:axId val="453233768"/>
      </c:lineChart>
      <c:dateAx>
        <c:axId val="453233376"/>
        <c:scaling>
          <c:orientation val="minMax"/>
        </c:scaling>
        <c:delete val="1"/>
        <c:axPos val="b"/>
        <c:numFmt formatCode="ge" sourceLinked="1"/>
        <c:majorTickMark val="none"/>
        <c:minorTickMark val="none"/>
        <c:tickLblPos val="none"/>
        <c:crossAx val="453233768"/>
        <c:crosses val="autoZero"/>
        <c:auto val="1"/>
        <c:lblOffset val="100"/>
        <c:baseTimeUnit val="years"/>
      </c:dateAx>
      <c:valAx>
        <c:axId val="45323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73.59</c:v>
                </c:pt>
                <c:pt idx="1">
                  <c:v>72.61</c:v>
                </c:pt>
                <c:pt idx="2">
                  <c:v>75.69</c:v>
                </c:pt>
                <c:pt idx="3">
                  <c:v>75.83</c:v>
                </c:pt>
                <c:pt idx="4">
                  <c:v>72.099999999999994</c:v>
                </c:pt>
              </c:numCache>
            </c:numRef>
          </c:val>
          <c:extLst>
            <c:ext xmlns:c16="http://schemas.microsoft.com/office/drawing/2014/chart" uri="{C3380CC4-5D6E-409C-BE32-E72D297353CC}">
              <c16:uniqueId val="{00000000-31A3-42FD-B9A1-9DDB14918E3D}"/>
            </c:ext>
          </c:extLst>
        </c:ser>
        <c:dLbls>
          <c:showLegendKey val="0"/>
          <c:showVal val="0"/>
          <c:showCatName val="0"/>
          <c:showSerName val="0"/>
          <c:showPercent val="0"/>
          <c:showBubbleSize val="0"/>
        </c:dLbls>
        <c:gapWidth val="150"/>
        <c:axId val="614774488"/>
        <c:axId val="61477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3-42FD-B9A1-9DDB14918E3D}"/>
            </c:ext>
          </c:extLst>
        </c:ser>
        <c:dLbls>
          <c:showLegendKey val="0"/>
          <c:showVal val="0"/>
          <c:showCatName val="0"/>
          <c:showSerName val="0"/>
          <c:showPercent val="0"/>
          <c:showBubbleSize val="0"/>
        </c:dLbls>
        <c:marker val="1"/>
        <c:smooth val="0"/>
        <c:axId val="614774488"/>
        <c:axId val="614776056"/>
      </c:lineChart>
      <c:dateAx>
        <c:axId val="614774488"/>
        <c:scaling>
          <c:orientation val="minMax"/>
        </c:scaling>
        <c:delete val="1"/>
        <c:axPos val="b"/>
        <c:numFmt formatCode="ge" sourceLinked="1"/>
        <c:majorTickMark val="none"/>
        <c:minorTickMark val="none"/>
        <c:tickLblPos val="none"/>
        <c:crossAx val="614776056"/>
        <c:crosses val="autoZero"/>
        <c:auto val="1"/>
        <c:lblOffset val="100"/>
        <c:baseTimeUnit val="years"/>
      </c:dateAx>
      <c:valAx>
        <c:axId val="61477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7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2-4E73-A9D9-017F839E805C}"/>
            </c:ext>
          </c:extLst>
        </c:ser>
        <c:dLbls>
          <c:showLegendKey val="0"/>
          <c:showVal val="0"/>
          <c:showCatName val="0"/>
          <c:showSerName val="0"/>
          <c:showPercent val="0"/>
          <c:showBubbleSize val="0"/>
        </c:dLbls>
        <c:gapWidth val="150"/>
        <c:axId val="615091320"/>
        <c:axId val="6150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2-4E73-A9D9-017F839E805C}"/>
            </c:ext>
          </c:extLst>
        </c:ser>
        <c:dLbls>
          <c:showLegendKey val="0"/>
          <c:showVal val="0"/>
          <c:showCatName val="0"/>
          <c:showSerName val="0"/>
          <c:showPercent val="0"/>
          <c:showBubbleSize val="0"/>
        </c:dLbls>
        <c:marker val="1"/>
        <c:smooth val="0"/>
        <c:axId val="615091320"/>
        <c:axId val="615090144"/>
      </c:lineChart>
      <c:dateAx>
        <c:axId val="615091320"/>
        <c:scaling>
          <c:orientation val="minMax"/>
        </c:scaling>
        <c:delete val="1"/>
        <c:axPos val="b"/>
        <c:numFmt formatCode="ge" sourceLinked="1"/>
        <c:majorTickMark val="none"/>
        <c:minorTickMark val="none"/>
        <c:tickLblPos val="none"/>
        <c:crossAx val="615090144"/>
        <c:crosses val="autoZero"/>
        <c:auto val="1"/>
        <c:lblOffset val="100"/>
        <c:baseTimeUnit val="years"/>
      </c:dateAx>
      <c:valAx>
        <c:axId val="6150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09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7-470F-B34C-AE3EAF3CA163}"/>
            </c:ext>
          </c:extLst>
        </c:ser>
        <c:dLbls>
          <c:showLegendKey val="0"/>
          <c:showVal val="0"/>
          <c:showCatName val="0"/>
          <c:showSerName val="0"/>
          <c:showPercent val="0"/>
          <c:showBubbleSize val="0"/>
        </c:dLbls>
        <c:gapWidth val="150"/>
        <c:axId val="615093280"/>
        <c:axId val="615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7-470F-B34C-AE3EAF3CA163}"/>
            </c:ext>
          </c:extLst>
        </c:ser>
        <c:dLbls>
          <c:showLegendKey val="0"/>
          <c:showVal val="0"/>
          <c:showCatName val="0"/>
          <c:showSerName val="0"/>
          <c:showPercent val="0"/>
          <c:showBubbleSize val="0"/>
        </c:dLbls>
        <c:marker val="1"/>
        <c:smooth val="0"/>
        <c:axId val="615093280"/>
        <c:axId val="615094848"/>
      </c:lineChart>
      <c:dateAx>
        <c:axId val="615093280"/>
        <c:scaling>
          <c:orientation val="minMax"/>
        </c:scaling>
        <c:delete val="1"/>
        <c:axPos val="b"/>
        <c:numFmt formatCode="ge" sourceLinked="1"/>
        <c:majorTickMark val="none"/>
        <c:minorTickMark val="none"/>
        <c:tickLblPos val="none"/>
        <c:crossAx val="615094848"/>
        <c:crosses val="autoZero"/>
        <c:auto val="1"/>
        <c:lblOffset val="100"/>
        <c:baseTimeUnit val="years"/>
      </c:dateAx>
      <c:valAx>
        <c:axId val="615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0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2A-4C63-B694-A6AD5F92EBC7}"/>
            </c:ext>
          </c:extLst>
        </c:ser>
        <c:dLbls>
          <c:showLegendKey val="0"/>
          <c:showVal val="0"/>
          <c:showCatName val="0"/>
          <c:showSerName val="0"/>
          <c:showPercent val="0"/>
          <c:showBubbleSize val="0"/>
        </c:dLbls>
        <c:gapWidth val="150"/>
        <c:axId val="615095632"/>
        <c:axId val="61509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2A-4C63-B694-A6AD5F92EBC7}"/>
            </c:ext>
          </c:extLst>
        </c:ser>
        <c:dLbls>
          <c:showLegendKey val="0"/>
          <c:showVal val="0"/>
          <c:showCatName val="0"/>
          <c:showSerName val="0"/>
          <c:showPercent val="0"/>
          <c:showBubbleSize val="0"/>
        </c:dLbls>
        <c:marker val="1"/>
        <c:smooth val="0"/>
        <c:axId val="615095632"/>
        <c:axId val="615093672"/>
      </c:lineChart>
      <c:dateAx>
        <c:axId val="615095632"/>
        <c:scaling>
          <c:orientation val="minMax"/>
        </c:scaling>
        <c:delete val="1"/>
        <c:axPos val="b"/>
        <c:numFmt formatCode="ge" sourceLinked="1"/>
        <c:majorTickMark val="none"/>
        <c:minorTickMark val="none"/>
        <c:tickLblPos val="none"/>
        <c:crossAx val="615093672"/>
        <c:crosses val="autoZero"/>
        <c:auto val="1"/>
        <c:lblOffset val="100"/>
        <c:baseTimeUnit val="years"/>
      </c:dateAx>
      <c:valAx>
        <c:axId val="6150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09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7-4966-BBDA-984D60A593AD}"/>
            </c:ext>
          </c:extLst>
        </c:ser>
        <c:dLbls>
          <c:showLegendKey val="0"/>
          <c:showVal val="0"/>
          <c:showCatName val="0"/>
          <c:showSerName val="0"/>
          <c:showPercent val="0"/>
          <c:showBubbleSize val="0"/>
        </c:dLbls>
        <c:gapWidth val="150"/>
        <c:axId val="540359880"/>
        <c:axId val="54036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7-4966-BBDA-984D60A593AD}"/>
            </c:ext>
          </c:extLst>
        </c:ser>
        <c:dLbls>
          <c:showLegendKey val="0"/>
          <c:showVal val="0"/>
          <c:showCatName val="0"/>
          <c:showSerName val="0"/>
          <c:showPercent val="0"/>
          <c:showBubbleSize val="0"/>
        </c:dLbls>
        <c:marker val="1"/>
        <c:smooth val="0"/>
        <c:axId val="540359880"/>
        <c:axId val="540361840"/>
      </c:lineChart>
      <c:dateAx>
        <c:axId val="540359880"/>
        <c:scaling>
          <c:orientation val="minMax"/>
        </c:scaling>
        <c:delete val="1"/>
        <c:axPos val="b"/>
        <c:numFmt formatCode="ge" sourceLinked="1"/>
        <c:majorTickMark val="none"/>
        <c:minorTickMark val="none"/>
        <c:tickLblPos val="none"/>
        <c:crossAx val="540361840"/>
        <c:crosses val="autoZero"/>
        <c:auto val="1"/>
        <c:lblOffset val="100"/>
        <c:baseTimeUnit val="years"/>
      </c:dateAx>
      <c:valAx>
        <c:axId val="54036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5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2230.66</c:v>
                </c:pt>
                <c:pt idx="1">
                  <c:v>2105.5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BD-4E74-8E6C-1FBD3F798A28}"/>
            </c:ext>
          </c:extLst>
        </c:ser>
        <c:dLbls>
          <c:showLegendKey val="0"/>
          <c:showVal val="0"/>
          <c:showCatName val="0"/>
          <c:showSerName val="0"/>
          <c:showPercent val="0"/>
          <c:showBubbleSize val="0"/>
        </c:dLbls>
        <c:gapWidth val="150"/>
        <c:axId val="540360664"/>
        <c:axId val="54036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ACBD-4E74-8E6C-1FBD3F798A28}"/>
            </c:ext>
          </c:extLst>
        </c:ser>
        <c:dLbls>
          <c:showLegendKey val="0"/>
          <c:showVal val="0"/>
          <c:showCatName val="0"/>
          <c:showSerName val="0"/>
          <c:showPercent val="0"/>
          <c:showBubbleSize val="0"/>
        </c:dLbls>
        <c:marker val="1"/>
        <c:smooth val="0"/>
        <c:axId val="540360664"/>
        <c:axId val="540360272"/>
      </c:lineChart>
      <c:dateAx>
        <c:axId val="540360664"/>
        <c:scaling>
          <c:orientation val="minMax"/>
        </c:scaling>
        <c:delete val="1"/>
        <c:axPos val="b"/>
        <c:numFmt formatCode="ge" sourceLinked="1"/>
        <c:majorTickMark val="none"/>
        <c:minorTickMark val="none"/>
        <c:tickLblPos val="none"/>
        <c:crossAx val="540360272"/>
        <c:crosses val="autoZero"/>
        <c:auto val="1"/>
        <c:lblOffset val="100"/>
        <c:baseTimeUnit val="years"/>
      </c:dateAx>
      <c:valAx>
        <c:axId val="54036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49.57</c:v>
                </c:pt>
                <c:pt idx="1">
                  <c:v>48.15</c:v>
                </c:pt>
                <c:pt idx="2">
                  <c:v>51.23</c:v>
                </c:pt>
                <c:pt idx="3">
                  <c:v>50.66</c:v>
                </c:pt>
                <c:pt idx="4">
                  <c:v>46.1</c:v>
                </c:pt>
              </c:numCache>
            </c:numRef>
          </c:val>
          <c:extLst>
            <c:ext xmlns:c16="http://schemas.microsoft.com/office/drawing/2014/chart" uri="{C3380CC4-5D6E-409C-BE32-E72D297353CC}">
              <c16:uniqueId val="{00000000-8909-445C-B2B9-015A05D3AA8A}"/>
            </c:ext>
          </c:extLst>
        </c:ser>
        <c:dLbls>
          <c:showLegendKey val="0"/>
          <c:showVal val="0"/>
          <c:showCatName val="0"/>
          <c:showSerName val="0"/>
          <c:showPercent val="0"/>
          <c:showBubbleSize val="0"/>
        </c:dLbls>
        <c:gapWidth val="150"/>
        <c:axId val="612265560"/>
        <c:axId val="61026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8909-445C-B2B9-015A05D3AA8A}"/>
            </c:ext>
          </c:extLst>
        </c:ser>
        <c:dLbls>
          <c:showLegendKey val="0"/>
          <c:showVal val="0"/>
          <c:showCatName val="0"/>
          <c:showSerName val="0"/>
          <c:showPercent val="0"/>
          <c:showBubbleSize val="0"/>
        </c:dLbls>
        <c:marker val="1"/>
        <c:smooth val="0"/>
        <c:axId val="612265560"/>
        <c:axId val="610261104"/>
      </c:lineChart>
      <c:dateAx>
        <c:axId val="612265560"/>
        <c:scaling>
          <c:orientation val="minMax"/>
        </c:scaling>
        <c:delete val="1"/>
        <c:axPos val="b"/>
        <c:numFmt formatCode="ge" sourceLinked="1"/>
        <c:majorTickMark val="none"/>
        <c:minorTickMark val="none"/>
        <c:tickLblPos val="none"/>
        <c:crossAx val="610261104"/>
        <c:crosses val="autoZero"/>
        <c:auto val="1"/>
        <c:lblOffset val="100"/>
        <c:baseTimeUnit val="years"/>
      </c:dateAx>
      <c:valAx>
        <c:axId val="61026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26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245.18</c:v>
                </c:pt>
                <c:pt idx="1">
                  <c:v>257.89999999999998</c:v>
                </c:pt>
                <c:pt idx="2">
                  <c:v>242.74</c:v>
                </c:pt>
                <c:pt idx="3">
                  <c:v>241.26</c:v>
                </c:pt>
                <c:pt idx="4">
                  <c:v>238.92</c:v>
                </c:pt>
              </c:numCache>
            </c:numRef>
          </c:val>
          <c:extLst>
            <c:ext xmlns:c16="http://schemas.microsoft.com/office/drawing/2014/chart" uri="{C3380CC4-5D6E-409C-BE32-E72D297353CC}">
              <c16:uniqueId val="{00000000-6D32-41AF-931C-4115AA06B1AB}"/>
            </c:ext>
          </c:extLst>
        </c:ser>
        <c:dLbls>
          <c:showLegendKey val="0"/>
          <c:showVal val="0"/>
          <c:showCatName val="0"/>
          <c:showSerName val="0"/>
          <c:showPercent val="0"/>
          <c:showBubbleSize val="0"/>
        </c:dLbls>
        <c:gapWidth val="150"/>
        <c:axId val="544685872"/>
        <c:axId val="54156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6D32-41AF-931C-4115AA06B1AB}"/>
            </c:ext>
          </c:extLst>
        </c:ser>
        <c:dLbls>
          <c:showLegendKey val="0"/>
          <c:showVal val="0"/>
          <c:showCatName val="0"/>
          <c:showSerName val="0"/>
          <c:showPercent val="0"/>
          <c:showBubbleSize val="0"/>
        </c:dLbls>
        <c:marker val="1"/>
        <c:smooth val="0"/>
        <c:axId val="544685872"/>
        <c:axId val="541560872"/>
      </c:lineChart>
      <c:dateAx>
        <c:axId val="544685872"/>
        <c:scaling>
          <c:orientation val="minMax"/>
        </c:scaling>
        <c:delete val="1"/>
        <c:axPos val="b"/>
        <c:numFmt formatCode="ge" sourceLinked="1"/>
        <c:majorTickMark val="none"/>
        <c:minorTickMark val="none"/>
        <c:tickLblPos val="none"/>
        <c:crossAx val="541560872"/>
        <c:crosses val="autoZero"/>
        <c:auto val="1"/>
        <c:lblOffset val="100"/>
        <c:baseTimeUnit val="years"/>
      </c:dateAx>
      <c:valAx>
        <c:axId val="54156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2" zoomScaleNormal="100" workbookViewId="0">
      <selection activeCell="AL9" sqref="AL9:AS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静岡県　湖西市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特定環境保全公共下水道</v>
      </c>
      <c r="Q8" s="83"/>
      <c r="R8" s="83"/>
      <c r="S8" s="83"/>
      <c r="T8" s="83"/>
      <c r="U8" s="83"/>
      <c r="V8" s="83"/>
      <c r="W8" s="83" t="str">
        <f>データ!L6</f>
        <v>D2</v>
      </c>
      <c r="X8" s="83"/>
      <c r="Y8" s="83"/>
      <c r="Z8" s="83"/>
      <c r="AA8" s="83"/>
      <c r="AB8" s="83"/>
      <c r="AC8" s="83"/>
      <c r="AD8" s="84" t="str">
        <f>データ!$M$6</f>
        <v>非設置</v>
      </c>
      <c r="AE8" s="84"/>
      <c r="AF8" s="84"/>
      <c r="AG8" s="84"/>
      <c r="AH8" s="84"/>
      <c r="AI8" s="84"/>
      <c r="AJ8" s="84"/>
      <c r="AK8" s="3"/>
      <c r="AL8" s="78">
        <f>データ!S6</f>
        <v>60089</v>
      </c>
      <c r="AM8" s="78"/>
      <c r="AN8" s="78"/>
      <c r="AO8" s="78"/>
      <c r="AP8" s="78"/>
      <c r="AQ8" s="78"/>
      <c r="AR8" s="78"/>
      <c r="AS8" s="78"/>
      <c r="AT8" s="77">
        <f>データ!T6</f>
        <v>86.56</v>
      </c>
      <c r="AU8" s="77"/>
      <c r="AV8" s="77"/>
      <c r="AW8" s="77"/>
      <c r="AX8" s="77"/>
      <c r="AY8" s="77"/>
      <c r="AZ8" s="77"/>
      <c r="BA8" s="77"/>
      <c r="BB8" s="77">
        <f>データ!U6</f>
        <v>694.19</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6.41</v>
      </c>
      <c r="Q10" s="77"/>
      <c r="R10" s="77"/>
      <c r="S10" s="77"/>
      <c r="T10" s="77"/>
      <c r="U10" s="77"/>
      <c r="V10" s="77"/>
      <c r="W10" s="77">
        <f>データ!Q6</f>
        <v>96.05</v>
      </c>
      <c r="X10" s="77"/>
      <c r="Y10" s="77"/>
      <c r="Z10" s="77"/>
      <c r="AA10" s="77"/>
      <c r="AB10" s="77"/>
      <c r="AC10" s="77"/>
      <c r="AD10" s="78">
        <f>データ!R6</f>
        <v>2290</v>
      </c>
      <c r="AE10" s="78"/>
      <c r="AF10" s="78"/>
      <c r="AG10" s="78"/>
      <c r="AH10" s="78"/>
      <c r="AI10" s="78"/>
      <c r="AJ10" s="78"/>
      <c r="AK10" s="2"/>
      <c r="AL10" s="78">
        <f>データ!V6</f>
        <v>3867</v>
      </c>
      <c r="AM10" s="78"/>
      <c r="AN10" s="78"/>
      <c r="AO10" s="78"/>
      <c r="AP10" s="78"/>
      <c r="AQ10" s="78"/>
      <c r="AR10" s="78"/>
      <c r="AS10" s="78"/>
      <c r="AT10" s="77">
        <f>データ!W6</f>
        <v>1.1200000000000001</v>
      </c>
      <c r="AU10" s="77"/>
      <c r="AV10" s="77"/>
      <c r="AW10" s="77"/>
      <c r="AX10" s="77"/>
      <c r="AY10" s="77"/>
      <c r="AZ10" s="77"/>
      <c r="BA10" s="77"/>
      <c r="BB10" s="77">
        <f>データ!X6</f>
        <v>3452.68</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tDMzxAYFe9HVjTBtpp6egUIGMsYIjq7+NzAjmRcEwBd/siOj91i7xzkhHlvl1oUMTAp8fbCTabuzt+clDuab2Q==" saltValue="whfeEd+lb4JTFnpMPrOI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222216</v>
      </c>
      <c r="D6" s="32">
        <f t="shared" si="3"/>
        <v>47</v>
      </c>
      <c r="E6" s="32">
        <f t="shared" si="3"/>
        <v>17</v>
      </c>
      <c r="F6" s="32">
        <f t="shared" si="3"/>
        <v>4</v>
      </c>
      <c r="G6" s="32">
        <f t="shared" si="3"/>
        <v>0</v>
      </c>
      <c r="H6" s="32" t="str">
        <f t="shared" si="3"/>
        <v>静岡県　湖西市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6.41</v>
      </c>
      <c r="Q6" s="33">
        <f t="shared" si="3"/>
        <v>96.05</v>
      </c>
      <c r="R6" s="33">
        <f t="shared" si="3"/>
        <v>2290</v>
      </c>
      <c r="S6" s="33">
        <f t="shared" si="3"/>
        <v>60089</v>
      </c>
      <c r="T6" s="33">
        <f t="shared" si="3"/>
        <v>86.56</v>
      </c>
      <c r="U6" s="33">
        <f t="shared" si="3"/>
        <v>694.19</v>
      </c>
      <c r="V6" s="33">
        <f t="shared" si="3"/>
        <v>3867</v>
      </c>
      <c r="W6" s="33">
        <f t="shared" si="3"/>
        <v>1.1200000000000001</v>
      </c>
      <c r="X6" s="33">
        <f t="shared" si="3"/>
        <v>3452.68</v>
      </c>
      <c r="Y6" s="34">
        <f>IF(Y7="",NA(),Y7)</f>
        <v>73.59</v>
      </c>
      <c r="Z6" s="34">
        <f t="shared" ref="Z6:AH6" si="4">IF(Z7="",NA(),Z7)</f>
        <v>72.61</v>
      </c>
      <c r="AA6" s="34">
        <f t="shared" si="4"/>
        <v>75.69</v>
      </c>
      <c r="AB6" s="34">
        <f t="shared" si="4"/>
        <v>75.83</v>
      </c>
      <c r="AC6" s="34">
        <f t="shared" si="4"/>
        <v>72.099999999999994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2230.66</v>
      </c>
      <c r="BG6" s="34">
        <f t="shared" ref="BG6:BO6" si="7">IF(BG7="",NA(),BG7)</f>
        <v>2105.5</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49.57</v>
      </c>
      <c r="BR6" s="34">
        <f t="shared" ref="BR6:BZ6" si="8">IF(BR7="",NA(),BR7)</f>
        <v>48.15</v>
      </c>
      <c r="BS6" s="34">
        <f t="shared" si="8"/>
        <v>51.23</v>
      </c>
      <c r="BT6" s="34">
        <f t="shared" si="8"/>
        <v>50.66</v>
      </c>
      <c r="BU6" s="34">
        <f t="shared" si="8"/>
        <v>46.1</v>
      </c>
      <c r="BV6" s="34">
        <f t="shared" si="8"/>
        <v>53.01</v>
      </c>
      <c r="BW6" s="34">
        <f t="shared" si="8"/>
        <v>50.54</v>
      </c>
      <c r="BX6" s="34">
        <f t="shared" si="8"/>
        <v>66.22</v>
      </c>
      <c r="BY6" s="34">
        <f t="shared" si="8"/>
        <v>69.87</v>
      </c>
      <c r="BZ6" s="34">
        <f t="shared" si="8"/>
        <v>74.3</v>
      </c>
      <c r="CA6" s="33" t="str">
        <f>IF(CA7="","",IF(CA7="-","【-】","【"&amp;SUBSTITUTE(TEXT(CA7,"#,##0.00"),"-","△")&amp;"】"))</f>
        <v>【75.58】</v>
      </c>
      <c r="CB6" s="34">
        <f>IF(CB7="",NA(),CB7)</f>
        <v>245.18</v>
      </c>
      <c r="CC6" s="34">
        <f t="shared" ref="CC6:CK6" si="9">IF(CC7="",NA(),CC7)</f>
        <v>257.89999999999998</v>
      </c>
      <c r="CD6" s="34">
        <f t="shared" si="9"/>
        <v>242.74</v>
      </c>
      <c r="CE6" s="34">
        <f t="shared" si="9"/>
        <v>241.26</v>
      </c>
      <c r="CF6" s="34">
        <f t="shared" si="9"/>
        <v>238.92</v>
      </c>
      <c r="CG6" s="34">
        <f t="shared" si="9"/>
        <v>299.39</v>
      </c>
      <c r="CH6" s="34">
        <f t="shared" si="9"/>
        <v>320.36</v>
      </c>
      <c r="CI6" s="34">
        <f t="shared" si="9"/>
        <v>246.72</v>
      </c>
      <c r="CJ6" s="34">
        <f t="shared" si="9"/>
        <v>234.96</v>
      </c>
      <c r="CK6" s="34">
        <f t="shared" si="9"/>
        <v>221.81</v>
      </c>
      <c r="CL6" s="33" t="str">
        <f>IF(CL7="","",IF(CL7="-","【-】","【"&amp;SUBSTITUTE(TEXT(CL7,"#,##0.00"),"-","△")&amp;"】"))</f>
        <v>【215.23】</v>
      </c>
      <c r="CM6" s="34">
        <f>IF(CM7="",NA(),CM7)</f>
        <v>23.7</v>
      </c>
      <c r="CN6" s="34">
        <f t="shared" ref="CN6:CV6" si="10">IF(CN7="",NA(),CN7)</f>
        <v>23.77</v>
      </c>
      <c r="CO6" s="34">
        <f t="shared" si="10"/>
        <v>23.67</v>
      </c>
      <c r="CP6" s="34">
        <f t="shared" si="10"/>
        <v>24.19</v>
      </c>
      <c r="CQ6" s="34">
        <f t="shared" si="10"/>
        <v>24.42</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76.069999999999993</v>
      </c>
      <c r="CY6" s="34">
        <f t="shared" ref="CY6:DG6" si="11">IF(CY7="",NA(),CY7)</f>
        <v>77.61</v>
      </c>
      <c r="CZ6" s="34">
        <f t="shared" si="11"/>
        <v>76.06</v>
      </c>
      <c r="DA6" s="34">
        <f t="shared" si="11"/>
        <v>85.91</v>
      </c>
      <c r="DB6" s="34">
        <f t="shared" si="11"/>
        <v>82.54</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222216</v>
      </c>
      <c r="D7" s="36">
        <v>47</v>
      </c>
      <c r="E7" s="36">
        <v>17</v>
      </c>
      <c r="F7" s="36">
        <v>4</v>
      </c>
      <c r="G7" s="36">
        <v>0</v>
      </c>
      <c r="H7" s="36" t="s">
        <v>110</v>
      </c>
      <c r="I7" s="36" t="s">
        <v>111</v>
      </c>
      <c r="J7" s="36" t="s">
        <v>112</v>
      </c>
      <c r="K7" s="36" t="s">
        <v>113</v>
      </c>
      <c r="L7" s="36" t="s">
        <v>114</v>
      </c>
      <c r="M7" s="36" t="s">
        <v>115</v>
      </c>
      <c r="N7" s="37" t="s">
        <v>116</v>
      </c>
      <c r="O7" s="37" t="s">
        <v>117</v>
      </c>
      <c r="P7" s="37">
        <v>6.41</v>
      </c>
      <c r="Q7" s="37">
        <v>96.05</v>
      </c>
      <c r="R7" s="37">
        <v>2290</v>
      </c>
      <c r="S7" s="37">
        <v>60089</v>
      </c>
      <c r="T7" s="37">
        <v>86.56</v>
      </c>
      <c r="U7" s="37">
        <v>694.19</v>
      </c>
      <c r="V7" s="37">
        <v>3867</v>
      </c>
      <c r="W7" s="37">
        <v>1.1200000000000001</v>
      </c>
      <c r="X7" s="37">
        <v>3452.68</v>
      </c>
      <c r="Y7" s="37">
        <v>73.59</v>
      </c>
      <c r="Z7" s="37">
        <v>72.61</v>
      </c>
      <c r="AA7" s="37">
        <v>75.69</v>
      </c>
      <c r="AB7" s="37">
        <v>75.83</v>
      </c>
      <c r="AC7" s="37">
        <v>72.099999999999994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2230.66</v>
      </c>
      <c r="BG7" s="37">
        <v>2105.5</v>
      </c>
      <c r="BH7" s="37">
        <v>0</v>
      </c>
      <c r="BI7" s="37">
        <v>0</v>
      </c>
      <c r="BJ7" s="37">
        <v>0</v>
      </c>
      <c r="BK7" s="37">
        <v>1554.05</v>
      </c>
      <c r="BL7" s="37">
        <v>1671.86</v>
      </c>
      <c r="BM7" s="37">
        <v>1434.89</v>
      </c>
      <c r="BN7" s="37">
        <v>1298.9100000000001</v>
      </c>
      <c r="BO7" s="37">
        <v>1243.71</v>
      </c>
      <c r="BP7" s="37">
        <v>1225.44</v>
      </c>
      <c r="BQ7" s="37">
        <v>49.57</v>
      </c>
      <c r="BR7" s="37">
        <v>48.15</v>
      </c>
      <c r="BS7" s="37">
        <v>51.23</v>
      </c>
      <c r="BT7" s="37">
        <v>50.66</v>
      </c>
      <c r="BU7" s="37">
        <v>46.1</v>
      </c>
      <c r="BV7" s="37">
        <v>53.01</v>
      </c>
      <c r="BW7" s="37">
        <v>50.54</v>
      </c>
      <c r="BX7" s="37">
        <v>66.22</v>
      </c>
      <c r="BY7" s="37">
        <v>69.87</v>
      </c>
      <c r="BZ7" s="37">
        <v>74.3</v>
      </c>
      <c r="CA7" s="37">
        <v>75.58</v>
      </c>
      <c r="CB7" s="37">
        <v>245.18</v>
      </c>
      <c r="CC7" s="37">
        <v>257.89999999999998</v>
      </c>
      <c r="CD7" s="37">
        <v>242.74</v>
      </c>
      <c r="CE7" s="37">
        <v>241.26</v>
      </c>
      <c r="CF7" s="37">
        <v>238.92</v>
      </c>
      <c r="CG7" s="37">
        <v>299.39</v>
      </c>
      <c r="CH7" s="37">
        <v>320.36</v>
      </c>
      <c r="CI7" s="37">
        <v>246.72</v>
      </c>
      <c r="CJ7" s="37">
        <v>234.96</v>
      </c>
      <c r="CK7" s="37">
        <v>221.81</v>
      </c>
      <c r="CL7" s="37">
        <v>215.23</v>
      </c>
      <c r="CM7" s="37">
        <v>23.7</v>
      </c>
      <c r="CN7" s="37">
        <v>23.77</v>
      </c>
      <c r="CO7" s="37">
        <v>23.67</v>
      </c>
      <c r="CP7" s="37">
        <v>24.19</v>
      </c>
      <c r="CQ7" s="37">
        <v>24.42</v>
      </c>
      <c r="CR7" s="37">
        <v>36.200000000000003</v>
      </c>
      <c r="CS7" s="37">
        <v>34.74</v>
      </c>
      <c r="CT7" s="37">
        <v>41.35</v>
      </c>
      <c r="CU7" s="37">
        <v>42.9</v>
      </c>
      <c r="CV7" s="37">
        <v>43.36</v>
      </c>
      <c r="CW7" s="37">
        <v>42.66</v>
      </c>
      <c r="CX7" s="37">
        <v>76.069999999999993</v>
      </c>
      <c r="CY7" s="37">
        <v>77.61</v>
      </c>
      <c r="CZ7" s="37">
        <v>76.06</v>
      </c>
      <c r="DA7" s="37">
        <v>85.91</v>
      </c>
      <c r="DB7" s="37">
        <v>82.54</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2019-01-30T05:18:20Z</cp:lastPrinted>
  <dcterms:created xsi:type="dcterms:W3CDTF">2018-12-03T09:14:57Z</dcterms:created>
  <dcterms:modified xsi:type="dcterms:W3CDTF">2019-01-30T05:18:39Z</dcterms:modified>
  <cp:category/>
</cp:coreProperties>
</file>