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業務係\調査・報告\調査・報告\平成30年度\19.01.28_公営企業に係る経営比較分析表（平成29年度決算）の分析等について\19.02.14_差替\"/>
    </mc:Choice>
  </mc:AlternateContent>
  <workbookProtection workbookAlgorithmName="SHA-512" workbookHashValue="pUw+ftvh0fq2prBiEap8gNCYLXVeBjA946rtm8nV+xT47X98bk7SIB1lmg/t2kquAGseQXEf7n15BoxzEWpajw==" workbookSaltValue="C4MMT7AnjDa1KQuMgdVu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<sst xmlns="http://schemas.openxmlformats.org/spreadsheetml/2006/main" count="246" uniqueCount="128">
  <si>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</si>
  <si>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</si>
  <si>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</si>
  <si>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</si>
  <si>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</si>
  <si>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</si>
  <si>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</si>
  <si>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</si>
  <si>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</si>
  <si>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</si>
  <si>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</si>
  <si>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</si>
  <si>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</si>
  <si>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</si>
  <si>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</si>
  <si>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</si>
  <si>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</si>
  <si>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</si>
  <si>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</si>
  <si>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</si>
  <si>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</si>
  <si>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</si>
  <si>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</si>
  <si>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</si>
  <si>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</si>
  <si>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</si>
  <si>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</si>
  <si>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</si>
  <si>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</si>
  <si>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</si>
  <si>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</si>
  <si>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</si>
  <si>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</si>
  <si>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</si>
  <si>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</si>
  <si>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</si>
  <si>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</si>
  <si>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</si>
  <si>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</si>
  <si>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</si>
  <si>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</si>
  <si>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</si>
  <si>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</si>
  <si>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</si>
  <si>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</si>
  <si>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</si>
  <si>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</si>
  <si>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</si>
  <si>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</si>
  <si>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</si>
  <si>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</si>
  <si>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</si>
  <si>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</si>
  <si>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</si>
  <si>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</si>
  <si>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</si>
  <si>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</si>
  <si>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</si>
  <si>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</si>
  <si>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</si>
  <si>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</si>
  <si>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</si>
  <si>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</si>
  <si>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</si>
  <si>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</si>
  <si>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</si>
  <si>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</si>
  <si>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</si>
  <si>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</si>
  <si>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</si>
  <si>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</si>
  <si>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</si>
  <si>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</si>
  <si>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</si>
  <si>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</si>
  <si>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</si>
  <si>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</si>
  <si>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</si>
  <si>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</si>
  <si>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</si>
  <si>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</si>
  <si>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</si>
  <si>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</si>
  <si>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</si>
  <si>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</si>
  <si>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</si>
  <si>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</si>
  <si>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</si>
  <si>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</si>
  <si>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</si>
  <si>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</si>
  <si>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</si>
  <si>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</si>
  <si>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</si>
  <si>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</si>
  <si>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</si>
  <si>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</si>
  <si>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</si>
  <si>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</si>
  <si>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</si>
  <si>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</si>
  <si>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</si>
  <si>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</si>
  <si>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</si>
  <si>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</si>
  <si>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</si>
  <si>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</si>
  <si>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</si>
  <si>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</si>
  <si>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</si>
  <si>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</si>
  <si>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</si>
  <si>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</si>
  <si>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</si>
  <si>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</si>
  <si>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</si>
  <si>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</si>
  <si>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</si>
  <si>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</si>
  <si>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</si>
  <si>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</si>
  <si>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</si>
  <si>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</si>
  <si>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</si>
  <si>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</si>
  <si>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伊豆の国市の下水道管渠は、昭和51年に事業着手し、昭和60年から供用開始したため、古いものは40年以上経過している。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計画を策定し、維持管理事業を行っている。</t>
    <phoneticPr fontId="4"/>
  </si>
  <si>
    <t xml:space="preserve">　経営改善のため、平成30年度に下水道使用料の値上げを行ったが十分な水準であるとは言えず、今後も計画的な使用料の値上げが必要である。
　汚水処理原価は、類似団体の平均値より低い水準で推移しているが、平成30年度に狩野川流域下水道の維持管理負担金の単価の見直しが行われており、維持管理費を減少するためにも不明水の削減に努めることが必要である。
　水洗化率についても類似団体の平均を大きく上回っているが、100％未満であるため、引き続き接続促進を図ることが必要である。
</t>
    <phoneticPr fontId="4"/>
  </si>
  <si>
    <t xml:space="preserve">■収益的収支比率
　収益的収支比率が100％未満となっており、赤字経営となっている。平成29年度は、近５年中最低の64.17％となっているが、使用料単価が安すぎることにより、使用料収入が少なくなっていることが主な原因である。
■企業債残高対事業規模比率
　公共下水道の整備が概ね完了しており、起債の残高が年々減少しているが、使用料収入等の営業収益が少ないため、平成27年度以降、以前より高い水準で推移しているものの、類似団体の平均値との比較ではやや低くなっている。
■経費回収率
　平成29年度の経費回収率は、58.03％と直近５年間の中で最低となっている。この要因は、料金収入の伸び悩みと、流域下水道維持管理負担金が年々増額していることによるものである。
■汚水処理原価
　平成29年度の汚水処理単価は150円と前年並みであったが、近５年の傾向を見ると、流域下水道維持管理負担金の増加に伴い、微増傾向にある。ただし、類似団体の平均値との比較では低い水準で推移しており、効率的な運営ができていると言える。
■水洗化率
　平成29年度の水洗化率は94.23％となっており、直近５年間を見ても微増傾向にある。接続件数の増加に伴う水洗便所設置済人口の増加によるもので、類似団体の平均を大きく上回っている。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</si>
</sst>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c:v>
                </c:pt>
              </c:numCache>
            </c:numRef>
          </c:val>
          <c:extLst>
            <c:ext xmlns:c16="http://schemas.microsoft.com/office/drawing/2014/chart" uri="{C3380CC4-5D6E-409C-BE32-E72D297353CC}">
              <c16:uniqueId val="{00000000-4A40-407F-80BD-F17311800D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0.09</c:v>
                </c:pt>
                <c:pt idx="3">
                  <c:v>0.19</c:v>
                </c:pt>
                <c:pt idx="4">
                  <c:v>0.23</c:v>
                </c:pt>
              </c:numCache>
            </c:numRef>
          </c:val>
          <c:smooth val="0"/>
          <c:extLst>
            <c:ext xmlns:c16="http://schemas.microsoft.com/office/drawing/2014/chart" uri="{C3380CC4-5D6E-409C-BE32-E72D297353CC}">
              <c16:uniqueId val="{00000001-4A40-407F-80BD-F17311800D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EF-4740-A352-37BD83E1F5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59.4</c:v>
                </c:pt>
                <c:pt idx="3">
                  <c:v>59.35</c:v>
                </c:pt>
                <c:pt idx="4">
                  <c:v>58.4</c:v>
                </c:pt>
              </c:numCache>
            </c:numRef>
          </c:val>
          <c:smooth val="0"/>
          <c:extLst>
            <c:ext xmlns:c16="http://schemas.microsoft.com/office/drawing/2014/chart" uri="{C3380CC4-5D6E-409C-BE32-E72D297353CC}">
              <c16:uniqueId val="{00000001-61EF-4740-A352-37BD83E1F5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92.62</c:v>
                </c:pt>
                <c:pt idx="1">
                  <c:v>92.98</c:v>
                </c:pt>
                <c:pt idx="2">
                  <c:v>93.35</c:v>
                </c:pt>
                <c:pt idx="3">
                  <c:v>93.77</c:v>
                </c:pt>
                <c:pt idx="4">
                  <c:v>94.23</c:v>
                </c:pt>
              </c:numCache>
            </c:numRef>
          </c:val>
          <c:extLst>
            <c:ext xmlns:c16="http://schemas.microsoft.com/office/drawing/2014/chart" uri="{C3380CC4-5D6E-409C-BE32-E72D297353CC}">
              <c16:uniqueId val="{00000000-DA43-476E-85BE-86C13F6522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89.81</c:v>
                </c:pt>
                <c:pt idx="3">
                  <c:v>89.88</c:v>
                </c:pt>
                <c:pt idx="4">
                  <c:v>89.68</c:v>
                </c:pt>
              </c:numCache>
            </c:numRef>
          </c:val>
          <c:smooth val="0"/>
          <c:extLst>
            <c:ext xmlns:c16="http://schemas.microsoft.com/office/drawing/2014/chart" uri="{C3380CC4-5D6E-409C-BE32-E72D297353CC}">
              <c16:uniqueId val="{00000001-DA43-476E-85BE-86C13F6522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68.94</c:v>
                </c:pt>
                <c:pt idx="1">
                  <c:v>75.709999999999994</c:v>
                </c:pt>
                <c:pt idx="2">
                  <c:v>82.42</c:v>
                </c:pt>
                <c:pt idx="3">
                  <c:v>73.27</c:v>
                </c:pt>
                <c:pt idx="4">
                  <c:v>64.17</c:v>
                </c:pt>
              </c:numCache>
            </c:numRef>
          </c:val>
          <c:extLst>
            <c:ext xmlns:c16="http://schemas.microsoft.com/office/drawing/2014/chart" uri="{C3380CC4-5D6E-409C-BE32-E72D297353CC}">
              <c16:uniqueId val="{00000000-DA58-4B69-891F-C9B2DFB810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8-4B69-891F-C9B2DFB810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9-4647-ABA7-8CBA3771A8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9-4647-ABA7-8CBA3771A8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D-462D-B18B-164EE76ADC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D-462D-B18B-164EE76ADC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3-4082-B630-19DFBB9D95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3-4082-B630-19DFBB9D95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CA-4B9F-AFE7-1105FFD5BA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A-4B9F-AFE7-1105FFD5BA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364.71</c:v>
                </c:pt>
                <c:pt idx="1">
                  <c:v>353.92</c:v>
                </c:pt>
                <c:pt idx="2">
                  <c:v>741.36</c:v>
                </c:pt>
                <c:pt idx="3">
                  <c:v>705.43</c:v>
                </c:pt>
                <c:pt idx="4">
                  <c:v>635.01</c:v>
                </c:pt>
              </c:numCache>
            </c:numRef>
          </c:val>
          <c:extLst>
            <c:ext xmlns:c16="http://schemas.microsoft.com/office/drawing/2014/chart" uri="{C3380CC4-5D6E-409C-BE32-E72D297353CC}">
              <c16:uniqueId val="{00000000-9D5D-4095-8F65-CBE926C293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862.87</c:v>
                </c:pt>
                <c:pt idx="3">
                  <c:v>716.96</c:v>
                </c:pt>
                <c:pt idx="4">
                  <c:v>799.11</c:v>
                </c:pt>
              </c:numCache>
            </c:numRef>
          </c:val>
          <c:smooth val="0"/>
          <c:extLst>
            <c:ext xmlns:c16="http://schemas.microsoft.com/office/drawing/2014/chart" uri="{C3380CC4-5D6E-409C-BE32-E72D297353CC}">
              <c16:uniqueId val="{00000001-9D5D-4095-8F65-CBE926C293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56.13</c:v>
                </c:pt>
                <c:pt idx="1">
                  <c:v>62.8</c:v>
                </c:pt>
                <c:pt idx="2">
                  <c:v>69.930000000000007</c:v>
                </c:pt>
                <c:pt idx="3">
                  <c:v>58.78</c:v>
                </c:pt>
                <c:pt idx="4">
                  <c:v>58.03</c:v>
                </c:pt>
              </c:numCache>
            </c:numRef>
          </c:val>
          <c:extLst>
            <c:ext xmlns:c16="http://schemas.microsoft.com/office/drawing/2014/chart" uri="{C3380CC4-5D6E-409C-BE32-E72D297353CC}">
              <c16:uniqueId val="{00000000-2E81-4F92-858C-E6236CE9E9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85.39</c:v>
                </c:pt>
                <c:pt idx="3">
                  <c:v>88.09</c:v>
                </c:pt>
                <c:pt idx="4">
                  <c:v>87.69</c:v>
                </c:pt>
              </c:numCache>
            </c:numRef>
          </c:val>
          <c:smooth val="0"/>
          <c:extLst>
            <c:ext xmlns:c16="http://schemas.microsoft.com/office/drawing/2014/chart" uri="{C3380CC4-5D6E-409C-BE32-E72D297353CC}">
              <c16:uniqueId val="{00000001-2E81-4F92-858C-E6236CE9E9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146.34</c:v>
                </c:pt>
                <c:pt idx="1">
                  <c:v>134.99</c:v>
                </c:pt>
                <c:pt idx="2">
                  <c:v>123.06</c:v>
                </c:pt>
                <c:pt idx="3">
                  <c:v>150</c:v>
                </c:pt>
                <c:pt idx="4">
                  <c:v>150</c:v>
                </c:pt>
              </c:numCache>
            </c:numRef>
          </c:val>
          <c:extLst>
            <c:ext xmlns:c16="http://schemas.microsoft.com/office/drawing/2014/chart" uri="{C3380CC4-5D6E-409C-BE32-E72D297353CC}">
              <c16:uniqueId val="{00000000-C33B-488E-B6B0-31E10F0FA0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188.79</c:v>
                </c:pt>
                <c:pt idx="3">
                  <c:v>181.8</c:v>
                </c:pt>
                <c:pt idx="4">
                  <c:v>180.07</c:v>
                </c:pt>
              </c:numCache>
            </c:numRef>
          </c:val>
          <c:smooth val="0"/>
          <c:extLst>
            <c:ext xmlns:c16="http://schemas.microsoft.com/office/drawing/2014/chart" uri="{C3380CC4-5D6E-409C-BE32-E72D297353CC}">
              <c16:uniqueId val="{00000001-C33B-488E-B6B0-31E10F0FA0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伊豆の国市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49200</v>
      </c>
      <c r="AM8" s="49"/>
      <c r="AN8" s="49"/>
      <c r="AO8" s="49"/>
      <c r="AP8" s="49"/>
      <c r="AQ8" s="49"/>
      <c r="AR8" s="49"/>
      <c r="AS8" s="49"/>
      <c r="AT8" s="44">
        <f>データ!T6</f>
        <v>94.62</v>
      </c>
      <c r="AU8" s="44"/>
      <c r="AV8" s="44"/>
      <c r="AW8" s="44"/>
      <c r="AX8" s="44"/>
      <c r="AY8" s="44"/>
      <c r="AZ8" s="44"/>
      <c r="BA8" s="44"/>
      <c r="BB8" s="44">
        <f>データ!U6</f>
        <v>519.97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54.44</v>
      </c>
      <c r="Q10" s="44"/>
      <c r="R10" s="44"/>
      <c r="S10" s="44"/>
      <c r="T10" s="44"/>
      <c r="U10" s="44"/>
      <c r="V10" s="44"/>
      <c r="W10" s="44">
        <f>データ!Q6</f>
        <v>89.21</v>
      </c>
      <c r="X10" s="44"/>
      <c r="Y10" s="44"/>
      <c r="Z10" s="44"/>
      <c r="AA10" s="44"/>
      <c r="AB10" s="44"/>
      <c r="AC10" s="44"/>
      <c r="AD10" s="49">
        <f>データ!R6</f>
        <v>1728</v>
      </c>
      <c r="AE10" s="49"/>
      <c r="AF10" s="49"/>
      <c r="AG10" s="49"/>
      <c r="AH10" s="49"/>
      <c r="AI10" s="49"/>
      <c r="AJ10" s="49"/>
      <c r="AK10" s="2"/>
      <c r="AL10" s="49">
        <f>データ!V6</f>
        <v>26719</v>
      </c>
      <c r="AM10" s="49"/>
      <c r="AN10" s="49"/>
      <c r="AO10" s="49"/>
      <c r="AP10" s="49"/>
      <c r="AQ10" s="49"/>
      <c r="AR10" s="49"/>
      <c r="AS10" s="49"/>
      <c r="AT10" s="44">
        <f>データ!W6</f>
        <v>5.65</v>
      </c>
      <c r="AU10" s="44"/>
      <c r="AV10" s="44"/>
      <c r="AW10" s="44"/>
      <c r="AX10" s="44"/>
      <c r="AY10" s="44"/>
      <c r="AZ10" s="44"/>
      <c r="BA10" s="44"/>
      <c r="BB10" s="44">
        <f>データ!X6</f>
        <v>4729.03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58</v>
      </c>
      <c r="O86" s="25" t="str">
        <f>データ!EO6</f>
        <v>【0.23】</v>
      </c>
    </row>
  </sheetData>
  <sheetProtection algorithmName="SHA-512" hashValue="OALPNdwZZVzLUhm13yzVh2SHu8CGpnR9KcT1t8ZeOpIbOVfcfhPwVl1jeZfQ05gTjF8Wmt1sOfcesKRW8ZQFsQ==" saltValue="SMqp8A9+c+V26ZE7QCFf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222259</v>
      </c>
      <c r="D6" s="32">
        <f t="shared" si="3"/>
        <v>47</v>
      </c>
      <c r="E6" s="32">
        <f t="shared" si="3"/>
        <v>17</v>
      </c>
      <c r="F6" s="32">
        <f t="shared" si="3"/>
        <v>1</v>
      </c>
      <c r="G6" s="32">
        <f t="shared" si="3"/>
        <v>0</v>
      </c>
      <c r="H6" s="32" t="str">
        <f t="shared" si="3"/>
        <v>静岡県　伊豆の国市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54.44</v>
      </c>
      <c r="Q6" s="33">
        <f t="shared" si="3"/>
        <v>89.21</v>
      </c>
      <c r="R6" s="33">
        <f t="shared" si="3"/>
        <v>1728</v>
      </c>
      <c r="S6" s="33">
        <f t="shared" si="3"/>
        <v>49200</v>
      </c>
      <c r="T6" s="33">
        <f t="shared" si="3"/>
        <v>94.62</v>
      </c>
      <c r="U6" s="33">
        <f t="shared" si="3"/>
        <v>519.97</v>
      </c>
      <c r="V6" s="33">
        <f t="shared" si="3"/>
        <v>26719</v>
      </c>
      <c r="W6" s="33">
        <f t="shared" si="3"/>
        <v>5.65</v>
      </c>
      <c r="X6" s="33">
        <f t="shared" si="3"/>
        <v>4729.03</v>
      </c>
      <c r="Y6" s="34">
        <f>IF(Y7="",NA(),Y7)</f>
        <v>68.94</v>
      </c>
      <c r="Z6" s="34">
        <f t="shared" ref="Z6:AH6" si="4">IF(Z7="",NA(),Z7)</f>
        <v>75.709999999999994</v>
      </c>
      <c r="AA6" s="34">
        <f t="shared" si="4"/>
        <v>82.42</v>
      </c>
      <c r="AB6" s="34">
        <f t="shared" si="4"/>
        <v>73.27</v>
      </c>
      <c r="AC6" s="34">
        <f t="shared" si="4"/>
        <v>64.17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364.71</v>
      </c>
      <c r="BG6" s="34">
        <f t="shared" ref="BG6:BO6" si="7">IF(BG7="",NA(),BG7)</f>
        <v>353.92</v>
      </c>
      <c r="BH6" s="34">
        <f t="shared" si="7"/>
        <v>741.36</v>
      </c>
      <c r="BI6" s="34">
        <f t="shared" si="7"/>
        <v>705.43</v>
      </c>
      <c r="BJ6" s="34">
        <f t="shared" si="7"/>
        <v>635.01</v>
      </c>
      <c r="BK6" s="34">
        <f t="shared" si="7"/>
        <v>1209.95</v>
      </c>
      <c r="BL6" s="34">
        <f t="shared" si="7"/>
        <v>1136.5</v>
      </c>
      <c r="BM6" s="34">
        <f t="shared" si="7"/>
        <v>862.87</v>
      </c>
      <c r="BN6" s="34">
        <f t="shared" si="7"/>
        <v>716.96</v>
      </c>
      <c r="BO6" s="34">
        <f t="shared" si="7"/>
        <v>799.11</v>
      </c>
      <c r="BP6" s="33" t="str">
        <f>IF(BP7="","",IF(BP7="-","【-】","【"&amp;SUBSTITUTE(TEXT(BP7,"#,##0.00"),"-","△")&amp;"】"))</f>
        <v>【707.33】</v>
      </c>
      <c r="BQ6" s="34">
        <f>IF(BQ7="",NA(),BQ7)</f>
        <v>56.13</v>
      </c>
      <c r="BR6" s="34">
        <f t="shared" ref="BR6:BZ6" si="8">IF(BR7="",NA(),BR7)</f>
        <v>62.8</v>
      </c>
      <c r="BS6" s="34">
        <f t="shared" si="8"/>
        <v>69.930000000000007</v>
      </c>
      <c r="BT6" s="34">
        <f t="shared" si="8"/>
        <v>58.78</v>
      </c>
      <c r="BU6" s="34">
        <f t="shared" si="8"/>
        <v>58.03</v>
      </c>
      <c r="BV6" s="34">
        <f t="shared" si="8"/>
        <v>69.48</v>
      </c>
      <c r="BW6" s="34">
        <f t="shared" si="8"/>
        <v>71.650000000000006</v>
      </c>
      <c r="BX6" s="34">
        <f t="shared" si="8"/>
        <v>85.39</v>
      </c>
      <c r="BY6" s="34">
        <f t="shared" si="8"/>
        <v>88.09</v>
      </c>
      <c r="BZ6" s="34">
        <f t="shared" si="8"/>
        <v>87.69</v>
      </c>
      <c r="CA6" s="33" t="str">
        <f>IF(CA7="","",IF(CA7="-","【-】","【"&amp;SUBSTITUTE(TEXT(CA7,"#,##0.00"),"-","△")&amp;"】"))</f>
        <v>【101.26】</v>
      </c>
      <c r="CB6" s="34">
        <f>IF(CB7="",NA(),CB7)</f>
        <v>146.34</v>
      </c>
      <c r="CC6" s="34">
        <f t="shared" ref="CC6:CK6" si="9">IF(CC7="",NA(),CC7)</f>
        <v>134.99</v>
      </c>
      <c r="CD6" s="34">
        <f t="shared" si="9"/>
        <v>123.06</v>
      </c>
      <c r="CE6" s="34">
        <f t="shared" si="9"/>
        <v>150</v>
      </c>
      <c r="CF6" s="34">
        <f t="shared" si="9"/>
        <v>150</v>
      </c>
      <c r="CG6" s="34">
        <f t="shared" si="9"/>
        <v>220.67</v>
      </c>
      <c r="CH6" s="34">
        <f t="shared" si="9"/>
        <v>217.82</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59.4</v>
      </c>
      <c r="CU6" s="34">
        <f t="shared" si="10"/>
        <v>59.35</v>
      </c>
      <c r="CV6" s="34">
        <f t="shared" si="10"/>
        <v>58.4</v>
      </c>
      <c r="CW6" s="33" t="str">
        <f>IF(CW7="","",IF(CW7="-","【-】","【"&amp;SUBSTITUTE(TEXT(CW7,"#,##0.00"),"-","△")&amp;"】"))</f>
        <v>【60.13】</v>
      </c>
      <c r="CX6" s="34">
        <f>IF(CX7="",NA(),CX7)</f>
        <v>92.62</v>
      </c>
      <c r="CY6" s="34">
        <f t="shared" ref="CY6:DG6" si="11">IF(CY7="",NA(),CY7)</f>
        <v>92.98</v>
      </c>
      <c r="CZ6" s="34">
        <f t="shared" si="11"/>
        <v>93.35</v>
      </c>
      <c r="DA6" s="34">
        <f t="shared" si="11"/>
        <v>93.77</v>
      </c>
      <c r="DB6" s="34">
        <f t="shared" si="11"/>
        <v>94.23</v>
      </c>
      <c r="DC6" s="34">
        <f t="shared" si="11"/>
        <v>84.41</v>
      </c>
      <c r="DD6" s="34">
        <f t="shared" si="11"/>
        <v>84.2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t="str">
        <f t="shared" si="14"/>
        <v>-</v>
      </c>
      <c r="EJ6" s="34">
        <f t="shared" si="14"/>
        <v>7.0000000000000007E-2</v>
      </c>
      <c r="EK6" s="34">
        <f t="shared" si="14"/>
        <v>0.04</v>
      </c>
      <c r="EL6" s="34">
        <f t="shared" si="14"/>
        <v>0.09</v>
      </c>
      <c r="EM6" s="34">
        <f t="shared" si="14"/>
        <v>0.19</v>
      </c>
      <c r="EN6" s="34">
        <f t="shared" si="14"/>
        <v>0.23</v>
      </c>
      <c r="EO6" s="33" t="str">
        <f>IF(EO7="","",IF(EO7="-","【-】","【"&amp;SUBSTITUTE(TEXT(EO7,"#,##0.00"),"-","△")&amp;"】"))</f>
        <v>【0.23】</v>
      </c>
    </row>
    <row r="7" spans="1:145" s="35" customFormat="1" x14ac:dyDescent="0.15">
      <c r="A7" s="27"/>
      <c r="B7" s="36">
        <v>2017</v>
      </c>
      <c r="C7" s="36">
        <v>222259</v>
      </c>
      <c r="D7" s="36">
        <v>47</v>
      </c>
      <c r="E7" s="36">
        <v>17</v>
      </c>
      <c r="F7" s="36">
        <v>1</v>
      </c>
      <c r="G7" s="36">
        <v>0</v>
      </c>
      <c r="H7" s="36" t="s">
        <v>112</v>
      </c>
      <c r="I7" s="36" t="s">
        <v>113</v>
      </c>
      <c r="J7" s="36" t="s">
        <v>114</v>
      </c>
      <c r="K7" s="36" t="s">
        <v>115</v>
      </c>
      <c r="L7" s="36" t="s">
        <v>116</v>
      </c>
      <c r="M7" s="36" t="s">
        <v>117</v>
      </c>
      <c r="N7" s="37" t="s">
        <v>118</v>
      </c>
      <c r="O7" s="37" t="s">
        <v>119</v>
      </c>
      <c r="P7" s="37">
        <v>54.44</v>
      </c>
      <c r="Q7" s="37">
        <v>89.21</v>
      </c>
      <c r="R7" s="37">
        <v>1728</v>
      </c>
      <c r="S7" s="37">
        <v>49200</v>
      </c>
      <c r="T7" s="37">
        <v>94.62</v>
      </c>
      <c r="U7" s="37">
        <v>519.97</v>
      </c>
      <c r="V7" s="37">
        <v>26719</v>
      </c>
      <c r="W7" s="37">
        <v>5.65</v>
      </c>
      <c r="X7" s="37">
        <v>4729.03</v>
      </c>
      <c r="Y7" s="37">
        <v>68.94</v>
      </c>
      <c r="Z7" s="37">
        <v>75.709999999999994</v>
      </c>
      <c r="AA7" s="37">
        <v>82.42</v>
      </c>
      <c r="AB7" s="37">
        <v>73.27</v>
      </c>
      <c r="AC7" s="37">
        <v>64.17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364.71</v>
      </c>
      <c r="BG7" s="37">
        <v>353.92</v>
      </c>
      <c r="BH7" s="37">
        <v>741.36</v>
      </c>
      <c r="BI7" s="37">
        <v>705.43</v>
      </c>
      <c r="BJ7" s="37">
        <v>635.01</v>
      </c>
      <c r="BK7" s="37">
        <v>1209.95</v>
      </c>
      <c r="BL7" s="37">
        <v>1136.5</v>
      </c>
      <c r="BM7" s="37">
        <v>862.87</v>
      </c>
      <c r="BN7" s="37">
        <v>716.96</v>
      </c>
      <c r="BO7" s="37">
        <v>799.11</v>
      </c>
      <c r="BP7" s="37">
        <v>707.33</v>
      </c>
      <c r="BQ7" s="37">
        <v>56.13</v>
      </c>
      <c r="BR7" s="37">
        <v>62.8</v>
      </c>
      <c r="BS7" s="37">
        <v>69.930000000000007</v>
      </c>
      <c r="BT7" s="37">
        <v>58.78</v>
      </c>
      <c r="BU7" s="37">
        <v>58.03</v>
      </c>
      <c r="BV7" s="37">
        <v>69.48</v>
      </c>
      <c r="BW7" s="37">
        <v>71.650000000000006</v>
      </c>
      <c r="BX7" s="37">
        <v>85.39</v>
      </c>
      <c r="BY7" s="37">
        <v>88.09</v>
      </c>
      <c r="BZ7" s="37">
        <v>87.69</v>
      </c>
      <c r="CA7" s="37">
        <v>101.26</v>
      </c>
      <c r="CB7" s="37">
        <v>146.34</v>
      </c>
      <c r="CC7" s="37">
        <v>134.99</v>
      </c>
      <c r="CD7" s="37">
        <v>123.06</v>
      </c>
      <c r="CE7" s="37">
        <v>150</v>
      </c>
      <c r="CF7" s="37">
        <v>150</v>
      </c>
      <c r="CG7" s="37">
        <v>220.67</v>
      </c>
      <c r="CH7" s="37">
        <v>217.82</v>
      </c>
      <c r="CI7" s="37">
        <v>188.79</v>
      </c>
      <c r="CJ7" s="37">
        <v>181.8</v>
      </c>
      <c r="CK7" s="37">
        <v>180.07</v>
      </c>
      <c r="CL7" s="37">
        <v>136.38999999999999</v>
      </c>
      <c r="CM7" s="37" t="s">
        <v>118</v>
      </c>
      <c r="CN7" s="37" t="s">
        <v>118</v>
      </c>
      <c r="CO7" s="37" t="s">
        <v>118</v>
      </c>
      <c r="CP7" s="37" t="s">
        <v>118</v>
      </c>
      <c r="CQ7" s="37" t="s">
        <v>118</v>
      </c>
      <c r="CR7" s="37">
        <v>55.81</v>
      </c>
      <c r="CS7" s="37">
        <v>54.44</v>
      </c>
      <c r="CT7" s="37">
        <v>59.4</v>
      </c>
      <c r="CU7" s="37">
        <v>59.35</v>
      </c>
      <c r="CV7" s="37">
        <v>58.4</v>
      </c>
      <c r="CW7" s="37">
        <v>60.13</v>
      </c>
      <c r="CX7" s="37">
        <v>92.62</v>
      </c>
      <c r="CY7" s="37">
        <v>92.98</v>
      </c>
      <c r="CZ7" s="37">
        <v>93.35</v>
      </c>
      <c r="DA7" s="37">
        <v>93.77</v>
      </c>
      <c r="DB7" s="37">
        <v>94.23</v>
      </c>
      <c r="DC7" s="37">
        <v>84.41</v>
      </c>
      <c r="DD7" s="37">
        <v>84.2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t="s">
        <v>118</v>
      </c>
      <c r="EJ7" s="37">
        <v>7.0000000000000007E-2</v>
      </c>
      <c r="EK7" s="37">
        <v>0.04</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川口　浩司</cp:lastModifiedBy>
  <cp:lastPrinted>2019-02-14T05:52:05Z</cp:lastPrinted>
  <dcterms:created xsi:type="dcterms:W3CDTF">2018-12-03T09:04:43Z</dcterms:created>
  <dcterms:modified xsi:type="dcterms:W3CDTF">2019-02-14T06:16:11Z</dcterms:modified>
  <cp:category/>
</cp:coreProperties>
</file>