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409133\水道課_土屋秀明_133\水道\8報告\経営比較分析\平成30年度\"/>
    </mc:Choice>
  </mc:AlternateContent>
  <workbookProtection workbookAlgorithmName="SHA-512" workbookHashValue="GwYgpnArf2sf2fXJYu5yVu/GdcNzjz4yfwmigXqo2DXkmMiEF2VkMkN/ufjVYigsorD6wb8vswLJ+dEiQOxMjg==" workbookSaltValue="5/fOGUaTNQQnKaRpT6a68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<sst xmlns="http://schemas.openxmlformats.org/spreadsheetml/2006/main" count="232" uniqueCount="120">
  <si>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</si>
  <si>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</si>
  <si>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</si>
  <si>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</si>
  <si>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</si>
  <si>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</si>
  <si>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</si>
  <si>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</si>
  <si>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</si>
  <si>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</si>
  <si>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</si>
  <si>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</si>
  <si>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</si>
  <si>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</si>
  <si>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</si>
  <si>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</si>
  <si>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</si>
  <si>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</si>
  <si>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</si>
  <si>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</si>
  <si>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</si>
  <si>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</si>
  <si>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</si>
  <si>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</si>
  <si>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</si>
  <si>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</si>
  <si>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</si>
  <si>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</si>
  <si>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</si>
  <si>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</si>
  <si>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</si>
  <si>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</si>
  <si>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</si>
  <si>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</si>
  <si>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</si>
  <si>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</si>
  <si>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</si>
  <si>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</si>
  <si>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</si>
  <si>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</si>
  <si>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</si>
  <si>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</si>
  <si>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</si>
  <si>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</si>
  <si>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</si>
  <si>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</si>
  <si>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</si>
  <si>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</si>
  <si>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</si>
  <si>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</si>
  <si>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</si>
  <si>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</si>
  <si>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</si>
  <si>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</si>
  <si>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</si>
  <si>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</si>
  <si>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</si>
  <si>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</si>
  <si>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</si>
  <si>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</si>
  <si>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</si>
  <si>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</si>
  <si>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</si>
  <si>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</si>
  <si>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</si>
  <si>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</si>
  <si>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</si>
  <si>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</si>
  <si>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</si>
  <si>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</si>
  <si>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</si>
  <si>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</si>
  <si>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</si>
  <si>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</si>
  <si>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</si>
  <si>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</si>
  <si>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</si>
  <si>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</si>
  <si>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</si>
  <si>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</si>
  <si>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</si>
  <si>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</si>
  <si>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</si>
  <si>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</si>
  <si>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</si>
  <si>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</si>
  <si>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</si>
  <si>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</si>
  <si>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</si>
  <si>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</si>
  <si>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</si>
  <si>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</si>
  <si>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</si>
  <si>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</si>
  <si>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</si>
  <si>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</si>
  <si>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</si>
  <si>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</si>
  <si>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</si>
  <si>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</si>
  <si>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</si>
  <si>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</si>
  <si>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</si>
  <si>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</si>
  <si>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</si>
  <si>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東伊豆町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</si>
  <si>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</si>
  <si>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</si>
  <si>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</si>
  <si>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</si>
  <si>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</si>
  <si>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</si>
  <si>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</si>
  <si>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</si>
  <si>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</si>
  <si>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</si>
  <si>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</si>
  <si>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昨年度同様、有形固定資産減価償却率と管路経年化率は、類似団体の平均値を上回っている。また、管路更新率では類似団体の平均を下回っていることから、施設の更新が遅れている状態は続いている。
昭和４０年代から拡張した水道管等の施設更新については、平成３０年度に施設整備計画を策定して計画的に更新していく予定である。</t>
    <rPh sb="0" eb="3">
      <t>サクネンド</t>
    </rPh>
    <rPh sb="3" eb="5">
      <t>ドウヨウ</t>
    </rPh>
    <rPh sb="6" eb="8">
      <t>ユウケイ</t>
    </rPh>
    <rPh sb="8" eb="10">
      <t>コテイ</t>
    </rPh>
    <rPh sb="10" eb="12">
      <t>シサン</t>
    </rPh>
    <rPh sb="12" eb="14">
      <t>ゲンカ</t>
    </rPh>
    <rPh sb="14" eb="16">
      <t>ショウキャク</t>
    </rPh>
    <rPh sb="16" eb="17">
      <t>リツ</t>
    </rPh>
    <rPh sb="18" eb="20">
      <t>カンロ</t>
    </rPh>
    <rPh sb="20" eb="23">
      <t>ケイネンカ</t>
    </rPh>
    <rPh sb="23" eb="24">
      <t>リツ</t>
    </rPh>
    <rPh sb="26" eb="28">
      <t>ルイジ</t>
    </rPh>
    <rPh sb="28" eb="30">
      <t>ダンタイ</t>
    </rPh>
    <rPh sb="31" eb="33">
      <t>ヘイキン</t>
    </rPh>
    <rPh sb="33" eb="34">
      <t>チ</t>
    </rPh>
    <rPh sb="35" eb="37">
      <t>ウワマワ</t>
    </rPh>
    <rPh sb="45" eb="47">
      <t>カンロ</t>
    </rPh>
    <rPh sb="47" eb="49">
      <t>コウシン</t>
    </rPh>
    <rPh sb="49" eb="50">
      <t>リツ</t>
    </rPh>
    <rPh sb="52" eb="54">
      <t>ルイジ</t>
    </rPh>
    <rPh sb="54" eb="56">
      <t>ダンタイ</t>
    </rPh>
    <rPh sb="57" eb="59">
      <t>ヘイキン</t>
    </rPh>
    <rPh sb="60" eb="62">
      <t>シタマワ</t>
    </rPh>
    <rPh sb="71" eb="73">
      <t>シセツ</t>
    </rPh>
    <rPh sb="74" eb="76">
      <t>コウシン</t>
    </rPh>
    <rPh sb="77" eb="78">
      <t>オク</t>
    </rPh>
    <rPh sb="82" eb="84">
      <t>ジョウタイ</t>
    </rPh>
    <rPh sb="85" eb="86">
      <t>ツヅ</t>
    </rPh>
    <rPh sb="92" eb="94">
      <t>ショウワ</t>
    </rPh>
    <rPh sb="96" eb="97">
      <t>ネン</t>
    </rPh>
    <rPh sb="97" eb="98">
      <t>ダイ</t>
    </rPh>
    <rPh sb="100" eb="102">
      <t>カクチョウ</t>
    </rPh>
    <rPh sb="104" eb="107">
      <t>スイドウカン</t>
    </rPh>
    <rPh sb="107" eb="108">
      <t>トウ</t>
    </rPh>
    <rPh sb="109" eb="111">
      <t>シセツ</t>
    </rPh>
    <rPh sb="111" eb="113">
      <t>コウシン</t>
    </rPh>
    <rPh sb="119" eb="121">
      <t>ヘイセイ</t>
    </rPh>
    <rPh sb="123" eb="125">
      <t>ネンド</t>
    </rPh>
    <rPh sb="126" eb="128">
      <t>シセツ</t>
    </rPh>
    <rPh sb="128" eb="130">
      <t>セイビ</t>
    </rPh>
    <rPh sb="130" eb="132">
      <t>ケイカク</t>
    </rPh>
    <rPh sb="133" eb="135">
      <t>サクテイ</t>
    </rPh>
    <rPh sb="137" eb="140">
      <t>ケイカクテキ</t>
    </rPh>
    <rPh sb="141" eb="143">
      <t>コウシン</t>
    </rPh>
    <rPh sb="147" eb="149">
      <t>ヨテイ</t>
    </rPh>
    <phoneticPr fontId="4"/>
  </si>
  <si>
    <t>経常収支比率・料金回収率は１００％を上回っているが、人口減・観光客の減は今後も続く見込みであるため、収益の増は厳しい現状にある。また、水道施設の更新については、老朽化は明らかであるため計画的に行う必要がある。このことから、平成２９年度にアセットマネジメント計画を策定し水道施設等の現状把握を行った。次年度においては、水道ビジョン・経営戦略及び施設整備計画を策定して中長期的な視点に立ち、これから目指すべき方向性・重点的な実現方策を検討し、引き続き健全な経営の強化をより一層図っていくことが必要となる。</t>
    <rPh sb="0" eb="2">
      <t>ケイジョウ</t>
    </rPh>
    <rPh sb="2" eb="4">
      <t>シュウシ</t>
    </rPh>
    <rPh sb="4" eb="6">
      <t>ヒリツ</t>
    </rPh>
    <rPh sb="7" eb="9">
      <t>リョウキン</t>
    </rPh>
    <rPh sb="9" eb="11">
      <t>カイシュウ</t>
    </rPh>
    <rPh sb="11" eb="12">
      <t>リツ</t>
    </rPh>
    <rPh sb="18" eb="20">
      <t>ウワマワ</t>
    </rPh>
    <rPh sb="26" eb="28">
      <t>ジンコウ</t>
    </rPh>
    <rPh sb="28" eb="29">
      <t>ゲン</t>
    </rPh>
    <rPh sb="30" eb="33">
      <t>カンコウキャク</t>
    </rPh>
    <rPh sb="34" eb="35">
      <t>ゲン</t>
    </rPh>
    <rPh sb="36" eb="38">
      <t>コンゴ</t>
    </rPh>
    <rPh sb="39" eb="40">
      <t>ツヅ</t>
    </rPh>
    <rPh sb="41" eb="43">
      <t>ミコ</t>
    </rPh>
    <rPh sb="50" eb="52">
      <t>シュウエキ</t>
    </rPh>
    <rPh sb="53" eb="54">
      <t>ゾウ</t>
    </rPh>
    <rPh sb="55" eb="56">
      <t>キビ</t>
    </rPh>
    <rPh sb="58" eb="60">
      <t>ゲンジョウ</t>
    </rPh>
    <rPh sb="67" eb="69">
      <t>スイドウ</t>
    </rPh>
    <rPh sb="69" eb="71">
      <t>シセツ</t>
    </rPh>
    <rPh sb="72" eb="74">
      <t>コウシン</t>
    </rPh>
    <rPh sb="80" eb="83">
      <t>ロウキュウカ</t>
    </rPh>
    <rPh sb="84" eb="85">
      <t>アキ</t>
    </rPh>
    <rPh sb="92" eb="95">
      <t>ケイカクテキ</t>
    </rPh>
    <rPh sb="96" eb="97">
      <t>オコナ</t>
    </rPh>
    <rPh sb="98" eb="100">
      <t>ヒツヨウ</t>
    </rPh>
    <rPh sb="111" eb="113">
      <t>ヘイセイ</t>
    </rPh>
    <rPh sb="115" eb="117">
      <t>ネンド</t>
    </rPh>
    <rPh sb="128" eb="130">
      <t>ケイカク</t>
    </rPh>
    <rPh sb="131" eb="133">
      <t>サクテイ</t>
    </rPh>
    <rPh sb="134" eb="136">
      <t>スイドウ</t>
    </rPh>
    <rPh sb="136" eb="138">
      <t>シセツ</t>
    </rPh>
    <rPh sb="138" eb="139">
      <t>トウ</t>
    </rPh>
    <rPh sb="140" eb="142">
      <t>ゲンジョウ</t>
    </rPh>
    <rPh sb="142" eb="144">
      <t>ハアク</t>
    </rPh>
    <rPh sb="145" eb="146">
      <t>オコナ</t>
    </rPh>
    <rPh sb="149" eb="152">
      <t>ジネンド</t>
    </rPh>
    <rPh sb="158" eb="160">
      <t>スイドウ</t>
    </rPh>
    <rPh sb="165" eb="167">
      <t>ケイエイ</t>
    </rPh>
    <rPh sb="167" eb="169">
      <t>センリャク</t>
    </rPh>
    <rPh sb="169" eb="170">
      <t>オヨ</t>
    </rPh>
    <rPh sb="171" eb="173">
      <t>シセツ</t>
    </rPh>
    <rPh sb="173" eb="175">
      <t>セイビ</t>
    </rPh>
    <rPh sb="175" eb="177">
      <t>ケイカク</t>
    </rPh>
    <rPh sb="178" eb="180">
      <t>サクテイ</t>
    </rPh>
    <rPh sb="182" eb="186">
      <t>チュウチョウキテキ</t>
    </rPh>
    <rPh sb="187" eb="189">
      <t>シテン</t>
    </rPh>
    <rPh sb="190" eb="191">
      <t>タ</t>
    </rPh>
    <rPh sb="197" eb="199">
      <t>メザ</t>
    </rPh>
    <rPh sb="202" eb="205">
      <t>ホウコウセイ</t>
    </rPh>
    <rPh sb="206" eb="208">
      <t>ジュウテン</t>
    </rPh>
    <rPh sb="208" eb="209">
      <t>テキ</t>
    </rPh>
    <rPh sb="210" eb="212">
      <t>ジツゲン</t>
    </rPh>
    <rPh sb="212" eb="214">
      <t>ホウサク</t>
    </rPh>
    <rPh sb="215" eb="217">
      <t>ケントウ</t>
    </rPh>
    <rPh sb="219" eb="220">
      <t>ヒ</t>
    </rPh>
    <rPh sb="221" eb="222">
      <t>ツヅ</t>
    </rPh>
    <rPh sb="234" eb="236">
      <t>イッソウ</t>
    </rPh>
    <rPh sb="236" eb="237">
      <t>ハカ</t>
    </rPh>
    <rPh sb="244" eb="246">
      <t>ヒツヨウ</t>
    </rPh>
    <phoneticPr fontId="4"/>
  </si>
  <si>
    <t>薬品の一部を高濃度薬品に切替えたことや、職員の人事異動による職員給与費の減などにより、経常収支比率は３年連続で１００％を上回り黒字を確保できた。
今年度も累積欠損金は発生していないが、主要産業である観光業は依然として低迷しており、料金収入は減少しているため、今後も収益の増は見込めない状態である。
人口減・観光客の減の影響は大きく、流動資産の減少は続いている。
企業債残高は過去の拡張事業に伴う企業債の返還が続いているが、新規の企業債の発行をしていないため企業債残高対給水収益比率は減少傾向にある。しかし、今後、浄水場及び管路更新等が控えているため計画的な投資の検討は必要となる。
料金回収率については、前年度と同じ１００％を上回っている。
給水原価は前年度同様、類似団体の平均より下回っているが、老朽化施設維持のため、経費がかかり少しずつではあるが、増加している。
施設利用率は、観光客が多い時期に対応した施設規模のため、類似団体の平均値を下回り、有収率についても、水道施設の老朽化による漏水等により年々減少傾向にある。そのため、施設のダウンサイジング等を検討しながら経営改善が必要となる。</t>
    <rPh sb="0" eb="2">
      <t>ヤクヒン</t>
    </rPh>
    <rPh sb="3" eb="5">
      <t>イチブ</t>
    </rPh>
    <rPh sb="6" eb="9">
      <t>コウノウド</t>
    </rPh>
    <rPh sb="9" eb="11">
      <t>ヤクヒン</t>
    </rPh>
    <rPh sb="12" eb="14">
      <t>キリカ</t>
    </rPh>
    <rPh sb="20" eb="22">
      <t>ショクイン</t>
    </rPh>
    <rPh sb="23" eb="25">
      <t>ジンジ</t>
    </rPh>
    <rPh sb="25" eb="27">
      <t>イドウ</t>
    </rPh>
    <rPh sb="30" eb="32">
      <t>ショクイン</t>
    </rPh>
    <rPh sb="32" eb="34">
      <t>キュウヨ</t>
    </rPh>
    <rPh sb="34" eb="35">
      <t>ヒ</t>
    </rPh>
    <rPh sb="36" eb="37">
      <t>ゲン</t>
    </rPh>
    <rPh sb="43" eb="45">
      <t>ケイジョウ</t>
    </rPh>
    <rPh sb="45" eb="47">
      <t>シュウシ</t>
    </rPh>
    <rPh sb="47" eb="49">
      <t>ヒリツ</t>
    </rPh>
    <rPh sb="51" eb="52">
      <t>ネン</t>
    </rPh>
    <rPh sb="52" eb="54">
      <t>レンゾク</t>
    </rPh>
    <rPh sb="60" eb="62">
      <t>ウワマワ</t>
    </rPh>
    <rPh sb="63" eb="65">
      <t>クロジ</t>
    </rPh>
    <rPh sb="66" eb="68">
      <t>カクホ</t>
    </rPh>
    <rPh sb="73" eb="76">
      <t>コンネンド</t>
    </rPh>
    <rPh sb="77" eb="79">
      <t>ルイセキ</t>
    </rPh>
    <rPh sb="79" eb="81">
      <t>ケッソン</t>
    </rPh>
    <rPh sb="81" eb="82">
      <t>キン</t>
    </rPh>
    <rPh sb="83" eb="85">
      <t>ハッセイ</t>
    </rPh>
    <rPh sb="92" eb="94">
      <t>シュヨウ</t>
    </rPh>
    <rPh sb="94" eb="96">
      <t>サンギョウ</t>
    </rPh>
    <rPh sb="99" eb="101">
      <t>カンコウ</t>
    </rPh>
    <rPh sb="101" eb="102">
      <t>ギョウ</t>
    </rPh>
    <rPh sb="103" eb="105">
      <t>イゼン</t>
    </rPh>
    <rPh sb="108" eb="110">
      <t>テイメイ</t>
    </rPh>
    <rPh sb="115" eb="117">
      <t>リョウキン</t>
    </rPh>
    <rPh sb="117" eb="119">
      <t>シュウニュウ</t>
    </rPh>
    <rPh sb="120" eb="122">
      <t>ゲンショウ</t>
    </rPh>
    <rPh sb="129" eb="131">
      <t>コンゴ</t>
    </rPh>
    <rPh sb="132" eb="134">
      <t>シュウエキ</t>
    </rPh>
    <rPh sb="135" eb="136">
      <t>ゾウ</t>
    </rPh>
    <rPh sb="137" eb="139">
      <t>ミコ</t>
    </rPh>
    <rPh sb="142" eb="144">
      <t>ジョウタイ</t>
    </rPh>
    <rPh sb="149" eb="151">
      <t>ジンコウ</t>
    </rPh>
    <rPh sb="151" eb="152">
      <t>ゲン</t>
    </rPh>
    <rPh sb="153" eb="156">
      <t>カンコウキャク</t>
    </rPh>
    <rPh sb="157" eb="158">
      <t>ゲン</t>
    </rPh>
    <rPh sb="159" eb="161">
      <t>エイキョウ</t>
    </rPh>
    <rPh sb="162" eb="163">
      <t>オオ</t>
    </rPh>
    <rPh sb="166" eb="168">
      <t>リュウドウ</t>
    </rPh>
    <rPh sb="168" eb="170">
      <t>シサン</t>
    </rPh>
    <rPh sb="171" eb="173">
      <t>ゲンショウ</t>
    </rPh>
    <rPh sb="174" eb="175">
      <t>ツヅ</t>
    </rPh>
    <rPh sb="181" eb="183">
      <t>キギョウ</t>
    </rPh>
    <rPh sb="183" eb="184">
      <t>サイ</t>
    </rPh>
    <rPh sb="184" eb="186">
      <t>ザンダカ</t>
    </rPh>
    <rPh sb="187" eb="189">
      <t>カコ</t>
    </rPh>
    <rPh sb="190" eb="192">
      <t>カクチョウ</t>
    </rPh>
    <rPh sb="192" eb="194">
      <t>ジギョウ</t>
    </rPh>
    <rPh sb="195" eb="196">
      <t>トモナ</t>
    </rPh>
    <rPh sb="197" eb="199">
      <t>キギョウ</t>
    </rPh>
    <rPh sb="199" eb="200">
      <t>サイ</t>
    </rPh>
    <rPh sb="201" eb="203">
      <t>ヘンカン</t>
    </rPh>
    <rPh sb="204" eb="205">
      <t>ツヅ</t>
    </rPh>
    <rPh sb="211" eb="213">
      <t>シンキ</t>
    </rPh>
    <rPh sb="214" eb="216">
      <t>キギョウ</t>
    </rPh>
    <rPh sb="216" eb="217">
      <t>サイ</t>
    </rPh>
    <rPh sb="218" eb="220">
      <t>ハッコウ</t>
    </rPh>
    <rPh sb="228" eb="230">
      <t>キギョウ</t>
    </rPh>
    <rPh sb="230" eb="231">
      <t>サイ</t>
    </rPh>
    <rPh sb="231" eb="233">
      <t>ザンダカ</t>
    </rPh>
    <rPh sb="233" eb="234">
      <t>タイ</t>
    </rPh>
    <rPh sb="234" eb="236">
      <t>キュウスイ</t>
    </rPh>
    <rPh sb="236" eb="238">
      <t>シュウエキ</t>
    </rPh>
    <rPh sb="238" eb="240">
      <t>ヒリツ</t>
    </rPh>
    <rPh sb="241" eb="243">
      <t>ゲンショウ</t>
    </rPh>
    <rPh sb="243" eb="245">
      <t>ケイコウ</t>
    </rPh>
    <rPh sb="253" eb="255">
      <t>コンゴ</t>
    </rPh>
    <rPh sb="256" eb="259">
      <t>ジョウスイジョウ</t>
    </rPh>
    <rPh sb="259" eb="260">
      <t>オヨ</t>
    </rPh>
    <rPh sb="261" eb="263">
      <t>カンロ</t>
    </rPh>
    <rPh sb="263" eb="265">
      <t>コウシン</t>
    </rPh>
    <rPh sb="265" eb="266">
      <t>トウ</t>
    </rPh>
    <rPh sb="267" eb="268">
      <t>ヒカ</t>
    </rPh>
    <rPh sb="274" eb="277">
      <t>ケイカクテキ</t>
    </rPh>
    <rPh sb="278" eb="280">
      <t>トウシ</t>
    </rPh>
    <rPh sb="281" eb="283">
      <t>ケントウ</t>
    </rPh>
    <rPh sb="284" eb="286">
      <t>ヒツヨウ</t>
    </rPh>
    <rPh sb="291" eb="293">
      <t>リョウキン</t>
    </rPh>
    <rPh sb="293" eb="295">
      <t>カイシュウ</t>
    </rPh>
    <rPh sb="295" eb="296">
      <t>リツ</t>
    </rPh>
    <rPh sb="302" eb="305">
      <t>ゼンネンド</t>
    </rPh>
    <rPh sb="306" eb="307">
      <t>オナ</t>
    </rPh>
    <rPh sb="313" eb="315">
      <t>ウワマワ</t>
    </rPh>
    <rPh sb="321" eb="323">
      <t>キュウスイ</t>
    </rPh>
    <rPh sb="323" eb="325">
      <t>ゲンカ</t>
    </rPh>
    <rPh sb="326" eb="329">
      <t>ゼンネンド</t>
    </rPh>
    <rPh sb="329" eb="331">
      <t>ドウヨウ</t>
    </rPh>
    <rPh sb="332" eb="334">
      <t>ルイジ</t>
    </rPh>
    <rPh sb="334" eb="336">
      <t>ダンタイ</t>
    </rPh>
    <rPh sb="337" eb="339">
      <t>ヘイキン</t>
    </rPh>
    <rPh sb="341" eb="343">
      <t>シタマワ</t>
    </rPh>
    <rPh sb="349" eb="352">
      <t>ロウキュウカ</t>
    </rPh>
    <rPh sb="352" eb="354">
      <t>シセツ</t>
    </rPh>
    <rPh sb="354" eb="356">
      <t>イジ</t>
    </rPh>
    <rPh sb="360" eb="362">
      <t>ケイヒ</t>
    </rPh>
    <rPh sb="366" eb="367">
      <t>スコ</t>
    </rPh>
    <rPh sb="376" eb="378">
      <t>ゾウカ</t>
    </rPh>
    <rPh sb="384" eb="386">
      <t>シセツ</t>
    </rPh>
    <rPh sb="386" eb="388">
      <t>リヨウ</t>
    </rPh>
    <rPh sb="388" eb="389">
      <t>リツ</t>
    </rPh>
    <rPh sb="391" eb="394">
      <t>カンコウキャク</t>
    </rPh>
    <rPh sb="395" eb="396">
      <t>オオ</t>
    </rPh>
    <rPh sb="397" eb="399">
      <t>ジキ</t>
    </rPh>
    <rPh sb="400" eb="402">
      <t>タイオウ</t>
    </rPh>
    <rPh sb="404" eb="406">
      <t>シセツ</t>
    </rPh>
    <rPh sb="406" eb="408">
      <t>キボ</t>
    </rPh>
    <rPh sb="412" eb="414">
      <t>ルイジ</t>
    </rPh>
    <rPh sb="414" eb="416">
      <t>ダンタイ</t>
    </rPh>
    <rPh sb="417" eb="420">
      <t>ヘイキンチ</t>
    </rPh>
    <rPh sb="421" eb="423">
      <t>シタマワ</t>
    </rPh>
    <rPh sb="451" eb="453">
      <t>ネンネン</t>
    </rPh>
    <rPh sb="453" eb="455">
      <t>ゲンショウ</t>
    </rPh>
    <rPh sb="455" eb="457">
      <t>ケイコウ</t>
    </rPh>
    <rPh sb="466" eb="468">
      <t>シセツ</t>
    </rPh>
    <rPh sb="477" eb="478">
      <t>トウ</t>
    </rPh>
    <rPh sb="479" eb="481">
      <t>ケントウ</t>
    </rPh>
    <rPh sb="485" eb="487">
      <t>ケイエイ</t>
    </rPh>
    <rPh sb="487" eb="489">
      <t>カイゼン</t>
    </rPh>
    <rPh sb="490" eb="4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</si>
</sst>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0.34</c:v>
                </c:pt>
                <c:pt idx="1">
                  <c:v>0.18</c:v>
                </c:pt>
                <c:pt idx="2">
                  <c:v>0.27</c:v>
                </c:pt>
                <c:pt idx="3">
                  <c:v>0.23</c:v>
                </c:pt>
                <c:pt idx="4">
                  <c:v>0.4</c:v>
                </c:pt>
              </c:numCache>
            </c:numRef>
          </c:val>
          <c:extLst>
            <c:ext xmlns:c16="http://schemas.microsoft.com/office/drawing/2014/chart" uri="{C3380CC4-5D6E-409C-BE32-E72D297353CC}">
              <c16:uniqueId val="{00000000-E528-40DA-B80F-23396CD70C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E528-40DA-B80F-23396CD70C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42.56</c:v>
                </c:pt>
                <c:pt idx="1">
                  <c:v>42.53</c:v>
                </c:pt>
                <c:pt idx="2">
                  <c:v>40.909999999999997</c:v>
                </c:pt>
                <c:pt idx="3">
                  <c:v>40.01</c:v>
                </c:pt>
                <c:pt idx="4">
                  <c:v>39.44</c:v>
                </c:pt>
              </c:numCache>
            </c:numRef>
          </c:val>
          <c:extLst>
            <c:ext xmlns:c16="http://schemas.microsoft.com/office/drawing/2014/chart" uri="{C3380CC4-5D6E-409C-BE32-E72D297353CC}">
              <c16:uniqueId val="{00000000-D6CC-434F-8B8E-5C9953225D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D6CC-434F-8B8E-5C9953225D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72.709999999999994</c:v>
                </c:pt>
                <c:pt idx="1">
                  <c:v>68.650000000000006</c:v>
                </c:pt>
                <c:pt idx="2">
                  <c:v>68.599999999999994</c:v>
                </c:pt>
                <c:pt idx="3">
                  <c:v>68.47</c:v>
                </c:pt>
                <c:pt idx="4">
                  <c:v>67.459999999999994</c:v>
                </c:pt>
              </c:numCache>
            </c:numRef>
          </c:val>
          <c:extLst>
            <c:ext xmlns:c16="http://schemas.microsoft.com/office/drawing/2014/chart" uri="{C3380CC4-5D6E-409C-BE32-E72D297353CC}">
              <c16:uniqueId val="{00000000-4238-42A7-BB9A-B2629539AF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4238-42A7-BB9A-B2629539AF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93.53</c:v>
                </c:pt>
                <c:pt idx="1">
                  <c:v>89.32</c:v>
                </c:pt>
                <c:pt idx="2">
                  <c:v>107.6</c:v>
                </c:pt>
                <c:pt idx="3">
                  <c:v>110.05</c:v>
                </c:pt>
                <c:pt idx="4">
                  <c:v>109.8</c:v>
                </c:pt>
              </c:numCache>
            </c:numRef>
          </c:val>
          <c:extLst>
            <c:ext xmlns:c16="http://schemas.microsoft.com/office/drawing/2014/chart" uri="{C3380CC4-5D6E-409C-BE32-E72D297353CC}">
              <c16:uniqueId val="{00000000-6CB3-42AB-BBCA-DB9DFF7207A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6CB3-42AB-BBCA-DB9DFF7207A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52.75</c:v>
                </c:pt>
                <c:pt idx="1">
                  <c:v>57.6</c:v>
                </c:pt>
                <c:pt idx="2">
                  <c:v>59.15</c:v>
                </c:pt>
                <c:pt idx="3">
                  <c:v>60.57</c:v>
                </c:pt>
                <c:pt idx="4">
                  <c:v>61.85</c:v>
                </c:pt>
              </c:numCache>
            </c:numRef>
          </c:val>
          <c:extLst>
            <c:ext xmlns:c16="http://schemas.microsoft.com/office/drawing/2014/chart" uri="{C3380CC4-5D6E-409C-BE32-E72D297353CC}">
              <c16:uniqueId val="{00000000-E9E8-4435-AA27-611D76571D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E9E8-4435-AA27-611D76571D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22.85</c:v>
                </c:pt>
                <c:pt idx="1">
                  <c:v>30.12</c:v>
                </c:pt>
                <c:pt idx="2">
                  <c:v>31.88</c:v>
                </c:pt>
                <c:pt idx="3">
                  <c:v>33.1</c:v>
                </c:pt>
                <c:pt idx="4">
                  <c:v>33.51</c:v>
                </c:pt>
              </c:numCache>
            </c:numRef>
          </c:val>
          <c:extLst>
            <c:ext xmlns:c16="http://schemas.microsoft.com/office/drawing/2014/chart" uri="{C3380CC4-5D6E-409C-BE32-E72D297353CC}">
              <c16:uniqueId val="{00000000-07A7-47A8-9A1F-F815DEC3DC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07A7-47A8-9A1F-F815DEC3DC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1.1299999999999999</c:v>
                </c:pt>
                <c:pt idx="1">
                  <c:v>0</c:v>
                </c:pt>
                <c:pt idx="2">
                  <c:v>0</c:v>
                </c:pt>
                <c:pt idx="3">
                  <c:v>0</c:v>
                </c:pt>
                <c:pt idx="4">
                  <c:v>0</c:v>
                </c:pt>
              </c:numCache>
            </c:numRef>
          </c:val>
          <c:extLst>
            <c:ext xmlns:c16="http://schemas.microsoft.com/office/drawing/2014/chart" uri="{C3380CC4-5D6E-409C-BE32-E72D297353CC}">
              <c16:uniqueId val="{00000000-3EE5-4087-A11A-75E76140E4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3EE5-4087-A11A-75E76140E4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18609.990000000002</c:v>
                </c:pt>
                <c:pt idx="1">
                  <c:v>786.52</c:v>
                </c:pt>
                <c:pt idx="2">
                  <c:v>759.35</c:v>
                </c:pt>
                <c:pt idx="3">
                  <c:v>755.05</c:v>
                </c:pt>
                <c:pt idx="4">
                  <c:v>726.9</c:v>
                </c:pt>
              </c:numCache>
            </c:numRef>
          </c:val>
          <c:extLst>
            <c:ext xmlns:c16="http://schemas.microsoft.com/office/drawing/2014/chart" uri="{C3380CC4-5D6E-409C-BE32-E72D297353CC}">
              <c16:uniqueId val="{00000000-0584-494A-8662-5FA52ECBDB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0584-494A-8662-5FA52ECBDB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335.41</c:v>
                </c:pt>
                <c:pt idx="1">
                  <c:v>339.53</c:v>
                </c:pt>
                <c:pt idx="2">
                  <c:v>271.45</c:v>
                </c:pt>
                <c:pt idx="3">
                  <c:v>248.41</c:v>
                </c:pt>
                <c:pt idx="4">
                  <c:v>231.77</c:v>
                </c:pt>
              </c:numCache>
            </c:numRef>
          </c:val>
          <c:extLst>
            <c:ext xmlns:c16="http://schemas.microsoft.com/office/drawing/2014/chart" uri="{C3380CC4-5D6E-409C-BE32-E72D297353CC}">
              <c16:uniqueId val="{00000000-6B54-418B-A85A-F114DF14DA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6B54-418B-A85A-F114DF14DA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92.38</c:v>
                </c:pt>
                <c:pt idx="1">
                  <c:v>87.7</c:v>
                </c:pt>
                <c:pt idx="2">
                  <c:v>106.82</c:v>
                </c:pt>
                <c:pt idx="3">
                  <c:v>109.69</c:v>
                </c:pt>
                <c:pt idx="4">
                  <c:v>108.76</c:v>
                </c:pt>
              </c:numCache>
            </c:numRef>
          </c:val>
          <c:extLst>
            <c:ext xmlns:c16="http://schemas.microsoft.com/office/drawing/2014/chart" uri="{C3380CC4-5D6E-409C-BE32-E72D297353CC}">
              <c16:uniqueId val="{00000000-C7E4-4ECD-B004-9CC30D545C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C7E4-4ECD-B004-9CC30D545C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142.1</c:v>
                </c:pt>
                <c:pt idx="1">
                  <c:v>145.93</c:v>
                </c:pt>
                <c:pt idx="2">
                  <c:v>144.22999999999999</c:v>
                </c:pt>
                <c:pt idx="3">
                  <c:v>145.11000000000001</c:v>
                </c:pt>
                <c:pt idx="4">
                  <c:v>147.13999999999999</c:v>
                </c:pt>
              </c:numCache>
            </c:numRef>
          </c:val>
          <c:extLst>
            <c:ext xmlns:c16="http://schemas.microsoft.com/office/drawing/2014/chart" uri="{C3380CC4-5D6E-409C-BE32-E72D297353CC}">
              <c16:uniqueId val="{00000000-969B-4C53-BD98-2EB12CA06B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969B-4C53-BD98-2EB12CA06B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東伊豆町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12518</v>
      </c>
      <c r="AM8" s="59"/>
      <c r="AN8" s="59"/>
      <c r="AO8" s="59"/>
      <c r="AP8" s="59"/>
      <c r="AQ8" s="59"/>
      <c r="AR8" s="59"/>
      <c r="AS8" s="59"/>
      <c r="AT8" s="50">
        <f>データ!$S$6</f>
        <v>77.81</v>
      </c>
      <c r="AU8" s="51"/>
      <c r="AV8" s="51"/>
      <c r="AW8" s="51"/>
      <c r="AX8" s="51"/>
      <c r="AY8" s="51"/>
      <c r="AZ8" s="51"/>
      <c r="BA8" s="51"/>
      <c r="BB8" s="52">
        <f>データ!$T$6</f>
        <v>160.88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79.98</v>
      </c>
      <c r="J10" s="51"/>
      <c r="K10" s="51"/>
      <c r="L10" s="51"/>
      <c r="M10" s="51"/>
      <c r="N10" s="51"/>
      <c r="O10" s="62"/>
      <c r="P10" s="52">
        <f>データ!$P$6</f>
        <v>99.63</v>
      </c>
      <c r="Q10" s="52"/>
      <c r="R10" s="52"/>
      <c r="S10" s="52"/>
      <c r="T10" s="52"/>
      <c r="U10" s="52"/>
      <c r="V10" s="52"/>
      <c r="W10" s="59">
        <f>データ!$Q$6</f>
        <v>2797</v>
      </c>
      <c r="X10" s="59"/>
      <c r="Y10" s="59"/>
      <c r="Z10" s="59"/>
      <c r="AA10" s="59"/>
      <c r="AB10" s="59"/>
      <c r="AC10" s="59"/>
      <c r="AD10" s="2"/>
      <c r="AE10" s="2"/>
      <c r="AF10" s="2"/>
      <c r="AG10" s="2"/>
      <c r="AH10" s="4"/>
      <c r="AI10" s="4"/>
      <c r="AJ10" s="4"/>
      <c r="AK10" s="4"/>
      <c r="AL10" s="59">
        <f>データ!$U$6</f>
        <v>12372</v>
      </c>
      <c r="AM10" s="59"/>
      <c r="AN10" s="59"/>
      <c r="AO10" s="59"/>
      <c r="AP10" s="59"/>
      <c r="AQ10" s="59"/>
      <c r="AR10" s="59"/>
      <c r="AS10" s="59"/>
      <c r="AT10" s="50">
        <f>データ!$V$6</f>
        <v>16.22</v>
      </c>
      <c r="AU10" s="51"/>
      <c r="AV10" s="51"/>
      <c r="AW10" s="51"/>
      <c r="AX10" s="51"/>
      <c r="AY10" s="51"/>
      <c r="AZ10" s="51"/>
      <c r="BA10" s="51"/>
      <c r="BB10" s="52">
        <f>データ!$W$6</f>
        <v>762.76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uD7N+vf9r89SgJ4zCvkFrNryMFZ/6C2Hv2knMVxwvM8WbgmB+rZ9iv3Vbqocx3hbETQYGE6NuR4d6HZpPY8Rw==" saltValue="W0SXsaq81N8K7uuh9IdqA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223018</v>
      </c>
      <c r="D6" s="33">
        <f t="shared" si="3"/>
        <v>46</v>
      </c>
      <c r="E6" s="33">
        <f t="shared" si="3"/>
        <v>1</v>
      </c>
      <c r="F6" s="33">
        <f t="shared" si="3"/>
        <v>0</v>
      </c>
      <c r="G6" s="33">
        <f t="shared" si="3"/>
        <v>1</v>
      </c>
      <c r="H6" s="33" t="str">
        <f t="shared" si="3"/>
        <v>静岡県　東伊豆町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79.98</v>
      </c>
      <c r="P6" s="34">
        <f t="shared" si="3"/>
        <v>99.63</v>
      </c>
      <c r="Q6" s="34">
        <f t="shared" si="3"/>
        <v>2797</v>
      </c>
      <c r="R6" s="34">
        <f t="shared" si="3"/>
        <v>12518</v>
      </c>
      <c r="S6" s="34">
        <f t="shared" si="3"/>
        <v>77.81</v>
      </c>
      <c r="T6" s="34">
        <f t="shared" si="3"/>
        <v>160.88</v>
      </c>
      <c r="U6" s="34">
        <f t="shared" si="3"/>
        <v>12372</v>
      </c>
      <c r="V6" s="34">
        <f t="shared" si="3"/>
        <v>16.22</v>
      </c>
      <c r="W6" s="34">
        <f t="shared" si="3"/>
        <v>762.76</v>
      </c>
      <c r="X6" s="35">
        <f>IF(X7="",NA(),X7)</f>
        <v>93.53</v>
      </c>
      <c r="Y6" s="35">
        <f t="shared" ref="Y6:AG6" si="4">IF(Y7="",NA(),Y7)</f>
        <v>89.32</v>
      </c>
      <c r="Z6" s="35">
        <f t="shared" si="4"/>
        <v>107.6</v>
      </c>
      <c r="AA6" s="35">
        <f t="shared" si="4"/>
        <v>110.05</v>
      </c>
      <c r="AB6" s="35">
        <f t="shared" si="4"/>
        <v>109.8</v>
      </c>
      <c r="AC6" s="35">
        <f t="shared" si="4"/>
        <v>107.95</v>
      </c>
      <c r="AD6" s="35">
        <f t="shared" si="4"/>
        <v>109.49</v>
      </c>
      <c r="AE6" s="35">
        <f t="shared" si="4"/>
        <v>111.06</v>
      </c>
      <c r="AF6" s="35">
        <f t="shared" si="4"/>
        <v>111.34</v>
      </c>
      <c r="AG6" s="35">
        <f t="shared" si="4"/>
        <v>110.02</v>
      </c>
      <c r="AH6" s="34" t="str">
        <f>IF(AH7="","",IF(AH7="-","【-】","【"&amp;SUBSTITUTE(TEXT(AH7,"#,##0.00"),"-","△")&amp;"】"))</f>
        <v>【113.39】</v>
      </c>
      <c r="AI6" s="35">
        <f>IF(AI7="",NA(),AI7)</f>
        <v>1.1299999999999999</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18609.990000000002</v>
      </c>
      <c r="AU6" s="35">
        <f t="shared" ref="AU6:BC6" si="6">IF(AU7="",NA(),AU7)</f>
        <v>786.52</v>
      </c>
      <c r="AV6" s="35">
        <f t="shared" si="6"/>
        <v>759.35</v>
      </c>
      <c r="AW6" s="35">
        <f t="shared" si="6"/>
        <v>755.05</v>
      </c>
      <c r="AX6" s="35">
        <f t="shared" si="6"/>
        <v>726.9</v>
      </c>
      <c r="AY6" s="35">
        <f t="shared" si="6"/>
        <v>1081.23</v>
      </c>
      <c r="AZ6" s="35">
        <f t="shared" si="6"/>
        <v>406.37</v>
      </c>
      <c r="BA6" s="35">
        <f t="shared" si="6"/>
        <v>398.29</v>
      </c>
      <c r="BB6" s="35">
        <f t="shared" si="6"/>
        <v>388.67</v>
      </c>
      <c r="BC6" s="35">
        <f t="shared" si="6"/>
        <v>355.27</v>
      </c>
      <c r="BD6" s="34" t="str">
        <f>IF(BD7="","",IF(BD7="-","【-】","【"&amp;SUBSTITUTE(TEXT(BD7,"#,##0.00"),"-","△")&amp;"】"))</f>
        <v>【264.34】</v>
      </c>
      <c r="BE6" s="35">
        <f>IF(BE7="",NA(),BE7)</f>
        <v>335.41</v>
      </c>
      <c r="BF6" s="35">
        <f t="shared" ref="BF6:BN6" si="7">IF(BF7="",NA(),BF7)</f>
        <v>339.53</v>
      </c>
      <c r="BG6" s="35">
        <f t="shared" si="7"/>
        <v>271.45</v>
      </c>
      <c r="BH6" s="35">
        <f t="shared" si="7"/>
        <v>248.41</v>
      </c>
      <c r="BI6" s="35">
        <f t="shared" si="7"/>
        <v>231.77</v>
      </c>
      <c r="BJ6" s="35">
        <f t="shared" si="7"/>
        <v>443.13</v>
      </c>
      <c r="BK6" s="35">
        <f t="shared" si="7"/>
        <v>442.54</v>
      </c>
      <c r="BL6" s="35">
        <f t="shared" si="7"/>
        <v>431</v>
      </c>
      <c r="BM6" s="35">
        <f t="shared" si="7"/>
        <v>422.5</v>
      </c>
      <c r="BN6" s="35">
        <f t="shared" si="7"/>
        <v>458.27</v>
      </c>
      <c r="BO6" s="34" t="str">
        <f>IF(BO7="","",IF(BO7="-","【-】","【"&amp;SUBSTITUTE(TEXT(BO7,"#,##0.00"),"-","△")&amp;"】"))</f>
        <v>【274.27】</v>
      </c>
      <c r="BP6" s="35">
        <f>IF(BP7="",NA(),BP7)</f>
        <v>92.38</v>
      </c>
      <c r="BQ6" s="35">
        <f t="shared" ref="BQ6:BY6" si="8">IF(BQ7="",NA(),BQ7)</f>
        <v>87.7</v>
      </c>
      <c r="BR6" s="35">
        <f t="shared" si="8"/>
        <v>106.82</v>
      </c>
      <c r="BS6" s="35">
        <f t="shared" si="8"/>
        <v>109.69</v>
      </c>
      <c r="BT6" s="35">
        <f t="shared" si="8"/>
        <v>108.76</v>
      </c>
      <c r="BU6" s="35">
        <f t="shared" si="8"/>
        <v>95.4</v>
      </c>
      <c r="BV6" s="35">
        <f t="shared" si="8"/>
        <v>98.6</v>
      </c>
      <c r="BW6" s="35">
        <f t="shared" si="8"/>
        <v>100.82</v>
      </c>
      <c r="BX6" s="35">
        <f t="shared" si="8"/>
        <v>101.64</v>
      </c>
      <c r="BY6" s="35">
        <f t="shared" si="8"/>
        <v>96.77</v>
      </c>
      <c r="BZ6" s="34" t="str">
        <f>IF(BZ7="","",IF(BZ7="-","【-】","【"&amp;SUBSTITUTE(TEXT(BZ7,"#,##0.00"),"-","△")&amp;"】"))</f>
        <v>【104.36】</v>
      </c>
      <c r="CA6" s="35">
        <f>IF(CA7="",NA(),CA7)</f>
        <v>142.1</v>
      </c>
      <c r="CB6" s="35">
        <f t="shared" ref="CB6:CJ6" si="9">IF(CB7="",NA(),CB7)</f>
        <v>145.93</v>
      </c>
      <c r="CC6" s="35">
        <f t="shared" si="9"/>
        <v>144.22999999999999</v>
      </c>
      <c r="CD6" s="35">
        <f t="shared" si="9"/>
        <v>145.11000000000001</v>
      </c>
      <c r="CE6" s="35">
        <f t="shared" si="9"/>
        <v>147.13999999999999</v>
      </c>
      <c r="CF6" s="35">
        <f t="shared" si="9"/>
        <v>186.15</v>
      </c>
      <c r="CG6" s="35">
        <f t="shared" si="9"/>
        <v>181.67</v>
      </c>
      <c r="CH6" s="35">
        <f t="shared" si="9"/>
        <v>179.55</v>
      </c>
      <c r="CI6" s="35">
        <f t="shared" si="9"/>
        <v>179.16</v>
      </c>
      <c r="CJ6" s="35">
        <f t="shared" si="9"/>
        <v>187.18</v>
      </c>
      <c r="CK6" s="34" t="str">
        <f>IF(CK7="","",IF(CK7="-","【-】","【"&amp;SUBSTITUTE(TEXT(CK7,"#,##0.00"),"-","△")&amp;"】"))</f>
        <v>【165.71】</v>
      </c>
      <c r="CL6" s="35">
        <f>IF(CL7="",NA(),CL7)</f>
        <v>42.56</v>
      </c>
      <c r="CM6" s="35">
        <f t="shared" ref="CM6:CU6" si="10">IF(CM7="",NA(),CM7)</f>
        <v>42.53</v>
      </c>
      <c r="CN6" s="35">
        <f t="shared" si="10"/>
        <v>40.909999999999997</v>
      </c>
      <c r="CO6" s="35">
        <f t="shared" si="10"/>
        <v>40.01</v>
      </c>
      <c r="CP6" s="35">
        <f t="shared" si="10"/>
        <v>39.44</v>
      </c>
      <c r="CQ6" s="35">
        <f t="shared" si="10"/>
        <v>54.47</v>
      </c>
      <c r="CR6" s="35">
        <f t="shared" si="10"/>
        <v>53.61</v>
      </c>
      <c r="CS6" s="35">
        <f t="shared" si="10"/>
        <v>53.52</v>
      </c>
      <c r="CT6" s="35">
        <f t="shared" si="10"/>
        <v>54.24</v>
      </c>
      <c r="CU6" s="35">
        <f t="shared" si="10"/>
        <v>55.88</v>
      </c>
      <c r="CV6" s="34" t="str">
        <f>IF(CV7="","",IF(CV7="-","【-】","【"&amp;SUBSTITUTE(TEXT(CV7,"#,##0.00"),"-","△")&amp;"】"))</f>
        <v>【60.41】</v>
      </c>
      <c r="CW6" s="35">
        <f>IF(CW7="",NA(),CW7)</f>
        <v>72.709999999999994</v>
      </c>
      <c r="CX6" s="35">
        <f t="shared" ref="CX6:DF6" si="11">IF(CX7="",NA(),CX7)</f>
        <v>68.650000000000006</v>
      </c>
      <c r="CY6" s="35">
        <f t="shared" si="11"/>
        <v>68.599999999999994</v>
      </c>
      <c r="CZ6" s="35">
        <f t="shared" si="11"/>
        <v>68.47</v>
      </c>
      <c r="DA6" s="35">
        <f t="shared" si="11"/>
        <v>67.459999999999994</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52.75</v>
      </c>
      <c r="DI6" s="35">
        <f t="shared" ref="DI6:DQ6" si="12">IF(DI7="",NA(),DI7)</f>
        <v>57.6</v>
      </c>
      <c r="DJ6" s="35">
        <f t="shared" si="12"/>
        <v>59.15</v>
      </c>
      <c r="DK6" s="35">
        <f t="shared" si="12"/>
        <v>60.57</v>
      </c>
      <c r="DL6" s="35">
        <f t="shared" si="12"/>
        <v>61.85</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22.85</v>
      </c>
      <c r="DT6" s="35">
        <f t="shared" ref="DT6:EB6" si="13">IF(DT7="",NA(),DT7)</f>
        <v>30.12</v>
      </c>
      <c r="DU6" s="35">
        <f t="shared" si="13"/>
        <v>31.88</v>
      </c>
      <c r="DV6" s="35">
        <f t="shared" si="13"/>
        <v>33.1</v>
      </c>
      <c r="DW6" s="35">
        <f t="shared" si="13"/>
        <v>33.51</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0.34</v>
      </c>
      <c r="EE6" s="35">
        <f t="shared" ref="EE6:EM6" si="14">IF(EE7="",NA(),EE7)</f>
        <v>0.18</v>
      </c>
      <c r="EF6" s="35">
        <f t="shared" si="14"/>
        <v>0.27</v>
      </c>
      <c r="EG6" s="35">
        <f t="shared" si="14"/>
        <v>0.23</v>
      </c>
      <c r="EH6" s="35">
        <f t="shared" si="14"/>
        <v>0.4</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223018</v>
      </c>
      <c r="D7" s="37">
        <v>46</v>
      </c>
      <c r="E7" s="37">
        <v>1</v>
      </c>
      <c r="F7" s="37">
        <v>0</v>
      </c>
      <c r="G7" s="37">
        <v>1</v>
      </c>
      <c r="H7" s="37" t="s">
        <v>105</v>
      </c>
      <c r="I7" s="37" t="s">
        <v>106</v>
      </c>
      <c r="J7" s="37" t="s">
        <v>107</v>
      </c>
      <c r="K7" s="37" t="s">
        <v>108</v>
      </c>
      <c r="L7" s="37" t="s">
        <v>109</v>
      </c>
      <c r="M7" s="37" t="s">
        <v>110</v>
      </c>
      <c r="N7" s="38" t="s">
        <v>111</v>
      </c>
      <c r="O7" s="38">
        <v>79.98</v>
      </c>
      <c r="P7" s="38">
        <v>99.63</v>
      </c>
      <c r="Q7" s="38">
        <v>2797</v>
      </c>
      <c r="R7" s="38">
        <v>12518</v>
      </c>
      <c r="S7" s="38">
        <v>77.81</v>
      </c>
      <c r="T7" s="38">
        <v>160.88</v>
      </c>
      <c r="U7" s="38">
        <v>12372</v>
      </c>
      <c r="V7" s="38">
        <v>16.22</v>
      </c>
      <c r="W7" s="38">
        <v>762.76</v>
      </c>
      <c r="X7" s="38">
        <v>93.53</v>
      </c>
      <c r="Y7" s="38">
        <v>89.32</v>
      </c>
      <c r="Z7" s="38">
        <v>107.6</v>
      </c>
      <c r="AA7" s="38">
        <v>110.05</v>
      </c>
      <c r="AB7" s="38">
        <v>109.8</v>
      </c>
      <c r="AC7" s="38">
        <v>107.95</v>
      </c>
      <c r="AD7" s="38">
        <v>109.49</v>
      </c>
      <c r="AE7" s="38">
        <v>111.06</v>
      </c>
      <c r="AF7" s="38">
        <v>111.34</v>
      </c>
      <c r="AG7" s="38">
        <v>110.02</v>
      </c>
      <c r="AH7" s="38">
        <v>113.39</v>
      </c>
      <c r="AI7" s="38">
        <v>1.1299999999999999</v>
      </c>
      <c r="AJ7" s="38">
        <v>0</v>
      </c>
      <c r="AK7" s="38">
        <v>0</v>
      </c>
      <c r="AL7" s="38">
        <v>0</v>
      </c>
      <c r="AM7" s="38">
        <v>0</v>
      </c>
      <c r="AN7" s="38">
        <v>13.47</v>
      </c>
      <c r="AO7" s="38">
        <v>9.49</v>
      </c>
      <c r="AP7" s="38">
        <v>9.35</v>
      </c>
      <c r="AQ7" s="38">
        <v>10.130000000000001</v>
      </c>
      <c r="AR7" s="38">
        <v>7.31</v>
      </c>
      <c r="AS7" s="38">
        <v>0.85</v>
      </c>
      <c r="AT7" s="38">
        <v>18609.990000000002</v>
      </c>
      <c r="AU7" s="38">
        <v>786.52</v>
      </c>
      <c r="AV7" s="38">
        <v>759.35</v>
      </c>
      <c r="AW7" s="38">
        <v>755.05</v>
      </c>
      <c r="AX7" s="38">
        <v>726.9</v>
      </c>
      <c r="AY7" s="38">
        <v>1081.23</v>
      </c>
      <c r="AZ7" s="38">
        <v>406.37</v>
      </c>
      <c r="BA7" s="38">
        <v>398.29</v>
      </c>
      <c r="BB7" s="38">
        <v>388.67</v>
      </c>
      <c r="BC7" s="38">
        <v>355.27</v>
      </c>
      <c r="BD7" s="38">
        <v>264.33999999999997</v>
      </c>
      <c r="BE7" s="38">
        <v>335.41</v>
      </c>
      <c r="BF7" s="38">
        <v>339.53</v>
      </c>
      <c r="BG7" s="38">
        <v>271.45</v>
      </c>
      <c r="BH7" s="38">
        <v>248.41</v>
      </c>
      <c r="BI7" s="38">
        <v>231.77</v>
      </c>
      <c r="BJ7" s="38">
        <v>443.13</v>
      </c>
      <c r="BK7" s="38">
        <v>442.54</v>
      </c>
      <c r="BL7" s="38">
        <v>431</v>
      </c>
      <c r="BM7" s="38">
        <v>422.5</v>
      </c>
      <c r="BN7" s="38">
        <v>458.27</v>
      </c>
      <c r="BO7" s="38">
        <v>274.27</v>
      </c>
      <c r="BP7" s="38">
        <v>92.38</v>
      </c>
      <c r="BQ7" s="38">
        <v>87.7</v>
      </c>
      <c r="BR7" s="38">
        <v>106.82</v>
      </c>
      <c r="BS7" s="38">
        <v>109.69</v>
      </c>
      <c r="BT7" s="38">
        <v>108.76</v>
      </c>
      <c r="BU7" s="38">
        <v>95.4</v>
      </c>
      <c r="BV7" s="38">
        <v>98.6</v>
      </c>
      <c r="BW7" s="38">
        <v>100.82</v>
      </c>
      <c r="BX7" s="38">
        <v>101.64</v>
      </c>
      <c r="BY7" s="38">
        <v>96.77</v>
      </c>
      <c r="BZ7" s="38">
        <v>104.36</v>
      </c>
      <c r="CA7" s="38">
        <v>142.1</v>
      </c>
      <c r="CB7" s="38">
        <v>145.93</v>
      </c>
      <c r="CC7" s="38">
        <v>144.22999999999999</v>
      </c>
      <c r="CD7" s="38">
        <v>145.11000000000001</v>
      </c>
      <c r="CE7" s="38">
        <v>147.13999999999999</v>
      </c>
      <c r="CF7" s="38">
        <v>186.15</v>
      </c>
      <c r="CG7" s="38">
        <v>181.67</v>
      </c>
      <c r="CH7" s="38">
        <v>179.55</v>
      </c>
      <c r="CI7" s="38">
        <v>179.16</v>
      </c>
      <c r="CJ7" s="38">
        <v>187.18</v>
      </c>
      <c r="CK7" s="38">
        <v>165.71</v>
      </c>
      <c r="CL7" s="38">
        <v>42.56</v>
      </c>
      <c r="CM7" s="38">
        <v>42.53</v>
      </c>
      <c r="CN7" s="38">
        <v>40.909999999999997</v>
      </c>
      <c r="CO7" s="38">
        <v>40.01</v>
      </c>
      <c r="CP7" s="38">
        <v>39.44</v>
      </c>
      <c r="CQ7" s="38">
        <v>54.47</v>
      </c>
      <c r="CR7" s="38">
        <v>53.61</v>
      </c>
      <c r="CS7" s="38">
        <v>53.52</v>
      </c>
      <c r="CT7" s="38">
        <v>54.24</v>
      </c>
      <c r="CU7" s="38">
        <v>55.88</v>
      </c>
      <c r="CV7" s="38">
        <v>60.41</v>
      </c>
      <c r="CW7" s="38">
        <v>72.709999999999994</v>
      </c>
      <c r="CX7" s="38">
        <v>68.650000000000006</v>
      </c>
      <c r="CY7" s="38">
        <v>68.599999999999994</v>
      </c>
      <c r="CZ7" s="38">
        <v>68.47</v>
      </c>
      <c r="DA7" s="38">
        <v>67.459999999999994</v>
      </c>
      <c r="DB7" s="38">
        <v>81.459999999999994</v>
      </c>
      <c r="DC7" s="38">
        <v>81.31</v>
      </c>
      <c r="DD7" s="38">
        <v>81.459999999999994</v>
      </c>
      <c r="DE7" s="38">
        <v>81.680000000000007</v>
      </c>
      <c r="DF7" s="38">
        <v>80.989999999999995</v>
      </c>
      <c r="DG7" s="38">
        <v>89.93</v>
      </c>
      <c r="DH7" s="38">
        <v>52.75</v>
      </c>
      <c r="DI7" s="38">
        <v>57.6</v>
      </c>
      <c r="DJ7" s="38">
        <v>59.15</v>
      </c>
      <c r="DK7" s="38">
        <v>60.57</v>
      </c>
      <c r="DL7" s="38">
        <v>61.85</v>
      </c>
      <c r="DM7" s="38">
        <v>38.520000000000003</v>
      </c>
      <c r="DN7" s="38">
        <v>46.67</v>
      </c>
      <c r="DO7" s="38">
        <v>47.7</v>
      </c>
      <c r="DP7" s="38">
        <v>48.14</v>
      </c>
      <c r="DQ7" s="38">
        <v>46.61</v>
      </c>
      <c r="DR7" s="38">
        <v>48.12</v>
      </c>
      <c r="DS7" s="38">
        <v>22.85</v>
      </c>
      <c r="DT7" s="38">
        <v>30.12</v>
      </c>
      <c r="DU7" s="38">
        <v>31.88</v>
      </c>
      <c r="DV7" s="38">
        <v>33.1</v>
      </c>
      <c r="DW7" s="38">
        <v>33.51</v>
      </c>
      <c r="DX7" s="38">
        <v>9.43</v>
      </c>
      <c r="DY7" s="38">
        <v>10.029999999999999</v>
      </c>
      <c r="DZ7" s="38">
        <v>7.26</v>
      </c>
      <c r="EA7" s="38">
        <v>11.13</v>
      </c>
      <c r="EB7" s="38">
        <v>10.84</v>
      </c>
      <c r="EC7" s="38">
        <v>15.89</v>
      </c>
      <c r="ED7" s="38">
        <v>0.34</v>
      </c>
      <c r="EE7" s="38">
        <v>0.18</v>
      </c>
      <c r="EF7" s="38">
        <v>0.27</v>
      </c>
      <c r="EG7" s="38">
        <v>0.23</v>
      </c>
      <c r="EH7" s="38">
        <v>0.4</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東伊豆町役場(No2909133)</cp:lastModifiedBy>
  <cp:lastPrinted>2019-01-29T07:42:18Z</cp:lastPrinted>
  <dcterms:created xsi:type="dcterms:W3CDTF">2018-12-03T08:32:32Z</dcterms:created>
  <dcterms:modified xsi:type="dcterms:W3CDTF">2019-01-29T08:05:16Z</dcterms:modified>
  <cp:category/>
</cp:coreProperties>
</file>