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資産管理課\2《管財係》\＜市営駐車場＞\H31年度\★調査・報告\020128公営企業に係る「経営比較分析表」の公表について　\04 提出分　to財政課\"/>
    </mc:Choice>
  </mc:AlternateContent>
  <workbookProtection workbookAlgorithmName="SHA-512" workbookHashValue="w1M1m7+IEA4LTdpEJMOcoa7yvSSXlYFKw1xRQkupHKpNKeT/W8wRNjsu6/O6zvQIPZTjmIxmVefkF0Ow1gYEGA==" workbookSaltValue="bwAwa9fZreW+VxRP3BnFu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Z30" i="4" l="1"/>
  <c r="BK76" i="4"/>
  <c r="LH51" i="4"/>
  <c r="LT76" i="4"/>
  <c r="GQ51" i="4"/>
  <c r="LH30" i="4"/>
  <c r="IE76" i="4"/>
  <c r="BZ51" i="4"/>
  <c r="GQ30" i="4"/>
  <c r="BG30" i="4"/>
  <c r="AV76" i="4"/>
  <c r="KO51" i="4"/>
  <c r="LE76" i="4"/>
  <c r="FX51" i="4"/>
  <c r="KO30" i="4"/>
  <c r="BG51" i="4"/>
  <c r="FX30" i="4"/>
  <c r="HP76" i="4"/>
  <c r="HA76" i="4"/>
  <c r="AN51" i="4"/>
  <c r="FE30" i="4"/>
  <c r="AN30" i="4"/>
  <c r="JV51" i="4"/>
  <c r="FE51" i="4"/>
  <c r="JV30" i="4"/>
  <c r="AG76" i="4"/>
  <c r="KP76" i="4"/>
  <c r="KA76" i="4"/>
  <c r="EL51" i="4"/>
  <c r="JC30" i="4"/>
  <c r="GL76" i="4"/>
  <c r="U51" i="4"/>
  <c r="EL30" i="4"/>
  <c r="JC51" i="4"/>
  <c r="U30" i="4"/>
  <c r="R76" i="4"/>
</calcChain>
</file>

<file path=xl/sharedStrings.xml><?xml version="1.0" encoding="utf-8"?>
<sst xmlns="http://schemas.openxmlformats.org/spreadsheetml/2006/main" count="299" uniqueCount="141">
  <si>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</si>
  <si>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</si>
  <si>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</si>
  <si>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</si>
  <si>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</si>
  <si>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</si>
  <si>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</si>
  <si>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</si>
  <si>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</si>
  <si>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</si>
  <si>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</si>
  <si>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</si>
  <si>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</si>
  <si>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</si>
  <si>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</si>
  <si>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</si>
  <si>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</si>
  <si>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</si>
  <si>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</si>
  <si>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</si>
  <si>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</si>
  <si>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</si>
  <si>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</si>
  <si>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</si>
  <si>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</si>
  <si>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</si>
  <si>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</si>
  <si>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</si>
  <si>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</si>
  <si>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</si>
  <si>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</si>
  <si>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</si>
  <si>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</si>
  <si>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</si>
  <si>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</si>
  <si>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</si>
  <si>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</si>
  <si>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</si>
  <si>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</si>
  <si>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</si>
  <si>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</si>
  <si>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</si>
  <si>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</si>
  <si>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</si>
  <si>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</si>
  <si>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</si>
  <si>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</si>
  <si>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</si>
  <si>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</si>
  <si>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</si>
  <si>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</si>
  <si>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</si>
  <si>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</si>
  <si>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</si>
  <si>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</si>
  <si>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</si>
  <si>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</si>
  <si>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</si>
  <si>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</si>
  <si>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</si>
  <si>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</si>
  <si>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</si>
  <si>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</si>
  <si>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</si>
  <si>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</si>
  <si>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</si>
  <si>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</si>
  <si>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</si>
  <si>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</si>
  <si>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</si>
  <si>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</si>
  <si>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</si>
  <si>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</si>
  <si>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</si>
  <si>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</si>
  <si>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</si>
  <si>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</si>
  <si>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</si>
  <si>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</si>
  <si>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</si>
  <si>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</si>
  <si>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</si>
  <si>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</si>
  <si>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</si>
  <si>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</si>
  <si>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</si>
  <si>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</si>
  <si>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</si>
  <si>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</si>
  <si>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</si>
  <si>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</si>
  <si>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</si>
  <si>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</si>
  <si>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</si>
  <si>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</si>
  <si>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</si>
  <si>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</si>
  <si>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</si>
  <si>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</si>
  <si>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</si>
  <si>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</si>
  <si>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</si>
  <si>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</si>
  <si>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</si>
  <si>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</si>
  <si>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</si>
  <si>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t>
    <phoneticPr fontId="5"/>
  </si>
  <si>
    <t>当該値(N)</t>
    <phoneticPr fontId="5"/>
  </si>
  <si>
    <t>当該値(N-2)</t>
    <phoneticPr fontId="5"/>
  </si>
  <si>
    <t>当該値(N-3)</t>
    <phoneticPr fontId="5"/>
  </si>
  <si>
    <t>当該値(N-2)</t>
    <phoneticPr fontId="5"/>
  </si>
  <si>
    <t>当該値(N-1)</t>
    <phoneticPr fontId="5"/>
  </si>
  <si>
    <t>当該値(N-2)</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</si>
  <si>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</si>
  <si>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</si>
  <si>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</si>
  <si>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</si>
  <si>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</si>
  <si>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</si>
  <si>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藤枝市</t>
  </si>
  <si>
    <t>市営藤枝駅北口駐車場</t>
  </si>
  <si>
    <t>法非適用</t>
  </si>
  <si>
    <t>駐車場整備事業</t>
  </si>
  <si>
    <t>-</t>
  </si>
  <si>
    <t>Ａ１Ｂ１</t>
  </si>
  <si>
    <t>非設置</t>
  </si>
  <si>
    <t>該当数値なし</t>
  </si>
  <si>
    <t>届出駐車場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</si>
  <si>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</si>
  <si>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</si>
  <si>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</si>
  <si>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</si>
  <si>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</si>
  <si>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</si>
  <si>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</si>
  <si>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</si>
  <si>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</si>
  <si>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・JR藤枝駅を核とした中心市街地活性化基本計画による市街地再開発事業により整備された施設であり、劣化や機器の更新等は、現時点ではない。
・定期的な点検を行うとともに、突発的な故障に対して速やかに修繕を行っている。
・将来的な機器更新への対策が必要となるため、適切な施設管理に努めていく。
・資産価値としては今後、計画される再開発事業等により上昇が見込まれる。</t>
    <rPh sb="3" eb="6">
      <t>フジエダエキ</t>
    </rPh>
    <rPh sb="7" eb="8">
      <t>カク</t>
    </rPh>
    <rPh sb="11" eb="13">
      <t>チュウシン</t>
    </rPh>
    <rPh sb="13" eb="16">
      <t>シガイチ</t>
    </rPh>
    <rPh sb="16" eb="19">
      <t>カッセイカ</t>
    </rPh>
    <rPh sb="19" eb="21">
      <t>キホン</t>
    </rPh>
    <rPh sb="21" eb="23">
      <t>ケイカク</t>
    </rPh>
    <rPh sb="26" eb="29">
      <t>シガイチ</t>
    </rPh>
    <rPh sb="29" eb="32">
      <t>サイカイハツ</t>
    </rPh>
    <rPh sb="32" eb="34">
      <t>ジギョウ</t>
    </rPh>
    <rPh sb="37" eb="39">
      <t>セイビ</t>
    </rPh>
    <rPh sb="42" eb="44">
      <t>シセツ</t>
    </rPh>
    <rPh sb="48" eb="50">
      <t>レッカ</t>
    </rPh>
    <rPh sb="51" eb="53">
      <t>キキ</t>
    </rPh>
    <rPh sb="54" eb="56">
      <t>コウシン</t>
    </rPh>
    <rPh sb="56" eb="57">
      <t>トウ</t>
    </rPh>
    <rPh sb="59" eb="62">
      <t>ゲンジテン</t>
    </rPh>
    <rPh sb="69" eb="72">
      <t>テイキテキ</t>
    </rPh>
    <rPh sb="73" eb="75">
      <t>テンケン</t>
    </rPh>
    <rPh sb="76" eb="77">
      <t>オコナ</t>
    </rPh>
    <rPh sb="83" eb="86">
      <t>トッパツテキ</t>
    </rPh>
    <rPh sb="87" eb="89">
      <t>コショウ</t>
    </rPh>
    <rPh sb="90" eb="91">
      <t>タイ</t>
    </rPh>
    <rPh sb="93" eb="94">
      <t>スミ</t>
    </rPh>
    <rPh sb="97" eb="99">
      <t>シュウゼン</t>
    </rPh>
    <rPh sb="100" eb="101">
      <t>オコナ</t>
    </rPh>
    <rPh sb="108" eb="111">
      <t>ショウライテキ</t>
    </rPh>
    <rPh sb="112" eb="114">
      <t>キキ</t>
    </rPh>
    <rPh sb="114" eb="116">
      <t>コウシン</t>
    </rPh>
    <rPh sb="118" eb="120">
      <t>タイサク</t>
    </rPh>
    <rPh sb="121" eb="123">
      <t>ヒツヨウ</t>
    </rPh>
    <rPh sb="129" eb="131">
      <t>テキセツ</t>
    </rPh>
    <rPh sb="132" eb="134">
      <t>シセツ</t>
    </rPh>
    <rPh sb="134" eb="136">
      <t>カンリ</t>
    </rPh>
    <rPh sb="137" eb="138">
      <t>ツト</t>
    </rPh>
    <rPh sb="145" eb="147">
      <t>シサン</t>
    </rPh>
    <rPh sb="147" eb="149">
      <t>カチ</t>
    </rPh>
    <rPh sb="153" eb="155">
      <t>コンゴ</t>
    </rPh>
    <rPh sb="156" eb="158">
      <t>ケイカク</t>
    </rPh>
    <rPh sb="161" eb="164">
      <t>サイカイハツ</t>
    </rPh>
    <rPh sb="164" eb="166">
      <t>ジギョウ</t>
    </rPh>
    <rPh sb="166" eb="167">
      <t>トウ</t>
    </rPh>
    <rPh sb="170" eb="172">
      <t>ジョウショウ</t>
    </rPh>
    <rPh sb="173" eb="175">
      <t>ミコ</t>
    </rPh>
    <phoneticPr fontId="5"/>
  </si>
  <si>
    <t>・平成30年2月3日に供用開始となったため、初めての１年間を通しての実績数値である。
・市営駐車場であることをＰＲするため、大型看板を増設し、利用者の増加に努めた。
・今後も周辺商店街や集客施設、JR藤枝駅利用者等へのPRを図り、稼働率の向上に努める。</t>
    <rPh sb="44" eb="46">
      <t>シエイ</t>
    </rPh>
    <rPh sb="46" eb="49">
      <t>チュウシャジョウ</t>
    </rPh>
    <rPh sb="62" eb="64">
      <t>オオガタ</t>
    </rPh>
    <rPh sb="64" eb="66">
      <t>カンバン</t>
    </rPh>
    <rPh sb="67" eb="69">
      <t>ゾウセツ</t>
    </rPh>
    <rPh sb="71" eb="74">
      <t>リヨウシャ</t>
    </rPh>
    <rPh sb="75" eb="77">
      <t>ゾウカ</t>
    </rPh>
    <rPh sb="78" eb="79">
      <t>ツト</t>
    </rPh>
    <rPh sb="84" eb="86">
      <t>コンゴ</t>
    </rPh>
    <rPh sb="87" eb="89">
      <t>シュウヘン</t>
    </rPh>
    <rPh sb="89" eb="92">
      <t>ショウテンガイ</t>
    </rPh>
    <rPh sb="93" eb="95">
      <t>シュウキャク</t>
    </rPh>
    <rPh sb="95" eb="97">
      <t>シセツ</t>
    </rPh>
    <rPh sb="100" eb="103">
      <t>フジエダエキ</t>
    </rPh>
    <rPh sb="103" eb="106">
      <t>リヨウシャ</t>
    </rPh>
    <rPh sb="106" eb="107">
      <t>トウ</t>
    </rPh>
    <rPh sb="112" eb="113">
      <t>ハカ</t>
    </rPh>
    <rPh sb="115" eb="117">
      <t>カドウ</t>
    </rPh>
    <rPh sb="117" eb="118">
      <t>リツ</t>
    </rPh>
    <rPh sb="119" eb="121">
      <t>コウジョウ</t>
    </rPh>
    <rPh sb="122" eb="123">
      <t>ツト</t>
    </rPh>
    <phoneticPr fontId="5"/>
  </si>
  <si>
    <t>・平成30年2月3日に供用開始となったため、初めての１年間を通しての実績数値であるが、経営状況はおおむね良好である。
・チラシ配布、看板設置等のＰＲにより、利用者は増加している。
・今後も、適切な管理運営を行うとともに、様々な手段を用いてＰＲを行い稼働率の向上を目指し、中心市街地の交流人口増加に寄与していく。</t>
    <rPh sb="43" eb="45">
      <t>ケイエイ</t>
    </rPh>
    <rPh sb="45" eb="47">
      <t>ジョウキョウ</t>
    </rPh>
    <rPh sb="52" eb="54">
      <t>リョウコウ</t>
    </rPh>
    <rPh sb="63" eb="65">
      <t>ハイフ</t>
    </rPh>
    <rPh sb="66" eb="68">
      <t>カンバン</t>
    </rPh>
    <rPh sb="68" eb="70">
      <t>セッチ</t>
    </rPh>
    <rPh sb="70" eb="71">
      <t>トウ</t>
    </rPh>
    <rPh sb="78" eb="81">
      <t>リヨウシャ</t>
    </rPh>
    <rPh sb="82" eb="84">
      <t>ゾウカ</t>
    </rPh>
    <rPh sb="91" eb="93">
      <t>コンゴ</t>
    </rPh>
    <rPh sb="103" eb="104">
      <t>オコナ</t>
    </rPh>
    <rPh sb="110" eb="112">
      <t>サマザマ</t>
    </rPh>
    <rPh sb="113" eb="115">
      <t>シュダン</t>
    </rPh>
    <rPh sb="116" eb="117">
      <t>モチ</t>
    </rPh>
    <rPh sb="122" eb="123">
      <t>オコナ</t>
    </rPh>
    <rPh sb="124" eb="126">
      <t>カドウ</t>
    </rPh>
    <rPh sb="126" eb="127">
      <t>リツ</t>
    </rPh>
    <rPh sb="128" eb="130">
      <t>コウジョウ</t>
    </rPh>
    <rPh sb="131" eb="133">
      <t>メザ</t>
    </rPh>
    <rPh sb="135" eb="137">
      <t>チュウシン</t>
    </rPh>
    <rPh sb="137" eb="140">
      <t>シガイチ</t>
    </rPh>
    <rPh sb="141" eb="143">
      <t>コウリュウ</t>
    </rPh>
    <rPh sb="143" eb="145">
      <t>ジンコウ</t>
    </rPh>
    <rPh sb="145" eb="147">
      <t>ゾウカ</t>
    </rPh>
    <rPh sb="148" eb="150">
      <t>キヨ</t>
    </rPh>
    <phoneticPr fontId="5"/>
  </si>
  <si>
    <t xml:space="preserve">・平成30年2月3日に供用開始となったため、初めての１年間を通しての実績数値である。
・収益的収支比率は、296.6％で単年度収支は黒字となっている。
・収益関連の各項目とも全国平均及び類似施設平均値との比較でも同程度または上回っており、収益状況は健全であると判断する。
・本市では、駐車場会計の収益を最大限一般会計に毎年繰出し総費用に含んでいるため、総費用は高い傾向にある。
・管理運営費に充当するための一般会計からの繰入金や補助金の受入は行っていない。
</t>
    <rPh sb="1" eb="3">
      <t>ヘイセイ</t>
    </rPh>
    <rPh sb="5" eb="6">
      <t>ネン</t>
    </rPh>
    <rPh sb="7" eb="8">
      <t>ガツ</t>
    </rPh>
    <rPh sb="9" eb="10">
      <t>ニチ</t>
    </rPh>
    <rPh sb="11" eb="13">
      <t>キョウヨウ</t>
    </rPh>
    <rPh sb="13" eb="15">
      <t>カイシ</t>
    </rPh>
    <rPh sb="22" eb="23">
      <t>ハジ</t>
    </rPh>
    <rPh sb="27" eb="29">
      <t>ネンカン</t>
    </rPh>
    <rPh sb="30" eb="31">
      <t>トオ</t>
    </rPh>
    <rPh sb="34" eb="36">
      <t>ジッセキ</t>
    </rPh>
    <rPh sb="36" eb="38">
      <t>スウチ</t>
    </rPh>
    <rPh sb="106" eb="109">
      <t>ドウテイド</t>
    </rPh>
    <rPh sb="190" eb="192">
      <t>カンリ</t>
    </rPh>
    <rPh sb="192" eb="194">
      <t>ウンエイ</t>
    </rPh>
    <rPh sb="194" eb="195">
      <t>ヒ</t>
    </rPh>
    <rPh sb="196" eb="198">
      <t>ジュウトウ</t>
    </rPh>
    <rPh sb="203" eb="205">
      <t>イッパン</t>
    </rPh>
    <rPh sb="205" eb="207">
      <t>カイケイ</t>
    </rPh>
    <rPh sb="210" eb="212">
      <t>クリイレ</t>
    </rPh>
    <rPh sb="212" eb="213">
      <t>キン</t>
    </rPh>
    <rPh sb="214" eb="217">
      <t>ホジョキン</t>
    </rPh>
    <rPh sb="218" eb="220">
      <t>ウケイレ</t>
    </rPh>
    <rPh sb="221" eb="22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</si>
</sst>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#N/A</c:v>
                </c:pt>
                <c:pt idx="3">
                  <c:v>98.8</c:v>
                </c:pt>
                <c:pt idx="4">
                  <c:v>296.60000000000002</c:v>
                </c:pt>
              </c:numCache>
            </c:numRef>
          </c:val>
          <c:extLst>
            <c:ext xmlns:c16="http://schemas.microsoft.com/office/drawing/2014/chart" uri="{C3380CC4-5D6E-409C-BE32-E72D297353CC}">
              <c16:uniqueId val="{00000000-82C8-438F-A7CB-689CBC15C69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82C8-438F-A7CB-689CBC15C695}"/>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A699-4FDA-BBD5-4C46252751B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A699-4FDA-BBD5-4C46252751B6}"/>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7706-47F7-B863-83BB97E6E81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706-47F7-B863-83BB97E6E819}"/>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CE71-48E6-A298-8A79969BCBC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E71-48E6-A298-8A79969BCBC8}"/>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7A6D-40C3-A19C-7F8D6A4684F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7A6D-40C3-A19C-7F8D6A4684FB}"/>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#N/A</c:v>
                </c:pt>
                <c:pt idx="3">
                  <c:v>0</c:v>
                </c:pt>
                <c:pt idx="4">
                  <c:v>0</c:v>
                </c:pt>
              </c:numCache>
            </c:numRef>
          </c:val>
          <c:extLst>
            <c:ext xmlns:c16="http://schemas.microsoft.com/office/drawing/2014/chart" uri="{C3380CC4-5D6E-409C-BE32-E72D297353CC}">
              <c16:uniqueId val="{00000000-8523-4AC9-98B2-1C10C0A43BF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8523-4AC9-98B2-1C10C0A43BFB}"/>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#N/A</c:v>
                </c:pt>
                <c:pt idx="1">
                  <c:v>#N/A</c:v>
                </c:pt>
                <c:pt idx="2">
                  <c:v>#N/A</c:v>
                </c:pt>
                <c:pt idx="3">
                  <c:v>12.3</c:v>
                </c:pt>
                <c:pt idx="4">
                  <c:v>37.299999999999997</c:v>
                </c:pt>
              </c:numCache>
            </c:numRef>
          </c:val>
          <c:extLst>
            <c:ext xmlns:c16="http://schemas.microsoft.com/office/drawing/2014/chart" uri="{C3380CC4-5D6E-409C-BE32-E72D297353CC}">
              <c16:uniqueId val="{00000000-0F7B-4E84-9F1B-E16FA5162D7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0F7B-4E84-9F1B-E16FA5162D7A}"/>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#N/A</c:v>
                </c:pt>
                <c:pt idx="3">
                  <c:v>1.2</c:v>
                </c:pt>
                <c:pt idx="4">
                  <c:v>66.3</c:v>
                </c:pt>
              </c:numCache>
            </c:numRef>
          </c:val>
          <c:extLst>
            <c:ext xmlns:c16="http://schemas.microsoft.com/office/drawing/2014/chart" uri="{C3380CC4-5D6E-409C-BE32-E72D297353CC}">
              <c16:uniqueId val="{00000000-D039-4D06-974C-9FB532A0E66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D039-4D06-974C-9FB532A0E662}"/>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#N/A</c:v>
                </c:pt>
                <c:pt idx="1">
                  <c:v>#N/A</c:v>
                </c:pt>
                <c:pt idx="2">
                  <c:v>#N/A</c:v>
                </c:pt>
                <c:pt idx="3">
                  <c:v>-16</c:v>
                </c:pt>
                <c:pt idx="4">
                  <c:v>16593</c:v>
                </c:pt>
              </c:numCache>
            </c:numRef>
          </c:val>
          <c:extLst>
            <c:ext xmlns:c16="http://schemas.microsoft.com/office/drawing/2014/chart" uri="{C3380CC4-5D6E-409C-BE32-E72D297353CC}">
              <c16:uniqueId val="{00000000-800E-40A0-9524-BA38FCB0FCB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800E-40A0-9524-BA38FCB0FCBA}"/>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F10" sqref="NF1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静岡県藤枝市　市営藤枝駅北口駐車場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7473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228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140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t="str">
        <f>データ!AA7</f>
        <v>-</v>
      </c>
      <c r="BH31" s="110"/>
      <c r="BI31" s="110"/>
      <c r="BJ31" s="110"/>
      <c r="BK31" s="110"/>
      <c r="BL31" s="110"/>
      <c r="BM31" s="110"/>
      <c r="BN31" s="110"/>
      <c r="BO31" s="110"/>
      <c r="BP31" s="110"/>
      <c r="BQ31" s="110"/>
      <c r="BR31" s="110"/>
      <c r="BS31" s="110"/>
      <c r="BT31" s="110"/>
      <c r="BU31" s="110"/>
      <c r="BV31" s="110"/>
      <c r="BW31" s="110"/>
      <c r="BX31" s="110"/>
      <c r="BY31" s="110"/>
      <c r="BZ31" s="110">
        <f>データ!AB7</f>
        <v>98.8</v>
      </c>
      <c r="CA31" s="110"/>
      <c r="CB31" s="110"/>
      <c r="CC31" s="110"/>
      <c r="CD31" s="110"/>
      <c r="CE31" s="110"/>
      <c r="CF31" s="110"/>
      <c r="CG31" s="110"/>
      <c r="CH31" s="110"/>
      <c r="CI31" s="110"/>
      <c r="CJ31" s="110"/>
      <c r="CK31" s="110"/>
      <c r="CL31" s="110"/>
      <c r="CM31" s="110"/>
      <c r="CN31" s="110"/>
      <c r="CO31" s="110"/>
      <c r="CP31" s="110"/>
      <c r="CQ31" s="110"/>
      <c r="CR31" s="110"/>
      <c r="CS31" s="110">
        <f>データ!AC7</f>
        <v>296.60000000000002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t="str">
        <f>データ!AL7</f>
        <v>-</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t="str">
        <f>データ!DM7</f>
        <v>-</v>
      </c>
      <c r="KP31" s="81"/>
      <c r="KQ31" s="81"/>
      <c r="KR31" s="81"/>
      <c r="KS31" s="81"/>
      <c r="KT31" s="81"/>
      <c r="KU31" s="81"/>
      <c r="KV31" s="81"/>
      <c r="KW31" s="81"/>
      <c r="KX31" s="81"/>
      <c r="KY31" s="81"/>
      <c r="KZ31" s="81"/>
      <c r="LA31" s="81"/>
      <c r="LB31" s="81"/>
      <c r="LC31" s="81"/>
      <c r="LD31" s="81"/>
      <c r="LE31" s="81"/>
      <c r="LF31" s="81"/>
      <c r="LG31" s="82"/>
      <c r="LH31" s="80">
        <f>データ!DN7</f>
        <v>12.3</v>
      </c>
      <c r="LI31" s="81"/>
      <c r="LJ31" s="81"/>
      <c r="LK31" s="81"/>
      <c r="LL31" s="81"/>
      <c r="LM31" s="81"/>
      <c r="LN31" s="81"/>
      <c r="LO31" s="81"/>
      <c r="LP31" s="81"/>
      <c r="LQ31" s="81"/>
      <c r="LR31" s="81"/>
      <c r="LS31" s="81"/>
      <c r="LT31" s="81"/>
      <c r="LU31" s="81"/>
      <c r="LV31" s="81"/>
      <c r="LW31" s="81"/>
      <c r="LX31" s="81"/>
      <c r="LY31" s="81"/>
      <c r="LZ31" s="82"/>
      <c r="MA31" s="80">
        <f>データ!DO7</f>
        <v>37.299999999999997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t="str">
        <f>データ!AU7</f>
        <v>-</v>
      </c>
      <c r="V52" s="106"/>
      <c r="W52" s="106"/>
      <c r="X52" s="106"/>
      <c r="Y52" s="106"/>
      <c r="Z52" s="106"/>
      <c r="AA52" s="106"/>
      <c r="AB52" s="106"/>
      <c r="AC52" s="106"/>
      <c r="AD52" s="106"/>
      <c r="AE52" s="106"/>
      <c r="AF52" s="106"/>
      <c r="AG52" s="106"/>
      <c r="AH52" s="106"/>
      <c r="AI52" s="106"/>
      <c r="AJ52" s="106"/>
      <c r="AK52" s="106"/>
      <c r="AL52" s="106"/>
      <c r="AM52" s="106"/>
      <c r="AN52" s="106" t="str">
        <f>データ!AV7</f>
        <v>-</v>
      </c>
      <c r="AO52" s="106"/>
      <c r="AP52" s="106"/>
      <c r="AQ52" s="106"/>
      <c r="AR52" s="106"/>
      <c r="AS52" s="106"/>
      <c r="AT52" s="106"/>
      <c r="AU52" s="106"/>
      <c r="AV52" s="106"/>
      <c r="AW52" s="106"/>
      <c r="AX52" s="106"/>
      <c r="AY52" s="106"/>
      <c r="AZ52" s="106"/>
      <c r="BA52" s="106"/>
      <c r="BB52" s="106"/>
      <c r="BC52" s="106"/>
      <c r="BD52" s="106"/>
      <c r="BE52" s="106"/>
      <c r="BF52" s="106"/>
      <c r="BG52" s="106" t="str">
        <f>データ!AW7</f>
        <v>-</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t="str">
        <f>データ!BH7</f>
        <v>-</v>
      </c>
      <c r="FY52" s="110"/>
      <c r="FZ52" s="110"/>
      <c r="GA52" s="110"/>
      <c r="GB52" s="110"/>
      <c r="GC52" s="110"/>
      <c r="GD52" s="110"/>
      <c r="GE52" s="110"/>
      <c r="GF52" s="110"/>
      <c r="GG52" s="110"/>
      <c r="GH52" s="110"/>
      <c r="GI52" s="110"/>
      <c r="GJ52" s="110"/>
      <c r="GK52" s="110"/>
      <c r="GL52" s="110"/>
      <c r="GM52" s="110"/>
      <c r="GN52" s="110"/>
      <c r="GO52" s="110"/>
      <c r="GP52" s="110"/>
      <c r="GQ52" s="110">
        <f>データ!BI7</f>
        <v>1.2</v>
      </c>
      <c r="GR52" s="110"/>
      <c r="GS52" s="110"/>
      <c r="GT52" s="110"/>
      <c r="GU52" s="110"/>
      <c r="GV52" s="110"/>
      <c r="GW52" s="110"/>
      <c r="GX52" s="110"/>
      <c r="GY52" s="110"/>
      <c r="GZ52" s="110"/>
      <c r="HA52" s="110"/>
      <c r="HB52" s="110"/>
      <c r="HC52" s="110"/>
      <c r="HD52" s="110"/>
      <c r="HE52" s="110"/>
      <c r="HF52" s="110"/>
      <c r="HG52" s="110"/>
      <c r="HH52" s="110"/>
      <c r="HI52" s="110"/>
      <c r="HJ52" s="110">
        <f>データ!BJ7</f>
        <v>66.3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t="str">
        <f>データ!BQ7</f>
        <v>-</v>
      </c>
      <c r="JD52" s="106"/>
      <c r="JE52" s="106"/>
      <c r="JF52" s="106"/>
      <c r="JG52" s="106"/>
      <c r="JH52" s="106"/>
      <c r="JI52" s="106"/>
      <c r="JJ52" s="106"/>
      <c r="JK52" s="106"/>
      <c r="JL52" s="106"/>
      <c r="JM52" s="106"/>
      <c r="JN52" s="106"/>
      <c r="JO52" s="106"/>
      <c r="JP52" s="106"/>
      <c r="JQ52" s="106"/>
      <c r="JR52" s="106"/>
      <c r="JS52" s="106"/>
      <c r="JT52" s="106"/>
      <c r="JU52" s="106"/>
      <c r="JV52" s="106" t="str">
        <f>データ!BR7</f>
        <v>-</v>
      </c>
      <c r="JW52" s="106"/>
      <c r="JX52" s="106"/>
      <c r="JY52" s="106"/>
      <c r="JZ52" s="106"/>
      <c r="KA52" s="106"/>
      <c r="KB52" s="106"/>
      <c r="KC52" s="106"/>
      <c r="KD52" s="106"/>
      <c r="KE52" s="106"/>
      <c r="KF52" s="106"/>
      <c r="KG52" s="106"/>
      <c r="KH52" s="106"/>
      <c r="KI52" s="106"/>
      <c r="KJ52" s="106"/>
      <c r="KK52" s="106"/>
      <c r="KL52" s="106"/>
      <c r="KM52" s="106"/>
      <c r="KN52" s="106"/>
      <c r="KO52" s="106" t="str">
        <f>データ!BS7</f>
        <v>-</v>
      </c>
      <c r="KP52" s="106"/>
      <c r="KQ52" s="106"/>
      <c r="KR52" s="106"/>
      <c r="KS52" s="106"/>
      <c r="KT52" s="106"/>
      <c r="KU52" s="106"/>
      <c r="KV52" s="106"/>
      <c r="KW52" s="106"/>
      <c r="KX52" s="106"/>
      <c r="KY52" s="106"/>
      <c r="KZ52" s="106"/>
      <c r="LA52" s="106"/>
      <c r="LB52" s="106"/>
      <c r="LC52" s="106"/>
      <c r="LD52" s="106"/>
      <c r="LE52" s="106"/>
      <c r="LF52" s="106"/>
      <c r="LG52" s="106"/>
      <c r="LH52" s="106">
        <f>データ!BT7</f>
        <v>-16</v>
      </c>
      <c r="LI52" s="106"/>
      <c r="LJ52" s="106"/>
      <c r="LK52" s="106"/>
      <c r="LL52" s="106"/>
      <c r="LM52" s="106"/>
      <c r="LN52" s="106"/>
      <c r="LO52" s="106"/>
      <c r="LP52" s="106"/>
      <c r="LQ52" s="106"/>
      <c r="LR52" s="106"/>
      <c r="LS52" s="106"/>
      <c r="LT52" s="106"/>
      <c r="LU52" s="106"/>
      <c r="LV52" s="106"/>
      <c r="LW52" s="106"/>
      <c r="LX52" s="106"/>
      <c r="LY52" s="106"/>
      <c r="LZ52" s="106"/>
      <c r="MA52" s="106">
        <f>データ!BU7</f>
        <v>16593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46</v>
      </c>
      <c r="AO53" s="106"/>
      <c r="AP53" s="106"/>
      <c r="AQ53" s="106"/>
      <c r="AR53" s="106"/>
      <c r="AS53" s="106"/>
      <c r="AT53" s="106"/>
      <c r="AU53" s="106"/>
      <c r="AV53" s="106"/>
      <c r="AW53" s="106"/>
      <c r="AX53" s="106"/>
      <c r="AY53" s="106"/>
      <c r="AZ53" s="106"/>
      <c r="BA53" s="106"/>
      <c r="BB53" s="106"/>
      <c r="BC53" s="106"/>
      <c r="BD53" s="106"/>
      <c r="BE53" s="106"/>
      <c r="BF53" s="106"/>
      <c r="BG53" s="106">
        <f>データ!BB7</f>
        <v>39</v>
      </c>
      <c r="BH53" s="106"/>
      <c r="BI53" s="106"/>
      <c r="BJ53" s="106"/>
      <c r="BK53" s="106"/>
      <c r="BL53" s="106"/>
      <c r="BM53" s="106"/>
      <c r="BN53" s="106"/>
      <c r="BO53" s="106"/>
      <c r="BP53" s="106"/>
      <c r="BQ53" s="106"/>
      <c r="BR53" s="106"/>
      <c r="BS53" s="106"/>
      <c r="BT53" s="106"/>
      <c r="BU53" s="106"/>
      <c r="BV53" s="106"/>
      <c r="BW53" s="106"/>
      <c r="BX53" s="106"/>
      <c r="BY53" s="106"/>
      <c r="BZ53" s="106">
        <f>データ!BC7</f>
        <v>25</v>
      </c>
      <c r="CA53" s="106"/>
      <c r="CB53" s="106"/>
      <c r="CC53" s="106"/>
      <c r="CD53" s="106"/>
      <c r="CE53" s="106"/>
      <c r="CF53" s="106"/>
      <c r="CG53" s="106"/>
      <c r="CH53" s="106"/>
      <c r="CI53" s="106"/>
      <c r="CJ53" s="106"/>
      <c r="CK53" s="106"/>
      <c r="CL53" s="106"/>
      <c r="CM53" s="106"/>
      <c r="CN53" s="106"/>
      <c r="CO53" s="106"/>
      <c r="CP53" s="106"/>
      <c r="CQ53" s="106"/>
      <c r="CR53" s="106"/>
      <c r="CS53" s="106">
        <f>データ!BD7</f>
        <v>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44860</v>
      </c>
      <c r="JD53" s="106"/>
      <c r="JE53" s="106"/>
      <c r="JF53" s="106"/>
      <c r="JG53" s="106"/>
      <c r="JH53" s="106"/>
      <c r="JI53" s="106"/>
      <c r="JJ53" s="106"/>
      <c r="JK53" s="106"/>
      <c r="JL53" s="106"/>
      <c r="JM53" s="106"/>
      <c r="JN53" s="106"/>
      <c r="JO53" s="106"/>
      <c r="JP53" s="106"/>
      <c r="JQ53" s="106"/>
      <c r="JR53" s="106"/>
      <c r="JS53" s="106"/>
      <c r="JT53" s="106"/>
      <c r="JU53" s="106"/>
      <c r="JV53" s="106">
        <f>データ!BW7</f>
        <v>37496</v>
      </c>
      <c r="JW53" s="106"/>
      <c r="JX53" s="106"/>
      <c r="JY53" s="106"/>
      <c r="JZ53" s="106"/>
      <c r="KA53" s="106"/>
      <c r="KB53" s="106"/>
      <c r="KC53" s="106"/>
      <c r="KD53" s="106"/>
      <c r="KE53" s="106"/>
      <c r="KF53" s="106"/>
      <c r="KG53" s="106"/>
      <c r="KH53" s="106"/>
      <c r="KI53" s="106"/>
      <c r="KJ53" s="106"/>
      <c r="KK53" s="106"/>
      <c r="KL53" s="106"/>
      <c r="KM53" s="106"/>
      <c r="KN53" s="106"/>
      <c r="KO53" s="106">
        <f>データ!BX7</f>
        <v>31888</v>
      </c>
      <c r="KP53" s="106"/>
      <c r="KQ53" s="106"/>
      <c r="KR53" s="106"/>
      <c r="KS53" s="106"/>
      <c r="KT53" s="106"/>
      <c r="KU53" s="106"/>
      <c r="KV53" s="106"/>
      <c r="KW53" s="106"/>
      <c r="KX53" s="106"/>
      <c r="KY53" s="106"/>
      <c r="KZ53" s="106"/>
      <c r="LA53" s="106"/>
      <c r="LB53" s="106"/>
      <c r="LC53" s="106"/>
      <c r="LD53" s="106"/>
      <c r="LE53" s="106"/>
      <c r="LF53" s="106"/>
      <c r="LG53" s="106"/>
      <c r="LH53" s="106">
        <f>データ!BY7</f>
        <v>13314</v>
      </c>
      <c r="LI53" s="106"/>
      <c r="LJ53" s="106"/>
      <c r="LK53" s="106"/>
      <c r="LL53" s="106"/>
      <c r="LM53" s="106"/>
      <c r="LN53" s="106"/>
      <c r="LO53" s="106"/>
      <c r="LP53" s="106"/>
      <c r="LQ53" s="106"/>
      <c r="LR53" s="106"/>
      <c r="LS53" s="106"/>
      <c r="LT53" s="106"/>
      <c r="LU53" s="106"/>
      <c r="LV53" s="106"/>
      <c r="LW53" s="106"/>
      <c r="LX53" s="106"/>
      <c r="LY53" s="106"/>
      <c r="LZ53" s="106"/>
      <c r="MA53" s="106">
        <f>データ!BZ7</f>
        <v>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215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t="str">
        <f>データ!DB7</f>
        <v>-</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AWRJIaiKmpEsAKLRWIurojA1A5zvi7UK5jfT8nPTOVavJxIeaVpQdEAumiT3nXg9okj36D3RWQj1a9WLZidjw==" saltValue="t/ai1PvHqp7ODdCiIUJ7g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105</v>
      </c>
      <c r="AV5" s="59" t="s">
        <v>90</v>
      </c>
      <c r="AW5" s="59" t="s">
        <v>91</v>
      </c>
      <c r="AX5" s="59" t="s">
        <v>103</v>
      </c>
      <c r="AY5" s="59" t="s">
        <v>106</v>
      </c>
      <c r="AZ5" s="59" t="s">
        <v>94</v>
      </c>
      <c r="BA5" s="59" t="s">
        <v>95</v>
      </c>
      <c r="BB5" s="59" t="s">
        <v>96</v>
      </c>
      <c r="BC5" s="59" t="s">
        <v>97</v>
      </c>
      <c r="BD5" s="59" t="s">
        <v>98</v>
      </c>
      <c r="BE5" s="59" t="s">
        <v>99</v>
      </c>
      <c r="BF5" s="59" t="s">
        <v>105</v>
      </c>
      <c r="BG5" s="59" t="s">
        <v>101</v>
      </c>
      <c r="BH5" s="59" t="s">
        <v>102</v>
      </c>
      <c r="BI5" s="59" t="s">
        <v>103</v>
      </c>
      <c r="BJ5" s="59" t="s">
        <v>93</v>
      </c>
      <c r="BK5" s="59" t="s">
        <v>94</v>
      </c>
      <c r="BL5" s="59" t="s">
        <v>95</v>
      </c>
      <c r="BM5" s="59" t="s">
        <v>96</v>
      </c>
      <c r="BN5" s="59" t="s">
        <v>97</v>
      </c>
      <c r="BO5" s="59" t="s">
        <v>98</v>
      </c>
      <c r="BP5" s="59" t="s">
        <v>99</v>
      </c>
      <c r="BQ5" s="59" t="s">
        <v>89</v>
      </c>
      <c r="BR5" s="59" t="s">
        <v>101</v>
      </c>
      <c r="BS5" s="59" t="s">
        <v>91</v>
      </c>
      <c r="BT5" s="59" t="s">
        <v>103</v>
      </c>
      <c r="BU5" s="59" t="s">
        <v>107</v>
      </c>
      <c r="BV5" s="59" t="s">
        <v>94</v>
      </c>
      <c r="BW5" s="59" t="s">
        <v>95</v>
      </c>
      <c r="BX5" s="59" t="s">
        <v>96</v>
      </c>
      <c r="BY5" s="59" t="s">
        <v>97</v>
      </c>
      <c r="BZ5" s="59" t="s">
        <v>98</v>
      </c>
      <c r="CA5" s="59" t="s">
        <v>99</v>
      </c>
      <c r="CB5" s="59" t="s">
        <v>89</v>
      </c>
      <c r="CC5" s="59" t="s">
        <v>101</v>
      </c>
      <c r="CD5" s="59" t="s">
        <v>108</v>
      </c>
      <c r="CE5" s="59" t="s">
        <v>92</v>
      </c>
      <c r="CF5" s="59" t="s">
        <v>106</v>
      </c>
      <c r="CG5" s="59" t="s">
        <v>94</v>
      </c>
      <c r="CH5" s="59" t="s">
        <v>95</v>
      </c>
      <c r="CI5" s="59" t="s">
        <v>96</v>
      </c>
      <c r="CJ5" s="59" t="s">
        <v>97</v>
      </c>
      <c r="CK5" s="59" t="s">
        <v>98</v>
      </c>
      <c r="CL5" s="59" t="s">
        <v>99</v>
      </c>
      <c r="CM5" s="150"/>
      <c r="CN5" s="150"/>
      <c r="CO5" s="59" t="s">
        <v>89</v>
      </c>
      <c r="CP5" s="59" t="s">
        <v>109</v>
      </c>
      <c r="CQ5" s="59" t="s">
        <v>110</v>
      </c>
      <c r="CR5" s="59" t="s">
        <v>111</v>
      </c>
      <c r="CS5" s="59" t="s">
        <v>106</v>
      </c>
      <c r="CT5" s="59" t="s">
        <v>94</v>
      </c>
      <c r="CU5" s="59" t="s">
        <v>95</v>
      </c>
      <c r="CV5" s="59" t="s">
        <v>96</v>
      </c>
      <c r="CW5" s="59" t="s">
        <v>97</v>
      </c>
      <c r="CX5" s="59" t="s">
        <v>98</v>
      </c>
      <c r="CY5" s="59" t="s">
        <v>99</v>
      </c>
      <c r="CZ5" s="59" t="s">
        <v>105</v>
      </c>
      <c r="DA5" s="59" t="s">
        <v>109</v>
      </c>
      <c r="DB5" s="59" t="s">
        <v>112</v>
      </c>
      <c r="DC5" s="59" t="s">
        <v>103</v>
      </c>
      <c r="DD5" s="59" t="s">
        <v>106</v>
      </c>
      <c r="DE5" s="59" t="s">
        <v>94</v>
      </c>
      <c r="DF5" s="59" t="s">
        <v>95</v>
      </c>
      <c r="DG5" s="59" t="s">
        <v>96</v>
      </c>
      <c r="DH5" s="59" t="s">
        <v>97</v>
      </c>
      <c r="DI5" s="59" t="s">
        <v>98</v>
      </c>
      <c r="DJ5" s="59" t="s">
        <v>35</v>
      </c>
      <c r="DK5" s="59" t="s">
        <v>113</v>
      </c>
      <c r="DL5" s="59" t="s">
        <v>109</v>
      </c>
      <c r="DM5" s="59" t="s">
        <v>110</v>
      </c>
      <c r="DN5" s="59" t="s">
        <v>114</v>
      </c>
      <c r="DO5" s="59" t="s">
        <v>93</v>
      </c>
      <c r="DP5" s="59" t="s">
        <v>94</v>
      </c>
      <c r="DQ5" s="59" t="s">
        <v>95</v>
      </c>
      <c r="DR5" s="59" t="s">
        <v>96</v>
      </c>
      <c r="DS5" s="59" t="s">
        <v>97</v>
      </c>
      <c r="DT5" s="59" t="s">
        <v>98</v>
      </c>
      <c r="DU5" s="59" t="s">
        <v>99</v>
      </c>
    </row>
    <row r="6" spans="1:125" s="66" customFormat="1" x14ac:dyDescent="0.15">
      <c r="A6" s="49" t="s">
        <v>115</v>
      </c>
      <c r="B6" s="60">
        <f>B8</f>
        <v>2018</v>
      </c>
      <c r="C6" s="60">
        <f t="shared" ref="C6:X6" si="1">C8</f>
        <v>222143</v>
      </c>
      <c r="D6" s="60">
        <f t="shared" si="1"/>
        <v>47</v>
      </c>
      <c r="E6" s="60">
        <f t="shared" si="1"/>
        <v>14</v>
      </c>
      <c r="F6" s="60">
        <f t="shared" si="1"/>
        <v>0</v>
      </c>
      <c r="G6" s="60">
        <f t="shared" si="1"/>
        <v>2</v>
      </c>
      <c r="H6" s="60" t="str">
        <f>SUBSTITUTE(H8,"　","")</f>
        <v>静岡県藤枝市</v>
      </c>
      <c r="I6" s="60" t="str">
        <f t="shared" si="1"/>
        <v>市営藤枝駅北口駐車場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v>
      </c>
      <c r="S6" s="62" t="str">
        <f t="shared" si="1"/>
        <v>駅</v>
      </c>
      <c r="T6" s="62" t="str">
        <f t="shared" si="1"/>
        <v>無</v>
      </c>
      <c r="U6" s="63">
        <f t="shared" si="1"/>
        <v>7473</v>
      </c>
      <c r="V6" s="63">
        <f t="shared" si="1"/>
        <v>228</v>
      </c>
      <c r="W6" s="63">
        <f t="shared" si="1"/>
        <v>100</v>
      </c>
      <c r="X6" s="62" t="str">
        <f t="shared" si="1"/>
        <v>導入なし</v>
      </c>
      <c r="Y6" s="64" t="e">
        <f>IF(Y8="-",NA(),Y8)</f>
        <v>#N/A</v>
      </c>
      <c r="Z6" s="64" t="e">
        <f t="shared" ref="Z6:AH6" si="2">IF(Z8="-",NA(),Z8)</f>
        <v>#N/A</v>
      </c>
      <c r="AA6" s="64" t="e">
        <f t="shared" si="2"/>
        <v>#N/A</v>
      </c>
      <c r="AB6" s="64">
        <f t="shared" si="2"/>
        <v>98.8</v>
      </c>
      <c r="AC6" s="64">
        <f t="shared" si="2"/>
        <v>296.60000000000002</v>
      </c>
      <c r="AD6" s="64">
        <f t="shared" si="2"/>
        <v>172.3</v>
      </c>
      <c r="AE6" s="64">
        <f t="shared" si="2"/>
        <v>218.5</v>
      </c>
      <c r="AF6" s="64">
        <f t="shared" si="2"/>
        <v>151.19999999999999</v>
      </c>
      <c r="AG6" s="64">
        <f t="shared" si="2"/>
        <v>212.4</v>
      </c>
      <c r="AH6" s="64">
        <f t="shared" si="2"/>
        <v>241.8</v>
      </c>
      <c r="AI6" s="61" t="str">
        <f>IF(AI8="-","",IF(AI8="-","【-】","【"&amp;SUBSTITUTE(TEXT(AI8,"#,##0.0"),"-","△")&amp;"】"))</f>
        <v>【297.1】</v>
      </c>
      <c r="AJ6" s="64" t="e">
        <f>IF(AJ8="-",NA(),AJ8)</f>
        <v>#N/A</v>
      </c>
      <c r="AK6" s="64" t="e">
        <f t="shared" ref="AK6:AS6" si="3">IF(AK8="-",NA(),AK8)</f>
        <v>#N/A</v>
      </c>
      <c r="AL6" s="64" t="e">
        <f t="shared" si="3"/>
        <v>#N/A</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t="e">
        <f>IF(AU8="-",NA(),AU8)</f>
        <v>#N/A</v>
      </c>
      <c r="AV6" s="65" t="e">
        <f t="shared" ref="AV6:BD6" si="4">IF(AV8="-",NA(),AV8)</f>
        <v>#N/A</v>
      </c>
      <c r="AW6" s="65" t="e">
        <f t="shared" si="4"/>
        <v>#N/A</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t="e">
        <f>IF(BF8="-",NA(),BF8)</f>
        <v>#N/A</v>
      </c>
      <c r="BG6" s="64" t="e">
        <f t="shared" ref="BG6:BO6" si="5">IF(BG8="-",NA(),BG8)</f>
        <v>#N/A</v>
      </c>
      <c r="BH6" s="64" t="e">
        <f t="shared" si="5"/>
        <v>#N/A</v>
      </c>
      <c r="BI6" s="64">
        <f t="shared" si="5"/>
        <v>1.2</v>
      </c>
      <c r="BJ6" s="64">
        <f t="shared" si="5"/>
        <v>66.3</v>
      </c>
      <c r="BK6" s="64">
        <f t="shared" si="5"/>
        <v>33.6</v>
      </c>
      <c r="BL6" s="64">
        <f t="shared" si="5"/>
        <v>33.200000000000003</v>
      </c>
      <c r="BM6" s="64">
        <f t="shared" si="5"/>
        <v>29.6</v>
      </c>
      <c r="BN6" s="64">
        <f t="shared" si="5"/>
        <v>29.2</v>
      </c>
      <c r="BO6" s="64">
        <f t="shared" si="5"/>
        <v>30.4</v>
      </c>
      <c r="BP6" s="61" t="str">
        <f>IF(BP8="-","",IF(BP8="-","【-】","【"&amp;SUBSTITUTE(TEXT(BP8,"#,##0.0"),"-","△")&amp;"】"))</f>
        <v>【26.3】</v>
      </c>
      <c r="BQ6" s="65" t="e">
        <f>IF(BQ8="-",NA(),BQ8)</f>
        <v>#N/A</v>
      </c>
      <c r="BR6" s="65" t="e">
        <f t="shared" ref="BR6:BZ6" si="6">IF(BR8="-",NA(),BR8)</f>
        <v>#N/A</v>
      </c>
      <c r="BS6" s="65" t="e">
        <f t="shared" si="6"/>
        <v>#N/A</v>
      </c>
      <c r="BT6" s="65">
        <f t="shared" si="6"/>
        <v>-16</v>
      </c>
      <c r="BU6" s="65">
        <f t="shared" si="6"/>
        <v>16593</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116</v>
      </c>
      <c r="CM6" s="63">
        <f t="shared" ref="CM6:CN6" si="7">CM8</f>
        <v>215</v>
      </c>
      <c r="CN6" s="63">
        <f t="shared" si="7"/>
        <v>0</v>
      </c>
      <c r="CO6" s="64"/>
      <c r="CP6" s="64"/>
      <c r="CQ6" s="64"/>
      <c r="CR6" s="64"/>
      <c r="CS6" s="64"/>
      <c r="CT6" s="64"/>
      <c r="CU6" s="64"/>
      <c r="CV6" s="64"/>
      <c r="CW6" s="64"/>
      <c r="CX6" s="64"/>
      <c r="CY6" s="61" t="s">
        <v>116</v>
      </c>
      <c r="CZ6" s="64" t="e">
        <f>IF(CZ8="-",NA(),CZ8)</f>
        <v>#N/A</v>
      </c>
      <c r="DA6" s="64" t="e">
        <f t="shared" ref="DA6:DI6" si="8">IF(DA8="-",NA(),DA8)</f>
        <v>#N/A</v>
      </c>
      <c r="DB6" s="64" t="e">
        <f t="shared" si="8"/>
        <v>#N/A</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t="e">
        <f>IF(DK8="-",NA(),DK8)</f>
        <v>#N/A</v>
      </c>
      <c r="DL6" s="64" t="e">
        <f t="shared" ref="DL6:DT6" si="9">IF(DL8="-",NA(),DL8)</f>
        <v>#N/A</v>
      </c>
      <c r="DM6" s="64" t="e">
        <f t="shared" si="9"/>
        <v>#N/A</v>
      </c>
      <c r="DN6" s="64">
        <f t="shared" si="9"/>
        <v>12.3</v>
      </c>
      <c r="DO6" s="64">
        <f t="shared" si="9"/>
        <v>37.299999999999997</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117</v>
      </c>
      <c r="B7" s="60">
        <f t="shared" ref="B7:X7" si="10">B8</f>
        <v>2018</v>
      </c>
      <c r="C7" s="60">
        <f t="shared" si="10"/>
        <v>222143</v>
      </c>
      <c r="D7" s="60">
        <f t="shared" si="10"/>
        <v>47</v>
      </c>
      <c r="E7" s="60">
        <f t="shared" si="10"/>
        <v>14</v>
      </c>
      <c r="F7" s="60">
        <f t="shared" si="10"/>
        <v>0</v>
      </c>
      <c r="G7" s="60">
        <f t="shared" si="10"/>
        <v>2</v>
      </c>
      <c r="H7" s="60" t="str">
        <f t="shared" si="10"/>
        <v>静岡県　藤枝市</v>
      </c>
      <c r="I7" s="60" t="str">
        <f t="shared" si="10"/>
        <v>市営藤枝駅北口駐車場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v>
      </c>
      <c r="S7" s="62" t="str">
        <f t="shared" si="10"/>
        <v>駅</v>
      </c>
      <c r="T7" s="62" t="str">
        <f t="shared" si="10"/>
        <v>無</v>
      </c>
      <c r="U7" s="63">
        <f t="shared" si="10"/>
        <v>7473</v>
      </c>
      <c r="V7" s="63">
        <f t="shared" si="10"/>
        <v>228</v>
      </c>
      <c r="W7" s="63">
        <f t="shared" si="10"/>
        <v>100</v>
      </c>
      <c r="X7" s="62" t="str">
        <f t="shared" si="10"/>
        <v>導入なし</v>
      </c>
      <c r="Y7" s="64" t="str">
        <f>Y8</f>
        <v>-</v>
      </c>
      <c r="Z7" s="64" t="str">
        <f t="shared" ref="Z7:AH7" si="11">Z8</f>
        <v>-</v>
      </c>
      <c r="AA7" s="64" t="str">
        <f t="shared" si="11"/>
        <v>-</v>
      </c>
      <c r="AB7" s="64">
        <f t="shared" si="11"/>
        <v>98.8</v>
      </c>
      <c r="AC7" s="64">
        <f t="shared" si="11"/>
        <v>296.60000000000002</v>
      </c>
      <c r="AD7" s="64">
        <f t="shared" si="11"/>
        <v>172.3</v>
      </c>
      <c r="AE7" s="64">
        <f t="shared" si="11"/>
        <v>218.5</v>
      </c>
      <c r="AF7" s="64">
        <f t="shared" si="11"/>
        <v>151.19999999999999</v>
      </c>
      <c r="AG7" s="64">
        <f t="shared" si="11"/>
        <v>212.4</v>
      </c>
      <c r="AH7" s="64">
        <f t="shared" si="11"/>
        <v>241.8</v>
      </c>
      <c r="AI7" s="61"/>
      <c r="AJ7" s="64" t="str">
        <f>AJ8</f>
        <v>-</v>
      </c>
      <c r="AK7" s="64" t="str">
        <f t="shared" ref="AK7:AS7" si="12">AK8</f>
        <v>-</v>
      </c>
      <c r="AL7" s="64" t="str">
        <f t="shared" si="12"/>
        <v>-</v>
      </c>
      <c r="AM7" s="64">
        <f t="shared" si="12"/>
        <v>0</v>
      </c>
      <c r="AN7" s="64">
        <f t="shared" si="12"/>
        <v>0</v>
      </c>
      <c r="AO7" s="64">
        <f t="shared" si="12"/>
        <v>5.7</v>
      </c>
      <c r="AP7" s="64">
        <f t="shared" si="12"/>
        <v>4.7</v>
      </c>
      <c r="AQ7" s="64">
        <f t="shared" si="12"/>
        <v>4</v>
      </c>
      <c r="AR7" s="64">
        <f t="shared" si="12"/>
        <v>2.4</v>
      </c>
      <c r="AS7" s="64">
        <f t="shared" si="12"/>
        <v>2.2999999999999998</v>
      </c>
      <c r="AT7" s="61"/>
      <c r="AU7" s="65" t="str">
        <f>AU8</f>
        <v>-</v>
      </c>
      <c r="AV7" s="65" t="str">
        <f t="shared" ref="AV7:BD7" si="13">AV8</f>
        <v>-</v>
      </c>
      <c r="AW7" s="65" t="str">
        <f t="shared" si="13"/>
        <v>-</v>
      </c>
      <c r="AX7" s="65">
        <f t="shared" si="13"/>
        <v>0</v>
      </c>
      <c r="AY7" s="65">
        <f t="shared" si="13"/>
        <v>0</v>
      </c>
      <c r="AZ7" s="65">
        <f t="shared" si="13"/>
        <v>48</v>
      </c>
      <c r="BA7" s="65">
        <f t="shared" si="13"/>
        <v>46</v>
      </c>
      <c r="BB7" s="65">
        <f t="shared" si="13"/>
        <v>39</v>
      </c>
      <c r="BC7" s="65">
        <f t="shared" si="13"/>
        <v>25</v>
      </c>
      <c r="BD7" s="65">
        <f t="shared" si="13"/>
        <v>24</v>
      </c>
      <c r="BE7" s="63"/>
      <c r="BF7" s="64" t="str">
        <f>BF8</f>
        <v>-</v>
      </c>
      <c r="BG7" s="64" t="str">
        <f t="shared" ref="BG7:BO7" si="14">BG8</f>
        <v>-</v>
      </c>
      <c r="BH7" s="64" t="str">
        <f t="shared" si="14"/>
        <v>-</v>
      </c>
      <c r="BI7" s="64">
        <f t="shared" si="14"/>
        <v>1.2</v>
      </c>
      <c r="BJ7" s="64">
        <f t="shared" si="14"/>
        <v>66.3</v>
      </c>
      <c r="BK7" s="64">
        <f t="shared" si="14"/>
        <v>33.6</v>
      </c>
      <c r="BL7" s="64">
        <f t="shared" si="14"/>
        <v>33.200000000000003</v>
      </c>
      <c r="BM7" s="64">
        <f t="shared" si="14"/>
        <v>29.6</v>
      </c>
      <c r="BN7" s="64">
        <f t="shared" si="14"/>
        <v>29.2</v>
      </c>
      <c r="BO7" s="64">
        <f t="shared" si="14"/>
        <v>30.4</v>
      </c>
      <c r="BP7" s="61"/>
      <c r="BQ7" s="65" t="str">
        <f>BQ8</f>
        <v>-</v>
      </c>
      <c r="BR7" s="65" t="str">
        <f t="shared" ref="BR7:BZ7" si="15">BR8</f>
        <v>-</v>
      </c>
      <c r="BS7" s="65" t="str">
        <f t="shared" si="15"/>
        <v>-</v>
      </c>
      <c r="BT7" s="65">
        <f t="shared" si="15"/>
        <v>-16</v>
      </c>
      <c r="BU7" s="65">
        <f t="shared" si="15"/>
        <v>16593</v>
      </c>
      <c r="BV7" s="65">
        <f t="shared" si="15"/>
        <v>44860</v>
      </c>
      <c r="BW7" s="65">
        <f t="shared" si="15"/>
        <v>37496</v>
      </c>
      <c r="BX7" s="65">
        <f t="shared" si="15"/>
        <v>31888</v>
      </c>
      <c r="BY7" s="65">
        <f t="shared" si="15"/>
        <v>13314</v>
      </c>
      <c r="BZ7" s="65">
        <f t="shared" si="15"/>
        <v>23300</v>
      </c>
      <c r="CA7" s="63"/>
      <c r="CB7" s="64" t="s">
        <v>118</v>
      </c>
      <c r="CC7" s="64" t="s">
        <v>118</v>
      </c>
      <c r="CD7" s="64" t="s">
        <v>118</v>
      </c>
      <c r="CE7" s="64" t="s">
        <v>118</v>
      </c>
      <c r="CF7" s="64" t="s">
        <v>118</v>
      </c>
      <c r="CG7" s="64" t="s">
        <v>118</v>
      </c>
      <c r="CH7" s="64" t="s">
        <v>118</v>
      </c>
      <c r="CI7" s="64" t="s">
        <v>118</v>
      </c>
      <c r="CJ7" s="64" t="s">
        <v>118</v>
      </c>
      <c r="CK7" s="64" t="s">
        <v>116</v>
      </c>
      <c r="CL7" s="61"/>
      <c r="CM7" s="63">
        <f>CM8</f>
        <v>215</v>
      </c>
      <c r="CN7" s="63">
        <f>CN8</f>
        <v>0</v>
      </c>
      <c r="CO7" s="64" t="s">
        <v>118</v>
      </c>
      <c r="CP7" s="64" t="s">
        <v>118</v>
      </c>
      <c r="CQ7" s="64" t="s">
        <v>118</v>
      </c>
      <c r="CR7" s="64" t="s">
        <v>118</v>
      </c>
      <c r="CS7" s="64" t="s">
        <v>118</v>
      </c>
      <c r="CT7" s="64" t="s">
        <v>118</v>
      </c>
      <c r="CU7" s="64" t="s">
        <v>118</v>
      </c>
      <c r="CV7" s="64" t="s">
        <v>118</v>
      </c>
      <c r="CW7" s="64" t="s">
        <v>118</v>
      </c>
      <c r="CX7" s="64" t="s">
        <v>116</v>
      </c>
      <c r="CY7" s="61"/>
      <c r="CZ7" s="64" t="str">
        <f>CZ8</f>
        <v>-</v>
      </c>
      <c r="DA7" s="64" t="str">
        <f t="shared" ref="DA7:DI7" si="16">DA8</f>
        <v>-</v>
      </c>
      <c r="DB7" s="64" t="str">
        <f t="shared" si="16"/>
        <v>-</v>
      </c>
      <c r="DC7" s="64">
        <f t="shared" si="16"/>
        <v>0</v>
      </c>
      <c r="DD7" s="64">
        <f t="shared" si="16"/>
        <v>0</v>
      </c>
      <c r="DE7" s="64">
        <f t="shared" si="16"/>
        <v>254</v>
      </c>
      <c r="DF7" s="64">
        <f t="shared" si="16"/>
        <v>280</v>
      </c>
      <c r="DG7" s="64">
        <f t="shared" si="16"/>
        <v>239.6</v>
      </c>
      <c r="DH7" s="64">
        <f t="shared" si="16"/>
        <v>224.1</v>
      </c>
      <c r="DI7" s="64">
        <f t="shared" si="16"/>
        <v>155.19999999999999</v>
      </c>
      <c r="DJ7" s="61"/>
      <c r="DK7" s="64" t="str">
        <f>DK8</f>
        <v>-</v>
      </c>
      <c r="DL7" s="64" t="str">
        <f t="shared" ref="DL7:DT7" si="17">DL8</f>
        <v>-</v>
      </c>
      <c r="DM7" s="64" t="str">
        <f t="shared" si="17"/>
        <v>-</v>
      </c>
      <c r="DN7" s="64">
        <f t="shared" si="17"/>
        <v>12.3</v>
      </c>
      <c r="DO7" s="64">
        <f t="shared" si="17"/>
        <v>37.299999999999997</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222143</v>
      </c>
      <c r="D8" s="67">
        <v>47</v>
      </c>
      <c r="E8" s="67">
        <v>14</v>
      </c>
      <c r="F8" s="67">
        <v>0</v>
      </c>
      <c r="G8" s="67">
        <v>2</v>
      </c>
      <c r="H8" s="67" t="s">
        <v>119</v>
      </c>
      <c r="I8" s="67" t="s">
        <v>120</v>
      </c>
      <c r="J8" s="67" t="s">
        <v>121</v>
      </c>
      <c r="K8" s="67" t="s">
        <v>122</v>
      </c>
      <c r="L8" s="67" t="s">
        <v>123</v>
      </c>
      <c r="M8" s="67" t="s">
        <v>124</v>
      </c>
      <c r="N8" s="67" t="s">
        <v>125</v>
      </c>
      <c r="O8" s="68" t="s">
        <v>126</v>
      </c>
      <c r="P8" s="69" t="s">
        <v>127</v>
      </c>
      <c r="Q8" s="69" t="s">
        <v>128</v>
      </c>
      <c r="R8" s="70">
        <v>1</v>
      </c>
      <c r="S8" s="69" t="s">
        <v>129</v>
      </c>
      <c r="T8" s="69" t="s">
        <v>130</v>
      </c>
      <c r="U8" s="70">
        <v>7473</v>
      </c>
      <c r="V8" s="70">
        <v>228</v>
      </c>
      <c r="W8" s="70">
        <v>100</v>
      </c>
      <c r="X8" s="69" t="s">
        <v>131</v>
      </c>
      <c r="Y8" s="71" t="s">
        <v>123</v>
      </c>
      <c r="Z8" s="71" t="s">
        <v>123</v>
      </c>
      <c r="AA8" s="71" t="s">
        <v>123</v>
      </c>
      <c r="AB8" s="71">
        <v>98.8</v>
      </c>
      <c r="AC8" s="71">
        <v>296.60000000000002</v>
      </c>
      <c r="AD8" s="71">
        <v>172.3</v>
      </c>
      <c r="AE8" s="71">
        <v>218.5</v>
      </c>
      <c r="AF8" s="71">
        <v>151.19999999999999</v>
      </c>
      <c r="AG8" s="71">
        <v>212.4</v>
      </c>
      <c r="AH8" s="71">
        <v>241.8</v>
      </c>
      <c r="AI8" s="68">
        <v>297.10000000000002</v>
      </c>
      <c r="AJ8" s="71" t="s">
        <v>123</v>
      </c>
      <c r="AK8" s="71" t="s">
        <v>123</v>
      </c>
      <c r="AL8" s="71" t="s">
        <v>123</v>
      </c>
      <c r="AM8" s="71">
        <v>0</v>
      </c>
      <c r="AN8" s="71">
        <v>0</v>
      </c>
      <c r="AO8" s="71">
        <v>5.7</v>
      </c>
      <c r="AP8" s="71">
        <v>4.7</v>
      </c>
      <c r="AQ8" s="71">
        <v>4</v>
      </c>
      <c r="AR8" s="71">
        <v>2.4</v>
      </c>
      <c r="AS8" s="71">
        <v>2.2999999999999998</v>
      </c>
      <c r="AT8" s="68">
        <v>5.3</v>
      </c>
      <c r="AU8" s="72" t="s">
        <v>123</v>
      </c>
      <c r="AV8" s="72" t="s">
        <v>123</v>
      </c>
      <c r="AW8" s="72" t="s">
        <v>123</v>
      </c>
      <c r="AX8" s="72">
        <v>0</v>
      </c>
      <c r="AY8" s="72">
        <v>0</v>
      </c>
      <c r="AZ8" s="72">
        <v>48</v>
      </c>
      <c r="BA8" s="72">
        <v>46</v>
      </c>
      <c r="BB8" s="72">
        <v>39</v>
      </c>
      <c r="BC8" s="72">
        <v>25</v>
      </c>
      <c r="BD8" s="72">
        <v>24</v>
      </c>
      <c r="BE8" s="72">
        <v>30</v>
      </c>
      <c r="BF8" s="71" t="s">
        <v>123</v>
      </c>
      <c r="BG8" s="71" t="s">
        <v>123</v>
      </c>
      <c r="BH8" s="71" t="s">
        <v>123</v>
      </c>
      <c r="BI8" s="71">
        <v>1.2</v>
      </c>
      <c r="BJ8" s="71">
        <v>66.3</v>
      </c>
      <c r="BK8" s="71">
        <v>33.6</v>
      </c>
      <c r="BL8" s="71">
        <v>33.200000000000003</v>
      </c>
      <c r="BM8" s="71">
        <v>29.6</v>
      </c>
      <c r="BN8" s="71">
        <v>29.2</v>
      </c>
      <c r="BO8" s="71">
        <v>30.4</v>
      </c>
      <c r="BP8" s="68">
        <v>26.3</v>
      </c>
      <c r="BQ8" s="72" t="s">
        <v>123</v>
      </c>
      <c r="BR8" s="72" t="s">
        <v>123</v>
      </c>
      <c r="BS8" s="72" t="s">
        <v>123</v>
      </c>
      <c r="BT8" s="73">
        <v>-16</v>
      </c>
      <c r="BU8" s="73">
        <v>16593</v>
      </c>
      <c r="BV8" s="72">
        <v>44860</v>
      </c>
      <c r="BW8" s="72">
        <v>37496</v>
      </c>
      <c r="BX8" s="72">
        <v>31888</v>
      </c>
      <c r="BY8" s="72">
        <v>13314</v>
      </c>
      <c r="BZ8" s="72">
        <v>23300</v>
      </c>
      <c r="CA8" s="70">
        <v>16102</v>
      </c>
      <c r="CB8" s="71" t="s">
        <v>123</v>
      </c>
      <c r="CC8" s="71" t="s">
        <v>123</v>
      </c>
      <c r="CD8" s="71" t="s">
        <v>123</v>
      </c>
      <c r="CE8" s="71" t="s">
        <v>123</v>
      </c>
      <c r="CF8" s="71" t="s">
        <v>123</v>
      </c>
      <c r="CG8" s="71" t="s">
        <v>123</v>
      </c>
      <c r="CH8" s="71" t="s">
        <v>123</v>
      </c>
      <c r="CI8" s="71" t="s">
        <v>123</v>
      </c>
      <c r="CJ8" s="71" t="s">
        <v>123</v>
      </c>
      <c r="CK8" s="71" t="s">
        <v>123</v>
      </c>
      <c r="CL8" s="68" t="s">
        <v>123</v>
      </c>
      <c r="CM8" s="70">
        <v>215</v>
      </c>
      <c r="CN8" s="70">
        <v>0</v>
      </c>
      <c r="CO8" s="71" t="s">
        <v>123</v>
      </c>
      <c r="CP8" s="71" t="s">
        <v>123</v>
      </c>
      <c r="CQ8" s="71" t="s">
        <v>123</v>
      </c>
      <c r="CR8" s="71" t="s">
        <v>123</v>
      </c>
      <c r="CS8" s="71" t="s">
        <v>123</v>
      </c>
      <c r="CT8" s="71" t="s">
        <v>123</v>
      </c>
      <c r="CU8" s="71" t="s">
        <v>123</v>
      </c>
      <c r="CV8" s="71" t="s">
        <v>123</v>
      </c>
      <c r="CW8" s="71" t="s">
        <v>123</v>
      </c>
      <c r="CX8" s="71" t="s">
        <v>123</v>
      </c>
      <c r="CY8" s="68" t="s">
        <v>123</v>
      </c>
      <c r="CZ8" s="71" t="s">
        <v>123</v>
      </c>
      <c r="DA8" s="71" t="s">
        <v>123</v>
      </c>
      <c r="DB8" s="71" t="s">
        <v>123</v>
      </c>
      <c r="DC8" s="71">
        <v>0</v>
      </c>
      <c r="DD8" s="71">
        <v>0</v>
      </c>
      <c r="DE8" s="71">
        <v>254</v>
      </c>
      <c r="DF8" s="71">
        <v>280</v>
      </c>
      <c r="DG8" s="71">
        <v>239.6</v>
      </c>
      <c r="DH8" s="71">
        <v>224.1</v>
      </c>
      <c r="DI8" s="71">
        <v>155.19999999999999</v>
      </c>
      <c r="DJ8" s="68">
        <v>103.6</v>
      </c>
      <c r="DK8" s="71" t="s">
        <v>123</v>
      </c>
      <c r="DL8" s="71" t="s">
        <v>123</v>
      </c>
      <c r="DM8" s="71" t="s">
        <v>123</v>
      </c>
      <c r="DN8" s="71">
        <v>12.3</v>
      </c>
      <c r="DO8" s="71">
        <v>37.299999999999997</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2020-01-21T07:52:23Z</cp:lastPrinted>
  <dcterms:created xsi:type="dcterms:W3CDTF">2019-12-05T07:23:53Z</dcterms:created>
  <dcterms:modified xsi:type="dcterms:W3CDTF">2020-01-21T07:52:26Z</dcterms:modified>
  <cp:category/>
</cp:coreProperties>
</file>