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203688\Desktop\（214〆切）経営比較分析表の修正依頼について（公共下水、特環、農集、漁集、特定地域生活排水処理施設分）\"/>
    </mc:Choice>
  </mc:AlternateContent>
  <workbookProtection workbookAlgorithmName="SHA-512" workbookHashValue="CGqkx0oxabK0dk9hVzaHyW678uL6KGzrHhL4NBH0/PQGaBTbwbTpue7qIIbPvCu6VpkKDq8iSrjqjVPO7NL9eg==" workbookSaltValue="s7pHyAfKLkmIIqPpGVyrw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<sst xmlns="http://schemas.openxmlformats.org/spreadsheetml/2006/main" count="234" uniqueCount="115">
  <si>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</si>
  <si>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</si>
  <si>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</si>
  <si>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</si>
  <si>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</si>
  <si>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</si>
  <si>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</si>
  <si>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</si>
  <si>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</si>
  <si>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</si>
  <si>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</si>
  <si>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</si>
  <si>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</si>
  <si>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</si>
  <si>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</si>
  <si>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</si>
  <si>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</si>
  <si>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</si>
  <si>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</si>
  <si>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</si>
  <si>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</si>
  <si>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</si>
  <si>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</si>
  <si>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</si>
  <si>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</si>
  <si>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</si>
  <si>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</si>
  <si>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</si>
  <si>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</si>
  <si>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</si>
  <si>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</si>
  <si>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</si>
  <si>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</si>
  <si>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</si>
  <si>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</si>
  <si>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</si>
  <si>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</si>
  <si>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</si>
  <si>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</si>
  <si>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</si>
  <si>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</si>
  <si>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</si>
  <si>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</si>
  <si>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</si>
  <si>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</si>
  <si>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</si>
  <si>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</si>
  <si>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</si>
  <si>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</si>
  <si>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</si>
  <si>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</si>
  <si>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</si>
  <si>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</si>
  <si>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</si>
  <si>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</si>
  <si>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</si>
  <si>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</si>
  <si>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</si>
  <si>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</si>
  <si>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</si>
  <si>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</si>
  <si>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</si>
  <si>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</si>
  <si>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</si>
  <si>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</si>
  <si>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</si>
  <si>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</si>
  <si>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</si>
  <si>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</si>
  <si>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</si>
  <si>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</si>
  <si>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</si>
  <si>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</si>
  <si>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</si>
  <si>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</si>
  <si>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</si>
  <si>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</si>
  <si>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</si>
  <si>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</si>
  <si>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</si>
  <si>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</si>
  <si>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</si>
  <si>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</si>
  <si>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</si>
  <si>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</si>
  <si>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</si>
  <si>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</si>
  <si>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</si>
  <si>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</si>
  <si>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</si>
  <si>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</si>
  <si>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</si>
  <si>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</si>
  <si>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</si>
  <si>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</si>
  <si>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</si>
  <si>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</si>
  <si>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</si>
  <si>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</si>
  <si>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伊豆の国市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</si>
  <si>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</si>
  <si>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</si>
  <si>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</si>
  <si>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</si>
  <si>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</si>
  <si>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</si>
  <si>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</si>
  <si>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</si>
  <si>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</si>
  <si>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</si>
  <si>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</si>
  <si>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</si>
  <si>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伊豆の国市の下水道管渠は、昭和51年に事業着手し、昭和60年から供用開始したため、古いものは40年以上経過している。
　今までは、長寿命化計画に基づき管渠等の改善を行ってきたが、平成27年の下水道法改正で、事業計画に施設機能の維持管理方針等の記載が義務付けられたため、持続的な下水道機能や安定的サービスの確保、ライフサイクルコストの低減等を図れるようストックマネジメント計画を策定し、維持管理事業を行っている。</t>
    <phoneticPr fontId="4"/>
  </si>
  <si>
    <t>　経営改善のため、平成30年度に下水道使用料の値上げを行ったが十分な水準であるとは言えず、今後も計画的な使用料の値上げが必要である。
　汚水処理原価は、類似団体の平均値より低い水準で推移しているが、維持管理費を減少するためにも不明水の削減に努めることが必要である。
　水洗化率についても類似団体の平均を大きく上回っているが、100％未満であるため、引き続き接続促進を図ることが必要である。</t>
    <rPh sb="68" eb="70">
      <t>オスイ</t>
    </rPh>
    <phoneticPr fontId="4"/>
  </si>
  <si>
    <t>■収益的収支比率　平成30年度から使用料単価を値上げしたことから、前年度より改善したが、いまだ収益的収支比率が100％未満となっており、一般会計からの繰入金に頼っている。
■企業債残高対事業規模比率　ここ数年、大規模な下水道整備事業がなく、起債の残高が年々減少している。類似団体の平均値との比較では低くなっている。
■経費回収率　平成30年度から使用料単価を値上げしたが、類似団体の平均値との比較では低くなっている。
■汚水処理原価　平成30年度の汚水処理単価は150円と前年並みであったが、近５年の傾向を見ると、流域下水道維持管理負担金の増加に伴い、増加傾向にある。ただし、類似団体の平均値との比較では低い水準で推移しており、効率的な運営ができていると言える。
■施設利用率　当市は流域下水道による処理のみとなっており、処理施設を所持していない。
■水洗化率　平成30年度の水洗化率は94.3％となっており、直近５年間を見ても微増傾向にある。接続件数の増加に伴う水洗便所設置済人口の増加によるもので、類似団体の平均を大きく上回っている。</t>
    <rPh sb="33" eb="36">
      <t>ゼンネンド</t>
    </rPh>
    <rPh sb="38" eb="40">
      <t>カイゼン</t>
    </rPh>
    <rPh sb="102" eb="104">
      <t>スウネン</t>
    </rPh>
    <rPh sb="105" eb="108">
      <t>ダイキボ</t>
    </rPh>
    <rPh sb="114" eb="116">
      <t>ジギョウ</t>
    </rPh>
    <rPh sb="276" eb="278">
      <t>ゾウカ</t>
    </rPh>
    <rPh sb="333" eb="335">
      <t>シセツ</t>
    </rPh>
    <rPh sb="335" eb="337">
      <t>リヨウ</t>
    </rPh>
    <rPh sb="337" eb="338">
      <t>リツ</t>
    </rPh>
    <rPh sb="339" eb="341">
      <t>トウシ</t>
    </rPh>
    <rPh sb="342" eb="344">
      <t>リュウイキ</t>
    </rPh>
    <rPh sb="344" eb="347">
      <t>ゲスイドウ</t>
    </rPh>
    <rPh sb="350" eb="352">
      <t>ショリ</t>
    </rPh>
    <rPh sb="361" eb="363">
      <t>ショリ</t>
    </rPh>
    <rPh sb="363" eb="365">
      <t>シセツ</t>
    </rPh>
    <rPh sb="366" eb="368">
      <t>ショジ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</si>
</sst>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formatCode="#,##0.00;&quot;△&quot;#,##0.00;&quot;-&quot;">
                  <c:v>0</c:v>
                </c:pt>
                <c:pt idx="4">
                  <c:v>0</c:v>
                </c:pt>
              </c:numCache>
            </c:numRef>
          </c:val>
          <c:extLst>
            <c:ext xmlns:c16="http://schemas.microsoft.com/office/drawing/2014/chart" uri="{C3380CC4-5D6E-409C-BE32-E72D297353CC}">
              <c16:uniqueId val="{00000000-67A5-43C7-B3E9-7C1B767F584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0.09</c:v>
                </c:pt>
                <c:pt idx="2">
                  <c:v>0.19</c:v>
                </c:pt>
                <c:pt idx="3">
                  <c:v>0.23</c:v>
                </c:pt>
                <c:pt idx="4">
                  <c:v>0.21</c:v>
                </c:pt>
              </c:numCache>
            </c:numRef>
          </c:val>
          <c:smooth val="0"/>
          <c:extLst>
            <c:ext xmlns:c16="http://schemas.microsoft.com/office/drawing/2014/chart" uri="{C3380CC4-5D6E-409C-BE32-E72D297353CC}">
              <c16:uniqueId val="{00000001-67A5-43C7-B3E9-7C1B767F584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98-4CFC-892A-BB0E4041AA6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59.4</c:v>
                </c:pt>
                <c:pt idx="2">
                  <c:v>59.35</c:v>
                </c:pt>
                <c:pt idx="3">
                  <c:v>58.4</c:v>
                </c:pt>
                <c:pt idx="4">
                  <c:v>58</c:v>
                </c:pt>
              </c:numCache>
            </c:numRef>
          </c:val>
          <c:smooth val="0"/>
          <c:extLst>
            <c:ext xmlns:c16="http://schemas.microsoft.com/office/drawing/2014/chart" uri="{C3380CC4-5D6E-409C-BE32-E72D297353CC}">
              <c16:uniqueId val="{00000001-2D98-4CFC-892A-BB0E4041AA6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92.98</c:v>
                </c:pt>
                <c:pt idx="1">
                  <c:v>93.35</c:v>
                </c:pt>
                <c:pt idx="2">
                  <c:v>93.77</c:v>
                </c:pt>
                <c:pt idx="3">
                  <c:v>94.23</c:v>
                </c:pt>
                <c:pt idx="4">
                  <c:v>94.3</c:v>
                </c:pt>
              </c:numCache>
            </c:numRef>
          </c:val>
          <c:extLst>
            <c:ext xmlns:c16="http://schemas.microsoft.com/office/drawing/2014/chart" uri="{C3380CC4-5D6E-409C-BE32-E72D297353CC}">
              <c16:uniqueId val="{00000000-7A03-4C26-8885-27E3AC6D513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89.81</c:v>
                </c:pt>
                <c:pt idx="2">
                  <c:v>89.88</c:v>
                </c:pt>
                <c:pt idx="3">
                  <c:v>89.68</c:v>
                </c:pt>
                <c:pt idx="4">
                  <c:v>89.79</c:v>
                </c:pt>
              </c:numCache>
            </c:numRef>
          </c:val>
          <c:smooth val="0"/>
          <c:extLst>
            <c:ext xmlns:c16="http://schemas.microsoft.com/office/drawing/2014/chart" uri="{C3380CC4-5D6E-409C-BE32-E72D297353CC}">
              <c16:uniqueId val="{00000001-7A03-4C26-8885-27E3AC6D513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75.709999999999994</c:v>
                </c:pt>
                <c:pt idx="1">
                  <c:v>82.42</c:v>
                </c:pt>
                <c:pt idx="2">
                  <c:v>73.27</c:v>
                </c:pt>
                <c:pt idx="3">
                  <c:v>64.17</c:v>
                </c:pt>
                <c:pt idx="4">
                  <c:v>74.819999999999993</c:v>
                </c:pt>
              </c:numCache>
            </c:numRef>
          </c:val>
          <c:extLst>
            <c:ext xmlns:c16="http://schemas.microsoft.com/office/drawing/2014/chart" uri="{C3380CC4-5D6E-409C-BE32-E72D297353CC}">
              <c16:uniqueId val="{00000000-CF48-4F24-BD1B-3EF7F719751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48-4F24-BD1B-3EF7F719751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56-4410-BBDA-59DF77CEBD5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56-4410-BBDA-59DF77CEBD5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7A-4A20-ABDF-52DF3EB7825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7A-4A20-ABDF-52DF3EB7825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7B4-4541-807D-06799613970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7B4-4541-807D-06799613970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99-405A-9E7E-58D0B5A20F1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99-405A-9E7E-58D0B5A20F1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353.92</c:v>
                </c:pt>
                <c:pt idx="1">
                  <c:v>741.36</c:v>
                </c:pt>
                <c:pt idx="2">
                  <c:v>705.43</c:v>
                </c:pt>
                <c:pt idx="3">
                  <c:v>635.01</c:v>
                </c:pt>
                <c:pt idx="4">
                  <c:v>507.77</c:v>
                </c:pt>
              </c:numCache>
            </c:numRef>
          </c:val>
          <c:extLst>
            <c:ext xmlns:c16="http://schemas.microsoft.com/office/drawing/2014/chart" uri="{C3380CC4-5D6E-409C-BE32-E72D297353CC}">
              <c16:uniqueId val="{00000000-7A2F-427B-AC98-B1BB544870A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862.87</c:v>
                </c:pt>
                <c:pt idx="2">
                  <c:v>716.96</c:v>
                </c:pt>
                <c:pt idx="3">
                  <c:v>799.11</c:v>
                </c:pt>
                <c:pt idx="4">
                  <c:v>768.62</c:v>
                </c:pt>
              </c:numCache>
            </c:numRef>
          </c:val>
          <c:smooth val="0"/>
          <c:extLst>
            <c:ext xmlns:c16="http://schemas.microsoft.com/office/drawing/2014/chart" uri="{C3380CC4-5D6E-409C-BE32-E72D297353CC}">
              <c16:uniqueId val="{00000001-7A2F-427B-AC98-B1BB544870A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62.8</c:v>
                </c:pt>
                <c:pt idx="1">
                  <c:v>69.930000000000007</c:v>
                </c:pt>
                <c:pt idx="2">
                  <c:v>58.78</c:v>
                </c:pt>
                <c:pt idx="3">
                  <c:v>58.03</c:v>
                </c:pt>
                <c:pt idx="4">
                  <c:v>71.819999999999993</c:v>
                </c:pt>
              </c:numCache>
            </c:numRef>
          </c:val>
          <c:extLst>
            <c:ext xmlns:c16="http://schemas.microsoft.com/office/drawing/2014/chart" uri="{C3380CC4-5D6E-409C-BE32-E72D297353CC}">
              <c16:uniqueId val="{00000000-3399-4450-8B2A-BD0542E664D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85.39</c:v>
                </c:pt>
                <c:pt idx="2">
                  <c:v>88.09</c:v>
                </c:pt>
                <c:pt idx="3">
                  <c:v>87.69</c:v>
                </c:pt>
                <c:pt idx="4">
                  <c:v>88.06</c:v>
                </c:pt>
              </c:numCache>
            </c:numRef>
          </c:val>
          <c:smooth val="0"/>
          <c:extLst>
            <c:ext xmlns:c16="http://schemas.microsoft.com/office/drawing/2014/chart" uri="{C3380CC4-5D6E-409C-BE32-E72D297353CC}">
              <c16:uniqueId val="{00000001-3399-4450-8B2A-BD0542E664D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134.99</c:v>
                </c:pt>
                <c:pt idx="1">
                  <c:v>123.06</c:v>
                </c:pt>
                <c:pt idx="2">
                  <c:v>150</c:v>
                </c:pt>
                <c:pt idx="3">
                  <c:v>150</c:v>
                </c:pt>
                <c:pt idx="4">
                  <c:v>150</c:v>
                </c:pt>
              </c:numCache>
            </c:numRef>
          </c:val>
          <c:extLst>
            <c:ext xmlns:c16="http://schemas.microsoft.com/office/drawing/2014/chart" uri="{C3380CC4-5D6E-409C-BE32-E72D297353CC}">
              <c16:uniqueId val="{00000000-B94C-4204-A77D-A5D371724A1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188.79</c:v>
                </c:pt>
                <c:pt idx="2">
                  <c:v>181.8</c:v>
                </c:pt>
                <c:pt idx="3">
                  <c:v>180.07</c:v>
                </c:pt>
                <c:pt idx="4">
                  <c:v>179.32</c:v>
                </c:pt>
              </c:numCache>
            </c:numRef>
          </c:val>
          <c:smooth val="0"/>
          <c:extLst>
            <c:ext xmlns:c16="http://schemas.microsoft.com/office/drawing/2014/chart" uri="{C3380CC4-5D6E-409C-BE32-E72D297353CC}">
              <c16:uniqueId val="{00000001-B94C-4204-A77D-A5D371724A1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3"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静岡県　伊豆の国市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48860</v>
      </c>
      <c r="AM8" s="50"/>
      <c r="AN8" s="50"/>
      <c r="AO8" s="50"/>
      <c r="AP8" s="50"/>
      <c r="AQ8" s="50"/>
      <c r="AR8" s="50"/>
      <c r="AS8" s="50"/>
      <c r="AT8" s="45">
        <f>データ!T6</f>
        <v>94.62</v>
      </c>
      <c r="AU8" s="45"/>
      <c r="AV8" s="45"/>
      <c r="AW8" s="45"/>
      <c r="AX8" s="45"/>
      <c r="AY8" s="45"/>
      <c r="AZ8" s="45"/>
      <c r="BA8" s="45"/>
      <c r="BB8" s="45">
        <f>データ!U6</f>
        <v>516.38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54.63</v>
      </c>
      <c r="Q10" s="45"/>
      <c r="R10" s="45"/>
      <c r="S10" s="45"/>
      <c r="T10" s="45"/>
      <c r="U10" s="45"/>
      <c r="V10" s="45"/>
      <c r="W10" s="45">
        <f>データ!Q6</f>
        <v>88.33</v>
      </c>
      <c r="X10" s="45"/>
      <c r="Y10" s="45"/>
      <c r="Z10" s="45"/>
      <c r="AA10" s="45"/>
      <c r="AB10" s="45"/>
      <c r="AC10" s="45"/>
      <c r="AD10" s="50">
        <f>データ!R6</f>
        <v>2268</v>
      </c>
      <c r="AE10" s="50"/>
      <c r="AF10" s="50"/>
      <c r="AG10" s="50"/>
      <c r="AH10" s="50"/>
      <c r="AI10" s="50"/>
      <c r="AJ10" s="50"/>
      <c r="AK10" s="2"/>
      <c r="AL10" s="50">
        <f>データ!V6</f>
        <v>26599</v>
      </c>
      <c r="AM10" s="50"/>
      <c r="AN10" s="50"/>
      <c r="AO10" s="50"/>
      <c r="AP10" s="50"/>
      <c r="AQ10" s="50"/>
      <c r="AR10" s="50"/>
      <c r="AS10" s="50"/>
      <c r="AT10" s="45">
        <f>データ!W6</f>
        <v>5.65</v>
      </c>
      <c r="AU10" s="45"/>
      <c r="AV10" s="45"/>
      <c r="AW10" s="45"/>
      <c r="AX10" s="45"/>
      <c r="AY10" s="45"/>
      <c r="AZ10" s="45"/>
      <c r="BA10" s="45"/>
      <c r="BB10" s="45">
        <f>データ!X6</f>
        <v>4707.79</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114</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45</v>
      </c>
      <c r="N86" s="26" t="s">
        <v>45</v>
      </c>
      <c r="O86" s="26" t="str">
        <f>データ!EO6</f>
        <v>【0.23】</v>
      </c>
    </row>
  </sheetData>
  <sheetProtection algorithmName="SHA-512" hashValue="ZT2quAKpqg/IKpOX5i5AhXNY4TUPSLdvAju8RZMzIRB4WtSCOmH5hntiDor9ij6eZw13RnYmpbuF8ws7bbV3zA==" saltValue="XN9uHGiV3sqVX+EO40LkV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222259</v>
      </c>
      <c r="D6" s="33">
        <f t="shared" si="3"/>
        <v>47</v>
      </c>
      <c r="E6" s="33">
        <f t="shared" si="3"/>
        <v>17</v>
      </c>
      <c r="F6" s="33">
        <f t="shared" si="3"/>
        <v>1</v>
      </c>
      <c r="G6" s="33">
        <f t="shared" si="3"/>
        <v>0</v>
      </c>
      <c r="H6" s="33" t="str">
        <f t="shared" si="3"/>
        <v>静岡県　伊豆の国市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54.63</v>
      </c>
      <c r="Q6" s="34">
        <f t="shared" si="3"/>
        <v>88.33</v>
      </c>
      <c r="R6" s="34">
        <f t="shared" si="3"/>
        <v>2268</v>
      </c>
      <c r="S6" s="34">
        <f t="shared" si="3"/>
        <v>48860</v>
      </c>
      <c r="T6" s="34">
        <f t="shared" si="3"/>
        <v>94.62</v>
      </c>
      <c r="U6" s="34">
        <f t="shared" si="3"/>
        <v>516.38</v>
      </c>
      <c r="V6" s="34">
        <f t="shared" si="3"/>
        <v>26599</v>
      </c>
      <c r="W6" s="34">
        <f t="shared" si="3"/>
        <v>5.65</v>
      </c>
      <c r="X6" s="34">
        <f t="shared" si="3"/>
        <v>4707.79</v>
      </c>
      <c r="Y6" s="35">
        <f>IF(Y7="",NA(),Y7)</f>
        <v>75.709999999999994</v>
      </c>
      <c r="Z6" s="35">
        <f t="shared" ref="Z6:AH6" si="4">IF(Z7="",NA(),Z7)</f>
        <v>82.42</v>
      </c>
      <c r="AA6" s="35">
        <f t="shared" si="4"/>
        <v>73.27</v>
      </c>
      <c r="AB6" s="35">
        <f t="shared" si="4"/>
        <v>64.17</v>
      </c>
      <c r="AC6" s="35">
        <f t="shared" si="4"/>
        <v>74.819999999999993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353.92</v>
      </c>
      <c r="BG6" s="35">
        <f t="shared" ref="BG6:BO6" si="7">IF(BG7="",NA(),BG7)</f>
        <v>741.36</v>
      </c>
      <c r="BH6" s="35">
        <f t="shared" si="7"/>
        <v>705.43</v>
      </c>
      <c r="BI6" s="35">
        <f t="shared" si="7"/>
        <v>635.01</v>
      </c>
      <c r="BJ6" s="35">
        <f t="shared" si="7"/>
        <v>507.77</v>
      </c>
      <c r="BK6" s="35">
        <f t="shared" si="7"/>
        <v>1136.5</v>
      </c>
      <c r="BL6" s="35">
        <f t="shared" si="7"/>
        <v>862.87</v>
      </c>
      <c r="BM6" s="35">
        <f t="shared" si="7"/>
        <v>716.96</v>
      </c>
      <c r="BN6" s="35">
        <f t="shared" si="7"/>
        <v>799.11</v>
      </c>
      <c r="BO6" s="35">
        <f t="shared" si="7"/>
        <v>768.62</v>
      </c>
      <c r="BP6" s="34" t="str">
        <f>IF(BP7="","",IF(BP7="-","【-】","【"&amp;SUBSTITUTE(TEXT(BP7,"#,##0.00"),"-","△")&amp;"】"))</f>
        <v>【682.78】</v>
      </c>
      <c r="BQ6" s="35">
        <f>IF(BQ7="",NA(),BQ7)</f>
        <v>62.8</v>
      </c>
      <c r="BR6" s="35">
        <f t="shared" ref="BR6:BZ6" si="8">IF(BR7="",NA(),BR7)</f>
        <v>69.930000000000007</v>
      </c>
      <c r="BS6" s="35">
        <f t="shared" si="8"/>
        <v>58.78</v>
      </c>
      <c r="BT6" s="35">
        <f t="shared" si="8"/>
        <v>58.03</v>
      </c>
      <c r="BU6" s="35">
        <f t="shared" si="8"/>
        <v>71.819999999999993</v>
      </c>
      <c r="BV6" s="35">
        <f t="shared" si="8"/>
        <v>71.650000000000006</v>
      </c>
      <c r="BW6" s="35">
        <f t="shared" si="8"/>
        <v>85.39</v>
      </c>
      <c r="BX6" s="35">
        <f t="shared" si="8"/>
        <v>88.09</v>
      </c>
      <c r="BY6" s="35">
        <f t="shared" si="8"/>
        <v>87.69</v>
      </c>
      <c r="BZ6" s="35">
        <f t="shared" si="8"/>
        <v>88.06</v>
      </c>
      <c r="CA6" s="34" t="str">
        <f>IF(CA7="","",IF(CA7="-","【-】","【"&amp;SUBSTITUTE(TEXT(CA7,"#,##0.00"),"-","△")&amp;"】"))</f>
        <v>【100.91】</v>
      </c>
      <c r="CB6" s="35">
        <f>IF(CB7="",NA(),CB7)</f>
        <v>134.99</v>
      </c>
      <c r="CC6" s="35">
        <f t="shared" ref="CC6:CK6" si="9">IF(CC7="",NA(),CC7)</f>
        <v>123.06</v>
      </c>
      <c r="CD6" s="35">
        <f t="shared" si="9"/>
        <v>150</v>
      </c>
      <c r="CE6" s="35">
        <f t="shared" si="9"/>
        <v>150</v>
      </c>
      <c r="CF6" s="35">
        <f t="shared" si="9"/>
        <v>150</v>
      </c>
      <c r="CG6" s="35">
        <f t="shared" si="9"/>
        <v>217.82</v>
      </c>
      <c r="CH6" s="35">
        <f t="shared" si="9"/>
        <v>188.79</v>
      </c>
      <c r="CI6" s="35">
        <f t="shared" si="9"/>
        <v>181.8</v>
      </c>
      <c r="CJ6" s="35">
        <f t="shared" si="9"/>
        <v>180.07</v>
      </c>
      <c r="CK6" s="35">
        <f t="shared" si="9"/>
        <v>179.32</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59.4</v>
      </c>
      <c r="CT6" s="35">
        <f t="shared" si="10"/>
        <v>59.35</v>
      </c>
      <c r="CU6" s="35">
        <f t="shared" si="10"/>
        <v>58.4</v>
      </c>
      <c r="CV6" s="35">
        <f t="shared" si="10"/>
        <v>58</v>
      </c>
      <c r="CW6" s="34" t="str">
        <f>IF(CW7="","",IF(CW7="-","【-】","【"&amp;SUBSTITUTE(TEXT(CW7,"#,##0.00"),"-","△")&amp;"】"))</f>
        <v>【58.98】</v>
      </c>
      <c r="CX6" s="35">
        <f>IF(CX7="",NA(),CX7)</f>
        <v>92.98</v>
      </c>
      <c r="CY6" s="35">
        <f t="shared" ref="CY6:DG6" si="11">IF(CY7="",NA(),CY7)</f>
        <v>93.35</v>
      </c>
      <c r="CZ6" s="35">
        <f t="shared" si="11"/>
        <v>93.77</v>
      </c>
      <c r="DA6" s="35">
        <f t="shared" si="11"/>
        <v>94.23</v>
      </c>
      <c r="DB6" s="35">
        <f t="shared" si="11"/>
        <v>94.3</v>
      </c>
      <c r="DC6" s="35">
        <f t="shared" si="11"/>
        <v>84.2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t="str">
        <f t="shared" si="14"/>
        <v>-</v>
      </c>
      <c r="EI6" s="34">
        <f t="shared" si="14"/>
        <v>0</v>
      </c>
      <c r="EJ6" s="35">
        <f t="shared" si="14"/>
        <v>0.04</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222259</v>
      </c>
      <c r="D7" s="37">
        <v>47</v>
      </c>
      <c r="E7" s="37">
        <v>17</v>
      </c>
      <c r="F7" s="37">
        <v>1</v>
      </c>
      <c r="G7" s="37">
        <v>0</v>
      </c>
      <c r="H7" s="37" t="s">
        <v>99</v>
      </c>
      <c r="I7" s="37" t="s">
        <v>100</v>
      </c>
      <c r="J7" s="37" t="s">
        <v>101</v>
      </c>
      <c r="K7" s="37" t="s">
        <v>102</v>
      </c>
      <c r="L7" s="37" t="s">
        <v>103</v>
      </c>
      <c r="M7" s="37" t="s">
        <v>104</v>
      </c>
      <c r="N7" s="38" t="s">
        <v>105</v>
      </c>
      <c r="O7" s="38" t="s">
        <v>106</v>
      </c>
      <c r="P7" s="38">
        <v>54.63</v>
      </c>
      <c r="Q7" s="38">
        <v>88.33</v>
      </c>
      <c r="R7" s="38">
        <v>2268</v>
      </c>
      <c r="S7" s="38">
        <v>48860</v>
      </c>
      <c r="T7" s="38">
        <v>94.62</v>
      </c>
      <c r="U7" s="38">
        <v>516.38</v>
      </c>
      <c r="V7" s="38">
        <v>26599</v>
      </c>
      <c r="W7" s="38">
        <v>5.65</v>
      </c>
      <c r="X7" s="38">
        <v>4707.79</v>
      </c>
      <c r="Y7" s="38">
        <v>75.709999999999994</v>
      </c>
      <c r="Z7" s="38">
        <v>82.42</v>
      </c>
      <c r="AA7" s="38">
        <v>73.27</v>
      </c>
      <c r="AB7" s="38">
        <v>64.17</v>
      </c>
      <c r="AC7" s="38">
        <v>74.819999999999993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353.92</v>
      </c>
      <c r="BG7" s="38">
        <v>741.36</v>
      </c>
      <c r="BH7" s="38">
        <v>705.43</v>
      </c>
      <c r="BI7" s="38">
        <v>635.01</v>
      </c>
      <c r="BJ7" s="38">
        <v>507.77</v>
      </c>
      <c r="BK7" s="38">
        <v>1136.5</v>
      </c>
      <c r="BL7" s="38">
        <v>862.87</v>
      </c>
      <c r="BM7" s="38">
        <v>716.96</v>
      </c>
      <c r="BN7" s="38">
        <v>799.11</v>
      </c>
      <c r="BO7" s="38">
        <v>768.62</v>
      </c>
      <c r="BP7" s="38">
        <v>682.78</v>
      </c>
      <c r="BQ7" s="38">
        <v>62.8</v>
      </c>
      <c r="BR7" s="38">
        <v>69.930000000000007</v>
      </c>
      <c r="BS7" s="38">
        <v>58.78</v>
      </c>
      <c r="BT7" s="38">
        <v>58.03</v>
      </c>
      <c r="BU7" s="38">
        <v>71.819999999999993</v>
      </c>
      <c r="BV7" s="38">
        <v>71.650000000000006</v>
      </c>
      <c r="BW7" s="38">
        <v>85.39</v>
      </c>
      <c r="BX7" s="38">
        <v>88.09</v>
      </c>
      <c r="BY7" s="38">
        <v>87.69</v>
      </c>
      <c r="BZ7" s="38">
        <v>88.06</v>
      </c>
      <c r="CA7" s="38">
        <v>100.91</v>
      </c>
      <c r="CB7" s="38">
        <v>134.99</v>
      </c>
      <c r="CC7" s="38">
        <v>123.06</v>
      </c>
      <c r="CD7" s="38">
        <v>150</v>
      </c>
      <c r="CE7" s="38">
        <v>150</v>
      </c>
      <c r="CF7" s="38">
        <v>150</v>
      </c>
      <c r="CG7" s="38">
        <v>217.82</v>
      </c>
      <c r="CH7" s="38">
        <v>188.79</v>
      </c>
      <c r="CI7" s="38">
        <v>181.8</v>
      </c>
      <c r="CJ7" s="38">
        <v>180.07</v>
      </c>
      <c r="CK7" s="38">
        <v>179.32</v>
      </c>
      <c r="CL7" s="38">
        <v>136.86000000000001</v>
      </c>
      <c r="CM7" s="38" t="s">
        <v>105</v>
      </c>
      <c r="CN7" s="38" t="s">
        <v>105</v>
      </c>
      <c r="CO7" s="38" t="s">
        <v>105</v>
      </c>
      <c r="CP7" s="38" t="s">
        <v>105</v>
      </c>
      <c r="CQ7" s="38" t="s">
        <v>105</v>
      </c>
      <c r="CR7" s="38">
        <v>54.44</v>
      </c>
      <c r="CS7" s="38">
        <v>59.4</v>
      </c>
      <c r="CT7" s="38">
        <v>59.35</v>
      </c>
      <c r="CU7" s="38">
        <v>58.4</v>
      </c>
      <c r="CV7" s="38">
        <v>58</v>
      </c>
      <c r="CW7" s="38">
        <v>58.98</v>
      </c>
      <c r="CX7" s="38">
        <v>92.98</v>
      </c>
      <c r="CY7" s="38">
        <v>93.35</v>
      </c>
      <c r="CZ7" s="38">
        <v>93.77</v>
      </c>
      <c r="DA7" s="38">
        <v>94.23</v>
      </c>
      <c r="DB7" s="38">
        <v>94.3</v>
      </c>
      <c r="DC7" s="38">
        <v>84.2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t="s">
        <v>105</v>
      </c>
      <c r="EI7" s="38">
        <v>0</v>
      </c>
      <c r="EJ7" s="38">
        <v>0.04</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鈴木隆広</cp:lastModifiedBy>
  <cp:lastPrinted>2020-01-24T00:50:06Z</cp:lastPrinted>
  <dcterms:created xsi:type="dcterms:W3CDTF">2019-12-05T05:05:05Z</dcterms:created>
  <dcterms:modified xsi:type="dcterms:W3CDTF">2020-02-07T04:27:46Z</dcterms:modified>
  <cp:category/>
</cp:coreProperties>
</file>