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Qh3e7oF39Gw+4FE/fbWbSjp4AnifsCoKfKwxeNYeuGezefAKF0sMTRJaOeYCUPVfeap4SFAImBLi4DNKTqNLw==" workbookSaltValue="yRSbepHLtnLWTsgFdM1RYQ==" workbookSpinCount="100000"/>
  <bookViews>
    <workbookView xWindow="0" yWindow="0" windowWidth="15360" windowHeight="7635"/>
  </bookViews>
  <sheets>
    <sheet name="法非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<sst xmlns:r="http://schemas.openxmlformats.org/officeDocument/2006/relationships" xmlns="http://schemas.openxmlformats.org/spreadsheetml/2006/main" count="109" uniqueCount="109">
  <si>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</si>
  <si>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</si>
  <si>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</si>
  <si>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</si>
  <si>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</si>
  <si>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</si>
  <si>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</si>
  <si>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</si>
  <si>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t>⑦施設利用率(％)</t>
    <rPh sb="1" eb="3">
      <t>シセツ</t>
    </rPh>
    <rPh sb="3" eb="6">
      <t>リヨウリツ</t>
    </rPh>
    <phoneticPr fontId="1"/>
  </si>
  <si>
    <t>管理者の情報</t>
    <rPh sb="0" eb="2">
      <t>カンリ</t>
    </rPh>
    <rPh sb="2" eb="3">
      <t>シャ</t>
    </rPh>
    <rPh sb="4" eb="6">
      <t>ジョウホウ</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</si>
  <si>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</si>
  <si>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</si>
  <si>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</si>
  <si>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</si>
  <si>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</si>
  <si>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グラフ凡例</t>
    <rPh sb="3" eb="5">
      <t>ハンレイ</t>
    </rPh>
    <phoneticPr fontId="1"/>
  </si>
  <si>
    <t>水道事業(法非適用)</t>
    <rPh sb="0" eb="2">
      <t>スイドウ</t>
    </rPh>
    <rPh sb="2" eb="4">
      <t>ジギョウ</t>
    </rPh>
    <phoneticPr fontId="1"/>
  </si>
  <si>
    <t>【】</t>
  </si>
  <si>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</si>
  <si>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</si>
  <si>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</si>
  <si>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</si>
  <si>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</si>
  <si>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</si>
  <si>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</si>
  <si>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</si>
  <si>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</si>
  <si>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</si>
  <si>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</si>
  <si>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</si>
  <si>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</si>
  <si>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</si>
  <si>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</si>
  <si>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分析欄</t>
    <rPh sb="0" eb="2">
      <t>ブンセキ</t>
    </rPh>
    <rPh sb="2" eb="3">
      <t>ラン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</si>
  <si>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</si>
  <si>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</si>
  <si>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</si>
  <si>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</si>
  <si>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</si>
  <si>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</si>
  <si>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</si>
  <si>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</si>
  <si>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</si>
  <si>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</si>
  <si>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</si>
  <si>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</si>
  <si>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</si>
  <si>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</si>
  <si>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</si>
  <si>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</si>
  <si>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</si>
  <si>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</si>
  <si>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</si>
  <si>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</si>
  <si>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</si>
  <si>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</si>
  <si>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</si>
  <si>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</si>
  <si>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</si>
  <si>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</si>
  <si>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</si>
  <si>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</si>
  <si>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</si>
  <si>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</si>
  <si>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</si>
  <si>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</si>
  <si>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</si>
  <si>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</si>
  <si>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</si>
  <si>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</si>
  <si>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</si>
  <si>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</si>
  <si>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</si>
  <si>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</si>
  <si>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</si>
  <si>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</si>
  <si>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</si>
  <si>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</si>
  <si>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</si>
  <si>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</si>
  <si>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</si>
  <si>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</si>
  <si>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</si>
  <si>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</si>
  <si>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</si>
  <si>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</si>
  <si>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</si>
  <si>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</si>
  <si>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</si>
  <si>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</si>
  <si>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</si>
  <si>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</si>
  <si>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</si>
  <si>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</si>
  <si>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伊豆の国市</t>
  </si>
  <si>
    <t>法非適用</t>
  </si>
  <si>
    <t>水道事業</t>
  </si>
  <si>
    <t>簡易水道事業</t>
  </si>
  <si>
    <t>D4</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</si>
  <si>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</si>
  <si>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</si>
  <si>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</si>
  <si>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</si>
  <si>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</si>
  <si>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</si>
  <si>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</si>
  <si>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管路更新率は全国平均を大きく下回っている。上水道事業へと統合を踏まえて、水道事業ビジョンや経営戦略に倣い施設更新を進めていく必要がある。</t>
    <rPh sb="0" eb="2">
      <t>カンロ</t>
    </rPh>
    <rPh sb="2" eb="4">
      <t>コウシン</t>
    </rPh>
    <rPh sb="4" eb="5">
      <t>リツ</t>
    </rPh>
    <rPh sb="6" eb="8">
      <t>ゼンコク</t>
    </rPh>
    <rPh sb="8" eb="10">
      <t>ヘイキン</t>
    </rPh>
    <rPh sb="11" eb="12">
      <t>オオ</t>
    </rPh>
    <rPh sb="14" eb="16">
      <t>シタマワ</t>
    </rPh>
    <rPh sb="21" eb="24">
      <t>ジョウスイドウ</t>
    </rPh>
    <rPh sb="24" eb="26">
      <t>ジギョウ</t>
    </rPh>
    <rPh sb="28" eb="30">
      <t>トウゴウ</t>
    </rPh>
    <rPh sb="31" eb="32">
      <t>フ</t>
    </rPh>
    <rPh sb="36" eb="38">
      <t>スイドウ</t>
    </rPh>
    <rPh sb="38" eb="40">
      <t>ジギョウ</t>
    </rPh>
    <rPh sb="45" eb="47">
      <t>ケイエイ</t>
    </rPh>
    <rPh sb="47" eb="49">
      <t>センリャク</t>
    </rPh>
    <rPh sb="50" eb="51">
      <t>ナラ</t>
    </rPh>
    <rPh sb="52" eb="54">
      <t>シセツ</t>
    </rPh>
    <rPh sb="54" eb="56">
      <t>コウシン</t>
    </rPh>
    <rPh sb="57" eb="58">
      <t>スス</t>
    </rPh>
    <rPh sb="62" eb="64">
      <t>ヒツヨウ</t>
    </rPh>
    <phoneticPr fontId="1"/>
  </si>
  <si>
    <t>現在の経営状況は芳しくない状況が続いている。令和2年度より法適化を迎え水道事業への統合がなされる際に今の簡易水道事業が上水道事業を大きく圧迫するのは不可避なので、水道事業ビジョン・経営戦略策定を進めて計画的に健全な事業経営を行う必要がある。簡易水道事業の有収率は非常に高いが、管路の老朽化は増加していくため計画的に更新し有収率を維持していく。</t>
    <rPh sb="0" eb="2">
      <t>ゲンザイ</t>
    </rPh>
    <rPh sb="3" eb="5">
      <t>ケイエイ</t>
    </rPh>
    <rPh sb="5" eb="7">
      <t>ジョウキョウ</t>
    </rPh>
    <rPh sb="8" eb="9">
      <t>カンバ</t>
    </rPh>
    <rPh sb="13" eb="15">
      <t>ジョウキョウ</t>
    </rPh>
    <rPh sb="16" eb="17">
      <t>ツヅ</t>
    </rPh>
    <rPh sb="22" eb="24">
      <t>レイワ</t>
    </rPh>
    <rPh sb="25" eb="27">
      <t>ネンド</t>
    </rPh>
    <rPh sb="29" eb="32">
      <t>ホウテキカ</t>
    </rPh>
    <rPh sb="33" eb="34">
      <t>ムカ</t>
    </rPh>
    <rPh sb="35" eb="37">
      <t>スイドウ</t>
    </rPh>
    <rPh sb="37" eb="39">
      <t>ジギョウ</t>
    </rPh>
    <rPh sb="41" eb="43">
      <t>トウゴウ</t>
    </rPh>
    <rPh sb="48" eb="49">
      <t>サイ</t>
    </rPh>
    <rPh sb="50" eb="51">
      <t>イマ</t>
    </rPh>
    <rPh sb="52" eb="54">
      <t>カンイ</t>
    </rPh>
    <rPh sb="54" eb="56">
      <t>スイドウ</t>
    </rPh>
    <rPh sb="56" eb="58">
      <t>ジギョウ</t>
    </rPh>
    <rPh sb="138" eb="140">
      <t>カンロ</t>
    </rPh>
    <rPh sb="141" eb="144">
      <t>ロウキュウカ</t>
    </rPh>
    <rPh sb="145" eb="147">
      <t>ゾウカ</t>
    </rPh>
    <rPh sb="153" eb="156">
      <t>ケイカクテキ</t>
    </rPh>
    <rPh sb="157" eb="159">
      <t>コウシン</t>
    </rPh>
    <rPh sb="160" eb="163">
      <t>ユウシュウリツ</t>
    </rPh>
    <rPh sb="164" eb="166">
      <t>イジ</t>
    </rPh>
    <phoneticPr fontId="1"/>
  </si>
  <si>
    <r>
      <t>①</t>
    </r>
    <r>
      <rPr>
        <b/>
        <sz val="10"/>
        <color auto="1"/>
        <rFont val="ＭＳ ゴシック"/>
      </rPr>
      <t>収益的収支比率</t>
    </r>
    <r>
      <rPr>
        <sz val="10"/>
        <color auto="1"/>
        <rFont val="ＭＳ ゴシック"/>
      </rPr>
      <t xml:space="preserve">：平成29年度までは類似団体、全国平均とほぼ同程度であったが赤字だったが、平成30年度は区域拡張があり（小松ケ原地区・高原地区）、加入分担金及び手数料の一時的な収入により、黒字へと転向した。経営基盤の強化を行うため、令和2年度には、上水道事業へ統合する。
</t>
    </r>
    <r>
      <rPr>
        <b/>
        <sz val="10"/>
        <color auto="1"/>
        <rFont val="ＭＳ ゴシック"/>
      </rPr>
      <t>④企業債残高対給水収益比率</t>
    </r>
    <r>
      <rPr>
        <sz val="10"/>
        <color auto="1"/>
        <rFont val="ＭＳ ゴシック"/>
      </rPr>
      <t xml:space="preserve">：自治会運営（民営）水道を公営化するための施設建設費用として多額の企業債を起こしたため、平成28年度より比率が急激に上昇している。今後は更新需要を正確に把握し、解消に向けた計画的な取組が必要である。
</t>
    </r>
    <r>
      <rPr>
        <b/>
        <sz val="10"/>
        <color auto="1"/>
        <rFont val="ＭＳ ゴシック"/>
      </rPr>
      <t>⑤料金回収率</t>
    </r>
    <r>
      <rPr>
        <sz val="10"/>
        <color auto="1"/>
        <rFont val="ＭＳ ゴシック"/>
      </rPr>
      <t xml:space="preserve">：前年度よりは微増となったが、いまだ類似団体の平均値を大きく下回っている。料金で補えない部分については一般会計からの繰入金をもって運営していたが、今後上水道事業に統合されるため適切な料金収入を得る取組が必要である。
</t>
    </r>
    <r>
      <rPr>
        <b/>
        <sz val="10"/>
        <color auto="1"/>
        <rFont val="ＭＳ ゴシック"/>
      </rPr>
      <t>⑥給水原価</t>
    </r>
    <r>
      <rPr>
        <sz val="10"/>
        <color auto="1"/>
        <rFont val="ＭＳ ゴシック"/>
      </rPr>
      <t xml:space="preserve">：類似団体や全国平均よりも高くなっている。これは法適化へ向けて施設整備を進めた結果である。今後は法適化を進めて適切な企業経営を進めていく必要がある。
</t>
    </r>
    <r>
      <rPr>
        <b/>
        <sz val="10"/>
        <color auto="1"/>
        <rFont val="ＭＳ ゴシック"/>
      </rPr>
      <t>⑦施設利用率</t>
    </r>
    <r>
      <rPr>
        <sz val="10"/>
        <color auto="1"/>
        <rFont val="ＭＳ ゴシック"/>
      </rPr>
      <t xml:space="preserve">：類似団体や全国平均よりやや低く、下降傾向にあることから、今後は将来水量の見直しを行った上で、施設規模の最適化に向けた取組が必要である。
</t>
    </r>
    <r>
      <rPr>
        <b/>
        <sz val="10"/>
        <color auto="1"/>
        <rFont val="ＭＳ ゴシック"/>
      </rPr>
      <t>⑧有収率</t>
    </r>
    <r>
      <rPr>
        <sz val="10"/>
        <color auto="1"/>
        <rFont val="ＭＳ ゴシック"/>
      </rPr>
      <t xml:space="preserve">：類似団体や全国平均より高く、95％程度と高い水準を保っているため、今後も定期的な漏水調査などにより、現状を維持していく必要がある。
</t>
    </r>
    <r>
      <rPr>
        <b/>
        <sz val="10"/>
        <color auto="1"/>
        <rFont val="ＭＳ ゴシック"/>
      </rPr>
      <t>■総括</t>
    </r>
    <r>
      <rPr>
        <sz val="10"/>
        <color auto="1"/>
        <rFont val="ＭＳ ゴシック"/>
      </rPr>
      <t>：経営状況は確実に悪化してきているが、これは、やむを得ない必要不可欠な建設投資、並びに制度改正に伴う短期的投資が大きく影響しているものと思われる。
今後は、水道事業との統合等による経営の改善を進めていく。</t>
    </r>
    <rPh sb="38" eb="40">
      <t>アカジ</t>
    </rPh>
    <rPh sb="52" eb="54">
      <t>クイキ</t>
    </rPh>
    <rPh sb="54" eb="56">
      <t>カクチョウ</t>
    </rPh>
    <rPh sb="60" eb="64">
      <t>コマツガハラ</t>
    </rPh>
    <rPh sb="64" eb="66">
      <t>チク</t>
    </rPh>
    <rPh sb="67" eb="69">
      <t>タカハラ</t>
    </rPh>
    <rPh sb="69" eb="71">
      <t>チク</t>
    </rPh>
    <rPh sb="73" eb="75">
      <t>カニュウ</t>
    </rPh>
    <rPh sb="75" eb="78">
      <t>ブンタンキン</t>
    </rPh>
    <rPh sb="78" eb="79">
      <t>オヨ</t>
    </rPh>
    <rPh sb="80" eb="83">
      <t>テスウリョウ</t>
    </rPh>
    <rPh sb="84" eb="87">
      <t>イチジテキ</t>
    </rPh>
    <rPh sb="88" eb="90">
      <t>シュウニュウ</t>
    </rPh>
    <rPh sb="94" eb="96">
      <t>クロジ</t>
    </rPh>
    <rPh sb="98" eb="100">
      <t>テンコウ</t>
    </rPh>
    <rPh sb="116" eb="118">
      <t>レイワ</t>
    </rPh>
    <rPh sb="256" eb="258">
      <t>ゼンネン</t>
    </rPh>
    <rPh sb="258" eb="259">
      <t>ド</t>
    </rPh>
    <rPh sb="262" eb="264">
      <t>ビゾウ</t>
    </rPh>
    <rPh sb="273" eb="275">
      <t>ルイジ</t>
    </rPh>
    <rPh sb="275" eb="277">
      <t>ダンタイ</t>
    </rPh>
    <rPh sb="278" eb="280">
      <t>ヘイキン</t>
    </rPh>
    <rPh sb="280" eb="281">
      <t>チ</t>
    </rPh>
    <rPh sb="282" eb="283">
      <t>オオ</t>
    </rPh>
    <rPh sb="285" eb="287">
      <t>シタマワ</t>
    </rPh>
    <rPh sb="292" eb="294">
      <t>リョウキン</t>
    </rPh>
    <rPh sb="295" eb="296">
      <t>オギナ</t>
    </rPh>
    <rPh sb="299" eb="301">
      <t>ブブン</t>
    </rPh>
    <rPh sb="306" eb="308">
      <t>イッパン</t>
    </rPh>
    <rPh sb="308" eb="310">
      <t>カイケイ</t>
    </rPh>
    <rPh sb="313" eb="315">
      <t>クリイレ</t>
    </rPh>
    <rPh sb="315" eb="316">
      <t>キン</t>
    </rPh>
    <rPh sb="320" eb="322">
      <t>ウンエイ</t>
    </rPh>
    <rPh sb="328" eb="330">
      <t>コンゴ</t>
    </rPh>
    <rPh sb="330" eb="333">
      <t>ジョウスイドウ</t>
    </rPh>
    <rPh sb="333" eb="335">
      <t>ジギョウ</t>
    </rPh>
    <rPh sb="336" eb="338">
      <t>トウゴウ</t>
    </rPh>
    <rPh sb="381" eb="382">
      <t>タカ</t>
    </rPh>
    <rPh sb="392" eb="395">
      <t>ホウテキカ</t>
    </rPh>
    <rPh sb="396" eb="397">
      <t>ム</t>
    </rPh>
    <rPh sb="399" eb="401">
      <t>シセツ</t>
    </rPh>
    <rPh sb="401" eb="403">
      <t>セイビ</t>
    </rPh>
    <rPh sb="404" eb="405">
      <t>スス</t>
    </rPh>
    <rPh sb="407" eb="409">
      <t>ケッカ</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</si>
</sst>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0"/>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4.e-002</c:v>
                </c:pt>
                <c:pt idx="1" formatCode="#,##0.00;&quot;△&quot;#,##0.00">
                  <c:v>0</c:v>
                </c:pt>
                <c:pt idx="2">
                  <c:v>0.33</c:v>
                </c:pt>
                <c:pt idx="3">
                  <c:v>0.16</c:v>
                </c:pt>
                <c:pt idx="4">
                  <c:v>5.e-002</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0.91</c:v>
                </c:pt>
                <c:pt idx="1">
                  <c:v>1.26</c:v>
                </c:pt>
                <c:pt idx="2">
                  <c:v>0.78</c:v>
                </c:pt>
                <c:pt idx="3">
                  <c:v>0.56999999999999995</c:v>
                </c:pt>
                <c:pt idx="4">
                  <c:v>0.62</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43.6</c:v>
                </c:pt>
                <c:pt idx="1">
                  <c:v>43.81</c:v>
                </c:pt>
                <c:pt idx="2">
                  <c:v>43.2</c:v>
                </c:pt>
                <c:pt idx="3">
                  <c:v>42.61</c:v>
                </c:pt>
                <c:pt idx="4">
                  <c:v>41.27</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48.36</c:v>
                </c:pt>
                <c:pt idx="1">
                  <c:v>48.7</c:v>
                </c:pt>
                <c:pt idx="2">
                  <c:v>46.9</c:v>
                </c:pt>
                <c:pt idx="3">
                  <c:v>47.95</c:v>
                </c:pt>
                <c:pt idx="4">
                  <c:v>48.26</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94.52</c:v>
                </c:pt>
                <c:pt idx="1">
                  <c:v>94.52</c:v>
                </c:pt>
                <c:pt idx="2">
                  <c:v>94.43</c:v>
                </c:pt>
                <c:pt idx="3">
                  <c:v>94.43</c:v>
                </c:pt>
                <c:pt idx="4">
                  <c:v>94.43</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75.239999999999995</c:v>
                </c:pt>
                <c:pt idx="1">
                  <c:v>74.959999999999994</c:v>
                </c:pt>
                <c:pt idx="2">
                  <c:v>74.63</c:v>
                </c:pt>
                <c:pt idx="3">
                  <c:v>74.900000000000006</c:v>
                </c:pt>
                <c:pt idx="4">
                  <c:v>72.72</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106.93</c:v>
                </c:pt>
                <c:pt idx="1">
                  <c:v>84.43</c:v>
                </c:pt>
                <c:pt idx="2">
                  <c:v>80.3</c:v>
                </c:pt>
                <c:pt idx="3">
                  <c:v>79.05</c:v>
                </c:pt>
                <c:pt idx="4">
                  <c:v>107.3</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73.06</c:v>
                </c:pt>
                <c:pt idx="1">
                  <c:v>72.03</c:v>
                </c:pt>
                <c:pt idx="2">
                  <c:v>72.11</c:v>
                </c:pt>
                <c:pt idx="3">
                  <c:v>74.05</c:v>
                </c:pt>
                <c:pt idx="4">
                  <c:v>73.25</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873.36</c:v>
                </c:pt>
                <c:pt idx="1">
                  <c:v>815.88</c:v>
                </c:pt>
                <c:pt idx="2">
                  <c:v>1361.2</c:v>
                </c:pt>
                <c:pt idx="3">
                  <c:v>1817.24</c:v>
                </c:pt>
                <c:pt idx="4">
                  <c:v>2607.29</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1486.62</c:v>
                </c:pt>
                <c:pt idx="1">
                  <c:v>1510.14</c:v>
                </c:pt>
                <c:pt idx="2">
                  <c:v>1595.62</c:v>
                </c:pt>
                <c:pt idx="3">
                  <c:v>1302.33</c:v>
                </c:pt>
                <c:pt idx="4">
                  <c:v>1274.21</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44.63</c:v>
                </c:pt>
                <c:pt idx="1">
                  <c:v>42.93</c:v>
                </c:pt>
                <c:pt idx="2">
                  <c:v>28.71</c:v>
                </c:pt>
                <c:pt idx="3">
                  <c:v>17.79</c:v>
                </c:pt>
                <c:pt idx="4">
                  <c:v>19.79</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24.39</c:v>
                </c:pt>
                <c:pt idx="1">
                  <c:v>22.67</c:v>
                </c:pt>
                <c:pt idx="2">
                  <c:v>37.92</c:v>
                </c:pt>
                <c:pt idx="3">
                  <c:v>40.89</c:v>
                </c:pt>
                <c:pt idx="4">
                  <c:v>41.25</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188.99</c:v>
                </c:pt>
                <c:pt idx="1">
                  <c:v>197.74</c:v>
                </c:pt>
                <c:pt idx="2">
                  <c:v>301.32</c:v>
                </c:pt>
                <c:pt idx="3">
                  <c:v>480.63</c:v>
                </c:pt>
                <c:pt idx="4">
                  <c:v>457.06</c:v>
                </c:pt>
              </c:numCache>
            </c:numRef>
          </c:val>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734.18</c:v>
                </c:pt>
                <c:pt idx="1">
                  <c:v>789.62</c:v>
                </c:pt>
                <c:pt idx="2">
                  <c:v>423.18</c:v>
                </c:pt>
                <c:pt idx="3">
                  <c:v>383.2</c:v>
                </c:pt>
                <c:pt idx="4">
                  <c:v>383.25</c:v>
                </c:pt>
              </c:numCache>
            </c:numRef>
          </c:val>
          <c:smooth val="0"/>
        </c:ser>
        <c:dLbls>
          <c:txPr>
            <a:bodyPr rot="0" horzOverflow="overflow"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N16" zoomScale="70" zoomScaleNormal="7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伊豆の国市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7</v>
      </c>
      <c r="J7" s="5"/>
      <c r="K7" s="5"/>
      <c r="L7" s="5"/>
      <c r="M7" s="5"/>
      <c r="N7" s="5"/>
      <c r="O7" s="5"/>
      <c r="P7" s="5" t="s">
        <v>0</v>
      </c>
      <c r="Q7" s="5"/>
      <c r="R7" s="5"/>
      <c r="S7" s="5"/>
      <c r="T7" s="5"/>
      <c r="U7" s="5"/>
      <c r="V7" s="5"/>
      <c r="W7" s="5" t="s">
        <v>5</v>
      </c>
      <c r="X7" s="5"/>
      <c r="Y7" s="5"/>
      <c r="Z7" s="5"/>
      <c r="AA7" s="5"/>
      <c r="AB7" s="5"/>
      <c r="AC7" s="5"/>
      <c r="AD7" s="5" t="s">
        <v>9</v>
      </c>
      <c r="AE7" s="5"/>
      <c r="AF7" s="5"/>
      <c r="AG7" s="5"/>
      <c r="AH7" s="5"/>
      <c r="AI7" s="5"/>
      <c r="AJ7" s="5"/>
      <c r="AK7" s="2"/>
      <c r="AL7" s="5" t="s">
        <v>10</v>
      </c>
      <c r="AM7" s="5"/>
      <c r="AN7" s="5"/>
      <c r="AO7" s="5"/>
      <c r="AP7" s="5"/>
      <c r="AQ7" s="5"/>
      <c r="AR7" s="5"/>
      <c r="AS7" s="5"/>
      <c r="AT7" s="5" t="s">
        <v>14</v>
      </c>
      <c r="AU7" s="5"/>
      <c r="AV7" s="5"/>
      <c r="AW7" s="5"/>
      <c r="AX7" s="5"/>
      <c r="AY7" s="5"/>
      <c r="AZ7" s="5"/>
      <c r="BA7" s="5"/>
      <c r="BB7" s="5" t="s">
        <v>11</v>
      </c>
      <c r="BC7" s="5"/>
      <c r="BD7" s="5"/>
      <c r="BE7" s="5"/>
      <c r="BF7" s="5"/>
      <c r="BG7" s="5"/>
      <c r="BH7" s="5"/>
      <c r="BI7" s="5"/>
      <c r="BJ7" s="3"/>
      <c r="BK7" s="3"/>
      <c r="BL7" s="27" t="s">
        <v>15</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D4</v>
      </c>
      <c r="X8" s="6"/>
      <c r="Y8" s="6"/>
      <c r="Z8" s="6"/>
      <c r="AA8" s="6"/>
      <c r="AB8" s="6"/>
      <c r="AC8" s="6"/>
      <c r="AD8" s="6" t="str">
        <f>データ!$M$6</f>
        <v>非設置</v>
      </c>
      <c r="AE8" s="6"/>
      <c r="AF8" s="6"/>
      <c r="AG8" s="6"/>
      <c r="AH8" s="6"/>
      <c r="AI8" s="6"/>
      <c r="AJ8" s="6"/>
      <c r="AK8" s="2"/>
      <c r="AL8" s="22">
        <f>データ!$R$6</f>
        <v>48860</v>
      </c>
      <c r="AM8" s="22"/>
      <c r="AN8" s="22"/>
      <c r="AO8" s="22"/>
      <c r="AP8" s="22"/>
      <c r="AQ8" s="22"/>
      <c r="AR8" s="22"/>
      <c r="AS8" s="22"/>
      <c r="AT8" s="7">
        <f>データ!$S$6</f>
        <v>94.62</v>
      </c>
      <c r="AU8" s="7"/>
      <c r="AV8" s="7"/>
      <c r="AW8" s="7"/>
      <c r="AX8" s="7"/>
      <c r="AY8" s="7"/>
      <c r="AZ8" s="7"/>
      <c r="BA8" s="7"/>
      <c r="BB8" s="7">
        <f>データ!$T$6</f>
        <v>516.38</v>
      </c>
      <c r="BC8" s="7"/>
      <c r="BD8" s="7"/>
      <c r="BE8" s="7"/>
      <c r="BF8" s="7"/>
      <c r="BG8" s="7"/>
      <c r="BH8" s="7"/>
      <c r="BI8" s="7"/>
      <c r="BJ8" s="3"/>
      <c r="BK8" s="3"/>
      <c r="BL8" s="28" t="s">
        <v>18</v>
      </c>
      <c r="BM8" s="40"/>
      <c r="BN8" s="49" t="s">
        <v>19</v>
      </c>
      <c r="BO8" s="52"/>
      <c r="BP8" s="52"/>
      <c r="BQ8" s="52"/>
      <c r="BR8" s="52"/>
      <c r="BS8" s="52"/>
      <c r="BT8" s="52"/>
      <c r="BU8" s="52"/>
      <c r="BV8" s="52"/>
      <c r="BW8" s="52"/>
      <c r="BX8" s="52"/>
      <c r="BY8" s="56"/>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27</v>
      </c>
      <c r="X9" s="5"/>
      <c r="Y9" s="5"/>
      <c r="Z9" s="5"/>
      <c r="AA9" s="5"/>
      <c r="AB9" s="5"/>
      <c r="AC9" s="5"/>
      <c r="AD9" s="2"/>
      <c r="AE9" s="2"/>
      <c r="AF9" s="2"/>
      <c r="AG9" s="2"/>
      <c r="AH9" s="3"/>
      <c r="AI9" s="2"/>
      <c r="AJ9" s="2"/>
      <c r="AK9" s="2"/>
      <c r="AL9" s="5" t="s">
        <v>6</v>
      </c>
      <c r="AM9" s="5"/>
      <c r="AN9" s="5"/>
      <c r="AO9" s="5"/>
      <c r="AP9" s="5"/>
      <c r="AQ9" s="5"/>
      <c r="AR9" s="5"/>
      <c r="AS9" s="5"/>
      <c r="AT9" s="5" t="s">
        <v>26</v>
      </c>
      <c r="AU9" s="5"/>
      <c r="AV9" s="5"/>
      <c r="AW9" s="5"/>
      <c r="AX9" s="5"/>
      <c r="AY9" s="5"/>
      <c r="AZ9" s="5"/>
      <c r="BA9" s="5"/>
      <c r="BB9" s="5" t="s">
        <v>4</v>
      </c>
      <c r="BC9" s="5"/>
      <c r="BD9" s="5"/>
      <c r="BE9" s="5"/>
      <c r="BF9" s="5"/>
      <c r="BG9" s="5"/>
      <c r="BH9" s="5"/>
      <c r="BI9" s="5"/>
      <c r="BJ9" s="3"/>
      <c r="BK9" s="3"/>
      <c r="BL9" s="29" t="s">
        <v>31</v>
      </c>
      <c r="BM9" s="41"/>
      <c r="BN9" s="50" t="s">
        <v>13</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2.48</v>
      </c>
      <c r="Q10" s="7"/>
      <c r="R10" s="7"/>
      <c r="S10" s="7"/>
      <c r="T10" s="7"/>
      <c r="U10" s="7"/>
      <c r="V10" s="7"/>
      <c r="W10" s="22">
        <f>データ!$Q$6</f>
        <v>1554</v>
      </c>
      <c r="X10" s="22"/>
      <c r="Y10" s="22"/>
      <c r="Z10" s="22"/>
      <c r="AA10" s="22"/>
      <c r="AB10" s="22"/>
      <c r="AC10" s="22"/>
      <c r="AD10" s="2"/>
      <c r="AE10" s="2"/>
      <c r="AF10" s="2"/>
      <c r="AG10" s="2"/>
      <c r="AH10" s="2"/>
      <c r="AI10" s="2"/>
      <c r="AJ10" s="2"/>
      <c r="AK10" s="2"/>
      <c r="AL10" s="22">
        <f>データ!$U$6</f>
        <v>1206</v>
      </c>
      <c r="AM10" s="22"/>
      <c r="AN10" s="22"/>
      <c r="AO10" s="22"/>
      <c r="AP10" s="22"/>
      <c r="AQ10" s="22"/>
      <c r="AR10" s="22"/>
      <c r="AS10" s="22"/>
      <c r="AT10" s="7">
        <f>データ!$V$6</f>
        <v>4.22</v>
      </c>
      <c r="AU10" s="7"/>
      <c r="AV10" s="7"/>
      <c r="AW10" s="7"/>
      <c r="AX10" s="7"/>
      <c r="AY10" s="7"/>
      <c r="AZ10" s="7"/>
      <c r="BA10" s="7"/>
      <c r="BB10" s="7">
        <f>データ!$W$6</f>
        <v>285.77999999999997</v>
      </c>
      <c r="BC10" s="7"/>
      <c r="BD10" s="7"/>
      <c r="BE10" s="7"/>
      <c r="BF10" s="7"/>
      <c r="BG10" s="7"/>
      <c r="BH10" s="7"/>
      <c r="BI10" s="7"/>
      <c r="BJ10" s="2"/>
      <c r="BK10" s="2"/>
      <c r="BL10" s="30" t="s">
        <v>17</v>
      </c>
      <c r="BM10" s="42"/>
      <c r="BN10" s="51" t="s">
        <v>32</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35</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39</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106</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42</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107</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0"/>
    </row>
    <row r="84" spans="1:78" hidden="1">
      <c r="B84" s="12" t="s">
        <v>3</v>
      </c>
      <c r="C84" s="12"/>
      <c r="D84" s="12"/>
      <c r="E84" s="12" t="s">
        <v>43</v>
      </c>
      <c r="F84" s="12" t="s">
        <v>38</v>
      </c>
      <c r="G84" s="12" t="s">
        <v>45</v>
      </c>
      <c r="H84" s="12" t="s">
        <v>46</v>
      </c>
      <c r="I84" s="12" t="s">
        <v>48</v>
      </c>
      <c r="J84" s="12" t="s">
        <v>28</v>
      </c>
      <c r="K84" s="12" t="s">
        <v>49</v>
      </c>
      <c r="L84" s="12" t="s">
        <v>50</v>
      </c>
      <c r="M84" s="12" t="s">
        <v>51</v>
      </c>
      <c r="N84" s="12" t="s">
        <v>44</v>
      </c>
      <c r="O84" s="12" t="s">
        <v>36</v>
      </c>
    </row>
    <row r="85" spans="1:78" hidden="1">
      <c r="B85" s="12"/>
      <c r="C85" s="12"/>
      <c r="D85" s="12"/>
      <c r="E85" s="12" t="str">
        <f>データ!AH6</f>
        <v>【75.60】</v>
      </c>
      <c r="F85" s="12" t="s">
        <v>53</v>
      </c>
      <c r="G85" s="12" t="s">
        <v>53</v>
      </c>
      <c r="H85" s="12" t="str">
        <f>データ!BO6</f>
        <v>【1,074.14】</v>
      </c>
      <c r="I85" s="12" t="str">
        <f>データ!BZ6</f>
        <v>【54.36】</v>
      </c>
      <c r="J85" s="12" t="str">
        <f>データ!CK6</f>
        <v>【296.40】</v>
      </c>
      <c r="K85" s="12" t="str">
        <f>データ!CV6</f>
        <v>【55.95】</v>
      </c>
      <c r="L85" s="12" t="str">
        <f>データ!DG6</f>
        <v>【73.77】</v>
      </c>
      <c r="M85" s="12" t="s">
        <v>53</v>
      </c>
      <c r="N85" s="12" t="s">
        <v>53</v>
      </c>
      <c r="O85" s="12" t="str">
        <f>データ!EN6</f>
        <v>【0.54】</v>
      </c>
    </row>
  </sheetData>
  <sheetProtection algorithmName="SHA-512" hashValue="p1LrbUr2zXSV9GppmeKGYruBRY4jWxuFOM8Y2X/NLYFOlNQUZvp4ltuzyS0urgafobBjJQNdlLgSUyvtS7cnqA==" saltValue="7eegmd7jyas1CroKCph3O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16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6" t="s">
        <v>54</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56</v>
      </c>
      <c r="B3" s="68" t="s">
        <v>52</v>
      </c>
      <c r="C3" s="68" t="s">
        <v>40</v>
      </c>
      <c r="D3" s="68" t="s">
        <v>21</v>
      </c>
      <c r="E3" s="68" t="s">
        <v>30</v>
      </c>
      <c r="F3" s="68" t="s">
        <v>47</v>
      </c>
      <c r="G3" s="68" t="s">
        <v>58</v>
      </c>
      <c r="H3" s="75" t="s">
        <v>12</v>
      </c>
      <c r="I3" s="78"/>
      <c r="J3" s="78"/>
      <c r="K3" s="78"/>
      <c r="L3" s="78"/>
      <c r="M3" s="78"/>
      <c r="N3" s="78"/>
      <c r="O3" s="78"/>
      <c r="P3" s="78"/>
      <c r="Q3" s="78"/>
      <c r="R3" s="78"/>
      <c r="S3" s="78"/>
      <c r="T3" s="78"/>
      <c r="U3" s="78"/>
      <c r="V3" s="78"/>
      <c r="W3" s="82"/>
      <c r="X3" s="84" t="s">
        <v>59</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41</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6" t="s">
        <v>55</v>
      </c>
      <c r="B4" s="69"/>
      <c r="C4" s="69"/>
      <c r="D4" s="69"/>
      <c r="E4" s="69"/>
      <c r="F4" s="69"/>
      <c r="G4" s="69"/>
      <c r="H4" s="76"/>
      <c r="I4" s="79"/>
      <c r="J4" s="79"/>
      <c r="K4" s="79"/>
      <c r="L4" s="79"/>
      <c r="M4" s="79"/>
      <c r="N4" s="79"/>
      <c r="O4" s="79"/>
      <c r="P4" s="79"/>
      <c r="Q4" s="79"/>
      <c r="R4" s="79"/>
      <c r="S4" s="79"/>
      <c r="T4" s="79"/>
      <c r="U4" s="79"/>
      <c r="V4" s="79"/>
      <c r="W4" s="83"/>
      <c r="X4" s="85" t="s">
        <v>57</v>
      </c>
      <c r="Y4" s="85"/>
      <c r="Z4" s="85"/>
      <c r="AA4" s="85"/>
      <c r="AB4" s="85"/>
      <c r="AC4" s="85"/>
      <c r="AD4" s="85"/>
      <c r="AE4" s="85"/>
      <c r="AF4" s="85"/>
      <c r="AG4" s="85"/>
      <c r="AH4" s="85"/>
      <c r="AI4" s="85" t="s">
        <v>29</v>
      </c>
      <c r="AJ4" s="85"/>
      <c r="AK4" s="85"/>
      <c r="AL4" s="85"/>
      <c r="AM4" s="85"/>
      <c r="AN4" s="85"/>
      <c r="AO4" s="85"/>
      <c r="AP4" s="85"/>
      <c r="AQ4" s="85"/>
      <c r="AR4" s="85"/>
      <c r="AS4" s="85"/>
      <c r="AT4" s="85" t="s">
        <v>60</v>
      </c>
      <c r="AU4" s="85"/>
      <c r="AV4" s="85"/>
      <c r="AW4" s="85"/>
      <c r="AX4" s="85"/>
      <c r="AY4" s="85"/>
      <c r="AZ4" s="85"/>
      <c r="BA4" s="85"/>
      <c r="BB4" s="85"/>
      <c r="BC4" s="85"/>
      <c r="BD4" s="85"/>
      <c r="BE4" s="85" t="s">
        <v>37</v>
      </c>
      <c r="BF4" s="85"/>
      <c r="BG4" s="85"/>
      <c r="BH4" s="85"/>
      <c r="BI4" s="85"/>
      <c r="BJ4" s="85"/>
      <c r="BK4" s="85"/>
      <c r="BL4" s="85"/>
      <c r="BM4" s="85"/>
      <c r="BN4" s="85"/>
      <c r="BO4" s="85"/>
      <c r="BP4" s="85" t="s">
        <v>61</v>
      </c>
      <c r="BQ4" s="85"/>
      <c r="BR4" s="85"/>
      <c r="BS4" s="85"/>
      <c r="BT4" s="85"/>
      <c r="BU4" s="85"/>
      <c r="BV4" s="85"/>
      <c r="BW4" s="85"/>
      <c r="BX4" s="85"/>
      <c r="BY4" s="85"/>
      <c r="BZ4" s="85"/>
      <c r="CA4" s="85" t="s">
        <v>62</v>
      </c>
      <c r="CB4" s="85"/>
      <c r="CC4" s="85"/>
      <c r="CD4" s="85"/>
      <c r="CE4" s="85"/>
      <c r="CF4" s="85"/>
      <c r="CG4" s="85"/>
      <c r="CH4" s="85"/>
      <c r="CI4" s="85"/>
      <c r="CJ4" s="85"/>
      <c r="CK4" s="85"/>
      <c r="CL4" s="85" t="s">
        <v>8</v>
      </c>
      <c r="CM4" s="85"/>
      <c r="CN4" s="85"/>
      <c r="CO4" s="85"/>
      <c r="CP4" s="85"/>
      <c r="CQ4" s="85"/>
      <c r="CR4" s="85"/>
      <c r="CS4" s="85"/>
      <c r="CT4" s="85"/>
      <c r="CU4" s="85"/>
      <c r="CV4" s="85"/>
      <c r="CW4" s="85" t="s">
        <v>63</v>
      </c>
      <c r="CX4" s="85"/>
      <c r="CY4" s="85"/>
      <c r="CZ4" s="85"/>
      <c r="DA4" s="85"/>
      <c r="DB4" s="85"/>
      <c r="DC4" s="85"/>
      <c r="DD4" s="85"/>
      <c r="DE4" s="85"/>
      <c r="DF4" s="85"/>
      <c r="DG4" s="85"/>
      <c r="DH4" s="85" t="s">
        <v>34</v>
      </c>
      <c r="DI4" s="85"/>
      <c r="DJ4" s="85"/>
      <c r="DK4" s="85"/>
      <c r="DL4" s="85"/>
      <c r="DM4" s="85"/>
      <c r="DN4" s="85"/>
      <c r="DO4" s="85"/>
      <c r="DP4" s="85"/>
      <c r="DQ4" s="85"/>
      <c r="DR4" s="85"/>
      <c r="DS4" s="85" t="s">
        <v>24</v>
      </c>
      <c r="DT4" s="85"/>
      <c r="DU4" s="85"/>
      <c r="DV4" s="85"/>
      <c r="DW4" s="85"/>
      <c r="DX4" s="85"/>
      <c r="DY4" s="85"/>
      <c r="DZ4" s="85"/>
      <c r="EA4" s="85"/>
      <c r="EB4" s="85"/>
      <c r="EC4" s="85"/>
      <c r="ED4" s="85" t="s">
        <v>65</v>
      </c>
      <c r="EE4" s="85"/>
      <c r="EF4" s="85"/>
      <c r="EG4" s="85"/>
      <c r="EH4" s="85"/>
      <c r="EI4" s="85"/>
      <c r="EJ4" s="85"/>
      <c r="EK4" s="85"/>
      <c r="EL4" s="85"/>
      <c r="EM4" s="85"/>
      <c r="EN4" s="85"/>
    </row>
    <row r="5" spans="1:144">
      <c r="A5" s="66" t="s">
        <v>66</v>
      </c>
      <c r="B5" s="70"/>
      <c r="C5" s="70"/>
      <c r="D5" s="70"/>
      <c r="E5" s="70"/>
      <c r="F5" s="70"/>
      <c r="G5" s="70"/>
      <c r="H5" s="77" t="s">
        <v>64</v>
      </c>
      <c r="I5" s="77" t="s">
        <v>67</v>
      </c>
      <c r="J5" s="77" t="s">
        <v>68</v>
      </c>
      <c r="K5" s="77" t="s">
        <v>69</v>
      </c>
      <c r="L5" s="77" t="s">
        <v>70</v>
      </c>
      <c r="M5" s="77" t="s">
        <v>71</v>
      </c>
      <c r="N5" s="77" t="s">
        <v>72</v>
      </c>
      <c r="O5" s="77" t="s">
        <v>73</v>
      </c>
      <c r="P5" s="77" t="s">
        <v>74</v>
      </c>
      <c r="Q5" s="77" t="s">
        <v>75</v>
      </c>
      <c r="R5" s="77" t="s">
        <v>76</v>
      </c>
      <c r="S5" s="77" t="s">
        <v>77</v>
      </c>
      <c r="T5" s="77" t="s">
        <v>78</v>
      </c>
      <c r="U5" s="77" t="s">
        <v>79</v>
      </c>
      <c r="V5" s="77" t="s">
        <v>80</v>
      </c>
      <c r="W5" s="77" t="s">
        <v>81</v>
      </c>
      <c r="X5" s="77" t="s">
        <v>82</v>
      </c>
      <c r="Y5" s="77" t="s">
        <v>83</v>
      </c>
      <c r="Z5" s="77" t="s">
        <v>84</v>
      </c>
      <c r="AA5" s="77" t="s">
        <v>85</v>
      </c>
      <c r="AB5" s="77" t="s">
        <v>86</v>
      </c>
      <c r="AC5" s="77" t="s">
        <v>87</v>
      </c>
      <c r="AD5" s="77" t="s">
        <v>88</v>
      </c>
      <c r="AE5" s="77" t="s">
        <v>89</v>
      </c>
      <c r="AF5" s="77" t="s">
        <v>90</v>
      </c>
      <c r="AG5" s="77" t="s">
        <v>91</v>
      </c>
      <c r="AH5" s="77" t="s">
        <v>3</v>
      </c>
      <c r="AI5" s="77" t="s">
        <v>82</v>
      </c>
      <c r="AJ5" s="77" t="s">
        <v>83</v>
      </c>
      <c r="AK5" s="77" t="s">
        <v>84</v>
      </c>
      <c r="AL5" s="77" t="s">
        <v>85</v>
      </c>
      <c r="AM5" s="77" t="s">
        <v>86</v>
      </c>
      <c r="AN5" s="77" t="s">
        <v>87</v>
      </c>
      <c r="AO5" s="77" t="s">
        <v>88</v>
      </c>
      <c r="AP5" s="77" t="s">
        <v>89</v>
      </c>
      <c r="AQ5" s="77" t="s">
        <v>90</v>
      </c>
      <c r="AR5" s="77" t="s">
        <v>91</v>
      </c>
      <c r="AS5" s="77" t="s">
        <v>92</v>
      </c>
      <c r="AT5" s="77" t="s">
        <v>82</v>
      </c>
      <c r="AU5" s="77" t="s">
        <v>83</v>
      </c>
      <c r="AV5" s="77" t="s">
        <v>84</v>
      </c>
      <c r="AW5" s="77" t="s">
        <v>85</v>
      </c>
      <c r="AX5" s="77" t="s">
        <v>86</v>
      </c>
      <c r="AY5" s="77" t="s">
        <v>87</v>
      </c>
      <c r="AZ5" s="77" t="s">
        <v>88</v>
      </c>
      <c r="BA5" s="77" t="s">
        <v>89</v>
      </c>
      <c r="BB5" s="77" t="s">
        <v>90</v>
      </c>
      <c r="BC5" s="77" t="s">
        <v>91</v>
      </c>
      <c r="BD5" s="77" t="s">
        <v>92</v>
      </c>
      <c r="BE5" s="77" t="s">
        <v>82</v>
      </c>
      <c r="BF5" s="77" t="s">
        <v>83</v>
      </c>
      <c r="BG5" s="77" t="s">
        <v>84</v>
      </c>
      <c r="BH5" s="77" t="s">
        <v>85</v>
      </c>
      <c r="BI5" s="77" t="s">
        <v>86</v>
      </c>
      <c r="BJ5" s="77" t="s">
        <v>87</v>
      </c>
      <c r="BK5" s="77" t="s">
        <v>88</v>
      </c>
      <c r="BL5" s="77" t="s">
        <v>89</v>
      </c>
      <c r="BM5" s="77" t="s">
        <v>90</v>
      </c>
      <c r="BN5" s="77" t="s">
        <v>91</v>
      </c>
      <c r="BO5" s="77" t="s">
        <v>92</v>
      </c>
      <c r="BP5" s="77" t="s">
        <v>82</v>
      </c>
      <c r="BQ5" s="77" t="s">
        <v>83</v>
      </c>
      <c r="BR5" s="77" t="s">
        <v>84</v>
      </c>
      <c r="BS5" s="77" t="s">
        <v>85</v>
      </c>
      <c r="BT5" s="77" t="s">
        <v>86</v>
      </c>
      <c r="BU5" s="77" t="s">
        <v>87</v>
      </c>
      <c r="BV5" s="77" t="s">
        <v>88</v>
      </c>
      <c r="BW5" s="77" t="s">
        <v>89</v>
      </c>
      <c r="BX5" s="77" t="s">
        <v>90</v>
      </c>
      <c r="BY5" s="77" t="s">
        <v>91</v>
      </c>
      <c r="BZ5" s="77" t="s">
        <v>92</v>
      </c>
      <c r="CA5" s="77" t="s">
        <v>82</v>
      </c>
      <c r="CB5" s="77" t="s">
        <v>83</v>
      </c>
      <c r="CC5" s="77" t="s">
        <v>84</v>
      </c>
      <c r="CD5" s="77" t="s">
        <v>85</v>
      </c>
      <c r="CE5" s="77" t="s">
        <v>86</v>
      </c>
      <c r="CF5" s="77" t="s">
        <v>87</v>
      </c>
      <c r="CG5" s="77" t="s">
        <v>88</v>
      </c>
      <c r="CH5" s="77" t="s">
        <v>89</v>
      </c>
      <c r="CI5" s="77" t="s">
        <v>90</v>
      </c>
      <c r="CJ5" s="77" t="s">
        <v>91</v>
      </c>
      <c r="CK5" s="77" t="s">
        <v>92</v>
      </c>
      <c r="CL5" s="77" t="s">
        <v>82</v>
      </c>
      <c r="CM5" s="77" t="s">
        <v>83</v>
      </c>
      <c r="CN5" s="77" t="s">
        <v>84</v>
      </c>
      <c r="CO5" s="77" t="s">
        <v>85</v>
      </c>
      <c r="CP5" s="77" t="s">
        <v>86</v>
      </c>
      <c r="CQ5" s="77" t="s">
        <v>87</v>
      </c>
      <c r="CR5" s="77" t="s">
        <v>88</v>
      </c>
      <c r="CS5" s="77" t="s">
        <v>89</v>
      </c>
      <c r="CT5" s="77" t="s">
        <v>90</v>
      </c>
      <c r="CU5" s="77" t="s">
        <v>91</v>
      </c>
      <c r="CV5" s="77" t="s">
        <v>92</v>
      </c>
      <c r="CW5" s="77" t="s">
        <v>82</v>
      </c>
      <c r="CX5" s="77" t="s">
        <v>83</v>
      </c>
      <c r="CY5" s="77" t="s">
        <v>84</v>
      </c>
      <c r="CZ5" s="77" t="s">
        <v>85</v>
      </c>
      <c r="DA5" s="77" t="s">
        <v>86</v>
      </c>
      <c r="DB5" s="77" t="s">
        <v>87</v>
      </c>
      <c r="DC5" s="77" t="s">
        <v>88</v>
      </c>
      <c r="DD5" s="77" t="s">
        <v>89</v>
      </c>
      <c r="DE5" s="77" t="s">
        <v>90</v>
      </c>
      <c r="DF5" s="77" t="s">
        <v>91</v>
      </c>
      <c r="DG5" s="77" t="s">
        <v>92</v>
      </c>
      <c r="DH5" s="77" t="s">
        <v>82</v>
      </c>
      <c r="DI5" s="77" t="s">
        <v>83</v>
      </c>
      <c r="DJ5" s="77" t="s">
        <v>84</v>
      </c>
      <c r="DK5" s="77" t="s">
        <v>85</v>
      </c>
      <c r="DL5" s="77" t="s">
        <v>86</v>
      </c>
      <c r="DM5" s="77" t="s">
        <v>87</v>
      </c>
      <c r="DN5" s="77" t="s">
        <v>88</v>
      </c>
      <c r="DO5" s="77" t="s">
        <v>89</v>
      </c>
      <c r="DP5" s="77" t="s">
        <v>90</v>
      </c>
      <c r="DQ5" s="77" t="s">
        <v>91</v>
      </c>
      <c r="DR5" s="77" t="s">
        <v>92</v>
      </c>
      <c r="DS5" s="77" t="s">
        <v>82</v>
      </c>
      <c r="DT5" s="77" t="s">
        <v>83</v>
      </c>
      <c r="DU5" s="77" t="s">
        <v>84</v>
      </c>
      <c r="DV5" s="77" t="s">
        <v>85</v>
      </c>
      <c r="DW5" s="77" t="s">
        <v>86</v>
      </c>
      <c r="DX5" s="77" t="s">
        <v>87</v>
      </c>
      <c r="DY5" s="77" t="s">
        <v>88</v>
      </c>
      <c r="DZ5" s="77" t="s">
        <v>89</v>
      </c>
      <c r="EA5" s="77" t="s">
        <v>90</v>
      </c>
      <c r="EB5" s="77" t="s">
        <v>91</v>
      </c>
      <c r="EC5" s="77" t="s">
        <v>92</v>
      </c>
      <c r="ED5" s="77" t="s">
        <v>82</v>
      </c>
      <c r="EE5" s="77" t="s">
        <v>83</v>
      </c>
      <c r="EF5" s="77" t="s">
        <v>84</v>
      </c>
      <c r="EG5" s="77" t="s">
        <v>85</v>
      </c>
      <c r="EH5" s="77" t="s">
        <v>86</v>
      </c>
      <c r="EI5" s="77" t="s">
        <v>87</v>
      </c>
      <c r="EJ5" s="77" t="s">
        <v>88</v>
      </c>
      <c r="EK5" s="77" t="s">
        <v>89</v>
      </c>
      <c r="EL5" s="77" t="s">
        <v>90</v>
      </c>
      <c r="EM5" s="77" t="s">
        <v>91</v>
      </c>
      <c r="EN5" s="77" t="s">
        <v>92</v>
      </c>
    </row>
    <row r="6" spans="1:144" s="65" customFormat="1">
      <c r="A6" s="66" t="s">
        <v>93</v>
      </c>
      <c r="B6" s="71">
        <f t="shared" ref="B6:W6" si="1">B7</f>
        <v>2018</v>
      </c>
      <c r="C6" s="71">
        <f t="shared" si="1"/>
        <v>222259</v>
      </c>
      <c r="D6" s="71">
        <f t="shared" si="1"/>
        <v>47</v>
      </c>
      <c r="E6" s="71">
        <f t="shared" si="1"/>
        <v>1</v>
      </c>
      <c r="F6" s="71">
        <f t="shared" si="1"/>
        <v>0</v>
      </c>
      <c r="G6" s="71">
        <f t="shared" si="1"/>
        <v>0</v>
      </c>
      <c r="H6" s="71" t="str">
        <f t="shared" si="1"/>
        <v>静岡県　伊豆の国市</v>
      </c>
      <c r="I6" s="71" t="str">
        <f t="shared" si="1"/>
        <v>法非適用</v>
      </c>
      <c r="J6" s="71" t="str">
        <f t="shared" si="1"/>
        <v>水道事業</v>
      </c>
      <c r="K6" s="71" t="str">
        <f t="shared" si="1"/>
        <v>簡易水道事業</v>
      </c>
      <c r="L6" s="71" t="str">
        <f t="shared" si="1"/>
        <v>D4</v>
      </c>
      <c r="M6" s="71" t="str">
        <f t="shared" si="1"/>
        <v>非設置</v>
      </c>
      <c r="N6" s="80" t="str">
        <f t="shared" si="1"/>
        <v>-</v>
      </c>
      <c r="O6" s="80" t="str">
        <f t="shared" si="1"/>
        <v>該当数値なし</v>
      </c>
      <c r="P6" s="80">
        <f t="shared" si="1"/>
        <v>2.48</v>
      </c>
      <c r="Q6" s="80">
        <f t="shared" si="1"/>
        <v>1554</v>
      </c>
      <c r="R6" s="80">
        <f t="shared" si="1"/>
        <v>48860</v>
      </c>
      <c r="S6" s="80">
        <f t="shared" si="1"/>
        <v>94.62</v>
      </c>
      <c r="T6" s="80">
        <f t="shared" si="1"/>
        <v>516.38</v>
      </c>
      <c r="U6" s="80">
        <f t="shared" si="1"/>
        <v>1206</v>
      </c>
      <c r="V6" s="80">
        <f t="shared" si="1"/>
        <v>4.22</v>
      </c>
      <c r="W6" s="80">
        <f t="shared" si="1"/>
        <v>285.77999999999997</v>
      </c>
      <c r="X6" s="86">
        <f t="shared" ref="X6:AG6" si="2">IF(X7="",NA(),X7)</f>
        <v>106.93</v>
      </c>
      <c r="Y6" s="86">
        <f t="shared" si="2"/>
        <v>84.43</v>
      </c>
      <c r="Z6" s="86">
        <f t="shared" si="2"/>
        <v>80.3</v>
      </c>
      <c r="AA6" s="86">
        <f t="shared" si="2"/>
        <v>79.05</v>
      </c>
      <c r="AB6" s="86">
        <f t="shared" si="2"/>
        <v>107.3</v>
      </c>
      <c r="AC6" s="86">
        <f t="shared" si="2"/>
        <v>73.06</v>
      </c>
      <c r="AD6" s="86">
        <f t="shared" si="2"/>
        <v>72.03</v>
      </c>
      <c r="AE6" s="86">
        <f t="shared" si="2"/>
        <v>72.11</v>
      </c>
      <c r="AF6" s="86">
        <f t="shared" si="2"/>
        <v>74.05</v>
      </c>
      <c r="AG6" s="86">
        <f t="shared" si="2"/>
        <v>73.25</v>
      </c>
      <c r="AH6" s="80" t="str">
        <f>IF(AH7="","",IF(AH7="-","【-】","【"&amp;SUBSTITUTE(TEXT(AH7,"#,##0.00"),"-","△")&amp;"】"))</f>
        <v>【75.60】</v>
      </c>
      <c r="AI6" s="80" t="e">
        <f t="shared" ref="AI6:AR6" si="3">IF(AI7="",NA(),AI7)</f>
        <v>#N/A</v>
      </c>
      <c r="AJ6" s="80" t="e">
        <f t="shared" si="3"/>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str">
        <f>IF(AS7="","",IF(AS7="-","【-】","【"&amp;SUBSTITUTE(TEXT(AS7,"#,##0.00"),"-","△")&amp;"】"))</f>
        <v/>
      </c>
      <c r="AT6" s="80" t="e">
        <f t="shared" ref="AT6:BC6" si="4">IF(AT7="",NA(),AT7)</f>
        <v>#N/A</v>
      </c>
      <c r="AU6" s="80" t="e">
        <f t="shared" si="4"/>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str">
        <f>IF(BD7="","",IF(BD7="-","【-】","【"&amp;SUBSTITUTE(TEXT(BD7,"#,##0.00"),"-","△")&amp;"】"))</f>
        <v/>
      </c>
      <c r="BE6" s="86">
        <f t="shared" ref="BE6:BN6" si="5">IF(BE7="",NA(),BE7)</f>
        <v>873.36</v>
      </c>
      <c r="BF6" s="86">
        <f t="shared" si="5"/>
        <v>815.88</v>
      </c>
      <c r="BG6" s="86">
        <f t="shared" si="5"/>
        <v>1361.2</v>
      </c>
      <c r="BH6" s="86">
        <f t="shared" si="5"/>
        <v>1817.24</v>
      </c>
      <c r="BI6" s="86">
        <f t="shared" si="5"/>
        <v>2607.29</v>
      </c>
      <c r="BJ6" s="86">
        <f t="shared" si="5"/>
        <v>1486.62</v>
      </c>
      <c r="BK6" s="86">
        <f t="shared" si="5"/>
        <v>1510.14</v>
      </c>
      <c r="BL6" s="86">
        <f t="shared" si="5"/>
        <v>1595.62</v>
      </c>
      <c r="BM6" s="86">
        <f t="shared" si="5"/>
        <v>1302.33</v>
      </c>
      <c r="BN6" s="86">
        <f t="shared" si="5"/>
        <v>1274.21</v>
      </c>
      <c r="BO6" s="80" t="str">
        <f>IF(BO7="","",IF(BO7="-","【-】","【"&amp;SUBSTITUTE(TEXT(BO7,"#,##0.00"),"-","△")&amp;"】"))</f>
        <v>【1,074.14】</v>
      </c>
      <c r="BP6" s="86">
        <f t="shared" ref="BP6:BY6" si="6">IF(BP7="",NA(),BP7)</f>
        <v>44.63</v>
      </c>
      <c r="BQ6" s="86">
        <f t="shared" si="6"/>
        <v>42.93</v>
      </c>
      <c r="BR6" s="86">
        <f t="shared" si="6"/>
        <v>28.71</v>
      </c>
      <c r="BS6" s="86">
        <f t="shared" si="6"/>
        <v>17.79</v>
      </c>
      <c r="BT6" s="86">
        <f t="shared" si="6"/>
        <v>19.79</v>
      </c>
      <c r="BU6" s="86">
        <f t="shared" si="6"/>
        <v>24.39</v>
      </c>
      <c r="BV6" s="86">
        <f t="shared" si="6"/>
        <v>22.67</v>
      </c>
      <c r="BW6" s="86">
        <f t="shared" si="6"/>
        <v>37.92</v>
      </c>
      <c r="BX6" s="86">
        <f t="shared" si="6"/>
        <v>40.89</v>
      </c>
      <c r="BY6" s="86">
        <f t="shared" si="6"/>
        <v>41.25</v>
      </c>
      <c r="BZ6" s="80" t="str">
        <f>IF(BZ7="","",IF(BZ7="-","【-】","【"&amp;SUBSTITUTE(TEXT(BZ7,"#,##0.00"),"-","△")&amp;"】"))</f>
        <v>【54.36】</v>
      </c>
      <c r="CA6" s="86">
        <f t="shared" ref="CA6:CJ6" si="7">IF(CA7="",NA(),CA7)</f>
        <v>188.99</v>
      </c>
      <c r="CB6" s="86">
        <f t="shared" si="7"/>
        <v>197.74</v>
      </c>
      <c r="CC6" s="86">
        <f t="shared" si="7"/>
        <v>301.32</v>
      </c>
      <c r="CD6" s="86">
        <f t="shared" si="7"/>
        <v>480.63</v>
      </c>
      <c r="CE6" s="86">
        <f t="shared" si="7"/>
        <v>457.06</v>
      </c>
      <c r="CF6" s="86">
        <f t="shared" si="7"/>
        <v>734.18</v>
      </c>
      <c r="CG6" s="86">
        <f t="shared" si="7"/>
        <v>789.62</v>
      </c>
      <c r="CH6" s="86">
        <f t="shared" si="7"/>
        <v>423.18</v>
      </c>
      <c r="CI6" s="86">
        <f t="shared" si="7"/>
        <v>383.2</v>
      </c>
      <c r="CJ6" s="86">
        <f t="shared" si="7"/>
        <v>383.25</v>
      </c>
      <c r="CK6" s="80" t="str">
        <f>IF(CK7="","",IF(CK7="-","【-】","【"&amp;SUBSTITUTE(TEXT(CK7,"#,##0.00"),"-","△")&amp;"】"))</f>
        <v>【296.40】</v>
      </c>
      <c r="CL6" s="86">
        <f t="shared" ref="CL6:CU6" si="8">IF(CL7="",NA(),CL7)</f>
        <v>43.6</v>
      </c>
      <c r="CM6" s="86">
        <f t="shared" si="8"/>
        <v>43.81</v>
      </c>
      <c r="CN6" s="86">
        <f t="shared" si="8"/>
        <v>43.2</v>
      </c>
      <c r="CO6" s="86">
        <f t="shared" si="8"/>
        <v>42.61</v>
      </c>
      <c r="CP6" s="86">
        <f t="shared" si="8"/>
        <v>41.27</v>
      </c>
      <c r="CQ6" s="86">
        <f t="shared" si="8"/>
        <v>48.36</v>
      </c>
      <c r="CR6" s="86">
        <f t="shared" si="8"/>
        <v>48.7</v>
      </c>
      <c r="CS6" s="86">
        <f t="shared" si="8"/>
        <v>46.9</v>
      </c>
      <c r="CT6" s="86">
        <f t="shared" si="8"/>
        <v>47.95</v>
      </c>
      <c r="CU6" s="86">
        <f t="shared" si="8"/>
        <v>48.26</v>
      </c>
      <c r="CV6" s="80" t="str">
        <f>IF(CV7="","",IF(CV7="-","【-】","【"&amp;SUBSTITUTE(TEXT(CV7,"#,##0.00"),"-","△")&amp;"】"))</f>
        <v>【55.95】</v>
      </c>
      <c r="CW6" s="86">
        <f t="shared" ref="CW6:DF6" si="9">IF(CW7="",NA(),CW7)</f>
        <v>94.52</v>
      </c>
      <c r="CX6" s="86">
        <f t="shared" si="9"/>
        <v>94.52</v>
      </c>
      <c r="CY6" s="86">
        <f t="shared" si="9"/>
        <v>94.43</v>
      </c>
      <c r="CZ6" s="86">
        <f t="shared" si="9"/>
        <v>94.43</v>
      </c>
      <c r="DA6" s="86">
        <f t="shared" si="9"/>
        <v>94.43</v>
      </c>
      <c r="DB6" s="86">
        <f t="shared" si="9"/>
        <v>75.239999999999995</v>
      </c>
      <c r="DC6" s="86">
        <f t="shared" si="9"/>
        <v>74.959999999999994</v>
      </c>
      <c r="DD6" s="86">
        <f t="shared" si="9"/>
        <v>74.63</v>
      </c>
      <c r="DE6" s="86">
        <f t="shared" si="9"/>
        <v>74.900000000000006</v>
      </c>
      <c r="DF6" s="86">
        <f t="shared" si="9"/>
        <v>72.72</v>
      </c>
      <c r="DG6" s="80" t="str">
        <f>IF(DG7="","",IF(DG7="-","【-】","【"&amp;SUBSTITUTE(TEXT(DG7,"#,##0.00"),"-","△")&amp;"】"))</f>
        <v>【73.77】</v>
      </c>
      <c r="DH6" s="80" t="e">
        <f t="shared" ref="DH6:DQ6" si="10">IF(DH7="",NA(),DH7)</f>
        <v>#N/A</v>
      </c>
      <c r="DI6" s="80" t="e">
        <f t="shared" si="10"/>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str">
        <f>IF(DR7="","",IF(DR7="-","【-】","【"&amp;SUBSTITUTE(TEXT(DR7,"#,##0.00"),"-","△")&amp;"】"))</f>
        <v/>
      </c>
      <c r="DS6" s="80" t="e">
        <f t="shared" ref="DS6:EB6" si="11">IF(DS7="",NA(),DS7)</f>
        <v>#N/A</v>
      </c>
      <c r="DT6" s="80" t="e">
        <f t="shared" si="11"/>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str">
        <f>IF(EC7="","",IF(EC7="-","【-】","【"&amp;SUBSTITUTE(TEXT(EC7,"#,##0.00"),"-","△")&amp;"】"))</f>
        <v/>
      </c>
      <c r="ED6" s="86">
        <f t="shared" ref="ED6:EM6" si="12">IF(ED7="",NA(),ED7)</f>
        <v>4.e-002</v>
      </c>
      <c r="EE6" s="80">
        <f t="shared" si="12"/>
        <v>0</v>
      </c>
      <c r="EF6" s="86">
        <f t="shared" si="12"/>
        <v>0.33</v>
      </c>
      <c r="EG6" s="86">
        <f t="shared" si="12"/>
        <v>0.16</v>
      </c>
      <c r="EH6" s="86">
        <f t="shared" si="12"/>
        <v>5.e-002</v>
      </c>
      <c r="EI6" s="86">
        <f t="shared" si="12"/>
        <v>0.91</v>
      </c>
      <c r="EJ6" s="86">
        <f t="shared" si="12"/>
        <v>1.26</v>
      </c>
      <c r="EK6" s="86">
        <f t="shared" si="12"/>
        <v>0.78</v>
      </c>
      <c r="EL6" s="86">
        <f t="shared" si="12"/>
        <v>0.56999999999999995</v>
      </c>
      <c r="EM6" s="86">
        <f t="shared" si="12"/>
        <v>0.62</v>
      </c>
      <c r="EN6" s="80" t="str">
        <f>IF(EN7="","",IF(EN7="-","【-】","【"&amp;SUBSTITUTE(TEXT(EN7,"#,##0.00"),"-","△")&amp;"】"))</f>
        <v>【0.54】</v>
      </c>
    </row>
    <row r="7" spans="1:144" s="65" customFormat="1">
      <c r="A7" s="66"/>
      <c r="B7" s="72">
        <v>2018</v>
      </c>
      <c r="C7" s="72">
        <v>222259</v>
      </c>
      <c r="D7" s="72">
        <v>47</v>
      </c>
      <c r="E7" s="72">
        <v>1</v>
      </c>
      <c r="F7" s="72">
        <v>0</v>
      </c>
      <c r="G7" s="72">
        <v>0</v>
      </c>
      <c r="H7" s="72" t="s">
        <v>94</v>
      </c>
      <c r="I7" s="72" t="s">
        <v>95</v>
      </c>
      <c r="J7" s="72" t="s">
        <v>96</v>
      </c>
      <c r="K7" s="72" t="s">
        <v>97</v>
      </c>
      <c r="L7" s="72" t="s">
        <v>98</v>
      </c>
      <c r="M7" s="72" t="s">
        <v>99</v>
      </c>
      <c r="N7" s="81" t="s">
        <v>53</v>
      </c>
      <c r="O7" s="81" t="s">
        <v>100</v>
      </c>
      <c r="P7" s="81">
        <v>2.48</v>
      </c>
      <c r="Q7" s="81">
        <v>1554</v>
      </c>
      <c r="R7" s="81">
        <v>48860</v>
      </c>
      <c r="S7" s="81">
        <v>94.62</v>
      </c>
      <c r="T7" s="81">
        <v>516.38</v>
      </c>
      <c r="U7" s="81">
        <v>1206</v>
      </c>
      <c r="V7" s="81">
        <v>4.22</v>
      </c>
      <c r="W7" s="81">
        <v>285.77999999999997</v>
      </c>
      <c r="X7" s="81">
        <v>106.93</v>
      </c>
      <c r="Y7" s="81">
        <v>84.43</v>
      </c>
      <c r="Z7" s="81">
        <v>80.3</v>
      </c>
      <c r="AA7" s="81">
        <v>79.05</v>
      </c>
      <c r="AB7" s="81">
        <v>107.3</v>
      </c>
      <c r="AC7" s="81">
        <v>73.06</v>
      </c>
      <c r="AD7" s="81">
        <v>72.03</v>
      </c>
      <c r="AE7" s="81">
        <v>72.11</v>
      </c>
      <c r="AF7" s="81">
        <v>74.05</v>
      </c>
      <c r="AG7" s="81">
        <v>73.25</v>
      </c>
      <c r="AH7" s="81">
        <v>75.599999999999994</v>
      </c>
      <c r="AI7" s="81"/>
      <c r="AJ7" s="81"/>
      <c r="AK7" s="81"/>
      <c r="AL7" s="81"/>
      <c r="AM7" s="81"/>
      <c r="AN7" s="81"/>
      <c r="AO7" s="81"/>
      <c r="AP7" s="81"/>
      <c r="AQ7" s="81"/>
      <c r="AR7" s="81"/>
      <c r="AS7" s="81"/>
      <c r="AT7" s="81"/>
      <c r="AU7" s="81"/>
      <c r="AV7" s="81"/>
      <c r="AW7" s="81"/>
      <c r="AX7" s="81"/>
      <c r="AY7" s="81"/>
      <c r="AZ7" s="81"/>
      <c r="BA7" s="81"/>
      <c r="BB7" s="81"/>
      <c r="BC7" s="81"/>
      <c r="BD7" s="81"/>
      <c r="BE7" s="81">
        <v>873.36</v>
      </c>
      <c r="BF7" s="81">
        <v>815.88</v>
      </c>
      <c r="BG7" s="81">
        <v>1361.2</v>
      </c>
      <c r="BH7" s="81">
        <v>1817.24</v>
      </c>
      <c r="BI7" s="81">
        <v>2607.29</v>
      </c>
      <c r="BJ7" s="81">
        <v>1486.62</v>
      </c>
      <c r="BK7" s="81">
        <v>1510.14</v>
      </c>
      <c r="BL7" s="81">
        <v>1595.62</v>
      </c>
      <c r="BM7" s="81">
        <v>1302.33</v>
      </c>
      <c r="BN7" s="81">
        <v>1274.21</v>
      </c>
      <c r="BO7" s="81">
        <v>1074.1400000000001</v>
      </c>
      <c r="BP7" s="81">
        <v>44.63</v>
      </c>
      <c r="BQ7" s="81">
        <v>42.93</v>
      </c>
      <c r="BR7" s="81">
        <v>28.71</v>
      </c>
      <c r="BS7" s="81">
        <v>17.79</v>
      </c>
      <c r="BT7" s="81">
        <v>19.79</v>
      </c>
      <c r="BU7" s="81">
        <v>24.39</v>
      </c>
      <c r="BV7" s="81">
        <v>22.67</v>
      </c>
      <c r="BW7" s="81">
        <v>37.92</v>
      </c>
      <c r="BX7" s="81">
        <v>40.89</v>
      </c>
      <c r="BY7" s="81">
        <v>41.25</v>
      </c>
      <c r="BZ7" s="81">
        <v>54.36</v>
      </c>
      <c r="CA7" s="81">
        <v>188.99</v>
      </c>
      <c r="CB7" s="81">
        <v>197.74</v>
      </c>
      <c r="CC7" s="81">
        <v>301.32</v>
      </c>
      <c r="CD7" s="81">
        <v>480.63</v>
      </c>
      <c r="CE7" s="81">
        <v>457.06</v>
      </c>
      <c r="CF7" s="81">
        <v>734.18</v>
      </c>
      <c r="CG7" s="81">
        <v>789.62</v>
      </c>
      <c r="CH7" s="81">
        <v>423.18</v>
      </c>
      <c r="CI7" s="81">
        <v>383.2</v>
      </c>
      <c r="CJ7" s="81">
        <v>383.25</v>
      </c>
      <c r="CK7" s="81">
        <v>296.39999999999998</v>
      </c>
      <c r="CL7" s="81">
        <v>43.6</v>
      </c>
      <c r="CM7" s="81">
        <v>43.81</v>
      </c>
      <c r="CN7" s="81">
        <v>43.2</v>
      </c>
      <c r="CO7" s="81">
        <v>42.61</v>
      </c>
      <c r="CP7" s="81">
        <v>41.27</v>
      </c>
      <c r="CQ7" s="81">
        <v>48.36</v>
      </c>
      <c r="CR7" s="81">
        <v>48.7</v>
      </c>
      <c r="CS7" s="81">
        <v>46.9</v>
      </c>
      <c r="CT7" s="81">
        <v>47.95</v>
      </c>
      <c r="CU7" s="81">
        <v>48.26</v>
      </c>
      <c r="CV7" s="81">
        <v>55.95</v>
      </c>
      <c r="CW7" s="81">
        <v>94.52</v>
      </c>
      <c r="CX7" s="81">
        <v>94.52</v>
      </c>
      <c r="CY7" s="81">
        <v>94.43</v>
      </c>
      <c r="CZ7" s="81">
        <v>94.43</v>
      </c>
      <c r="DA7" s="81">
        <v>94.43</v>
      </c>
      <c r="DB7" s="81">
        <v>75.239999999999995</v>
      </c>
      <c r="DC7" s="81">
        <v>74.959999999999994</v>
      </c>
      <c r="DD7" s="81">
        <v>74.63</v>
      </c>
      <c r="DE7" s="81">
        <v>74.900000000000006</v>
      </c>
      <c r="DF7" s="81">
        <v>72.72</v>
      </c>
      <c r="DG7" s="81">
        <v>73.77</v>
      </c>
      <c r="DH7" s="81"/>
      <c r="DI7" s="81"/>
      <c r="DJ7" s="81"/>
      <c r="DK7" s="81"/>
      <c r="DL7" s="81"/>
      <c r="DM7" s="81"/>
      <c r="DN7" s="81"/>
      <c r="DO7" s="81"/>
      <c r="DP7" s="81"/>
      <c r="DQ7" s="81"/>
      <c r="DR7" s="81"/>
      <c r="DS7" s="81"/>
      <c r="DT7" s="81"/>
      <c r="DU7" s="81"/>
      <c r="DV7" s="81"/>
      <c r="DW7" s="81"/>
      <c r="DX7" s="81"/>
      <c r="DY7" s="81"/>
      <c r="DZ7" s="81"/>
      <c r="EA7" s="81"/>
      <c r="EB7" s="81"/>
      <c r="EC7" s="81"/>
      <c r="ED7" s="81">
        <v>4.e-002</v>
      </c>
      <c r="EE7" s="81">
        <v>0</v>
      </c>
      <c r="EF7" s="81">
        <v>0.33</v>
      </c>
      <c r="EG7" s="81">
        <v>0.16</v>
      </c>
      <c r="EH7" s="81">
        <v>5.e-002</v>
      </c>
      <c r="EI7" s="81">
        <v>0.91</v>
      </c>
      <c r="EJ7" s="81">
        <v>1.26</v>
      </c>
      <c r="EK7" s="81">
        <v>0.78</v>
      </c>
      <c r="EL7" s="81">
        <v>0.56999999999999995</v>
      </c>
      <c r="EM7" s="81">
        <v>0.62</v>
      </c>
      <c r="EN7" s="81">
        <v>0.54</v>
      </c>
    </row>
    <row r="8" spans="1:144">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row>
    <row r="9" spans="1:144">
      <c r="A9" s="67"/>
      <c r="B9" s="67" t="s">
        <v>101</v>
      </c>
      <c r="C9" s="67" t="s">
        <v>102</v>
      </c>
      <c r="D9" s="67" t="s">
        <v>103</v>
      </c>
      <c r="E9" s="67" t="s">
        <v>104</v>
      </c>
      <c r="F9" s="67" t="s">
        <v>105</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7" t="s">
        <v>52</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2020-02-20T05:20:44Z</cp:lastPrinted>
  <dcterms:created xsi:type="dcterms:W3CDTF">2019-12-05T04:38:01Z</dcterms:created>
  <dcterms:modified xsi:type="dcterms:W3CDTF">2020-02-21T05:39:49Z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2020-02-21T05:39:49Z</vt:filetime>
  </property>
</Properties>
</file>