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02.業務係\ホームページ公表用経営比較分析表\5010124公営企業に係る「経営比較分析表」の公表について\"/>
    </mc:Choice>
  </mc:AlternateContent>
  <workbookProtection workbookAlgorithmName="SHA-512" workbookHashValue="35EB1EjA/hEeDavQnaaUEGGkd8Miiy0cvvO/ObW88IslPwyEx2YPwjsbhZNnwiscU3HmgBokj7OATZPc/7HxfQ==" workbookSaltValue="pdg8WM8nSfS3dZC45MYwz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<sst xmlns="http://schemas.openxmlformats.org/spreadsheetml/2006/main" count="234" uniqueCount="114">
  <si>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</si>
  <si>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</si>
  <si>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</si>
  <si>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</si>
  <si>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</si>
  <si>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</si>
  <si>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</si>
  <si>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</si>
  <si>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</si>
  <si>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</si>
  <si>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</si>
  <si>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</si>
  <si>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</si>
  <si>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</si>
  <si>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</si>
  <si>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</si>
  <si>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</si>
  <si>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</si>
  <si>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</si>
  <si>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</si>
  <si>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</si>
  <si>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</si>
  <si>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</si>
  <si>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</si>
  <si>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</si>
  <si>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</si>
  <si>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</si>
  <si>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</si>
  <si>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</si>
  <si>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</si>
  <si>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</si>
  <si>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</si>
  <si>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</si>
  <si>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</si>
  <si>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</si>
  <si>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</si>
  <si>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</si>
  <si>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</si>
  <si>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</si>
  <si>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</si>
  <si>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</si>
  <si>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</si>
  <si>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</si>
  <si>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</si>
  <si>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</si>
  <si>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</si>
  <si>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</si>
  <si>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</si>
  <si>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</si>
  <si>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</si>
  <si>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</si>
  <si>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</si>
  <si>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</si>
  <si>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</si>
  <si>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</si>
  <si>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</si>
  <si>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</si>
  <si>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</si>
  <si>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</si>
  <si>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</si>
  <si>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</si>
  <si>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</si>
  <si>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</si>
  <si>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</si>
  <si>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</si>
  <si>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</si>
  <si>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</si>
  <si>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</si>
  <si>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</si>
  <si>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</si>
  <si>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</si>
  <si>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</si>
  <si>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</si>
  <si>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</si>
  <si>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</si>
  <si>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</si>
  <si>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</si>
  <si>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</si>
  <si>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</si>
  <si>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</si>
  <si>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</si>
  <si>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</si>
  <si>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</si>
  <si>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</si>
  <si>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</si>
  <si>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</si>
  <si>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</si>
  <si>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</si>
  <si>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</si>
  <si>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</si>
  <si>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</si>
  <si>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</si>
  <si>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</si>
  <si>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</si>
  <si>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</si>
  <si>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</si>
  <si>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</si>
  <si>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</si>
  <si>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伊豆の国市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</si>
  <si>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</si>
  <si>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</si>
  <si>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</si>
  <si>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</si>
  <si>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</si>
  <si>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</si>
  <si>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</si>
  <si>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</si>
  <si>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</si>
  <si>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</si>
  <si>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</si>
  <si>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</si>
  <si>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伊豆の国市の下水道管渠は、昭和51年に事業着手し、昭和60年から供用開始したため、古いものは40年以上経過している。
　今までは、長寿命化計画に基づき管渠等の改善を行ってきたが、平成27年の下水道法改正で、事業計画に施設機能の維持管理方針等の記載が義務付けられたため、持続的な下水道機能や安定的サービスの確保、ライフサイクルコストの低減等を図れるようストックマネジメント計画を策定し、維持管理事業を行っている。</t>
    <phoneticPr fontId="4"/>
  </si>
  <si>
    <t>　経営改善のため、平成30年度に下水道使用料の値上げを行ったが十分な水準であるとは言えず、今後も計画的な使用料の値上げが必要である。
　汚水処理原価は、類似団体の平均値より低い水準で推移しているが、維持管理費を減少するためにも不明水の削減に努めることが必要である。
　水洗化率についても類似団体の平均を大きく上回っているが、100％未満であるため、引き続き接続促進を図ることが必要である。</t>
    <phoneticPr fontId="4"/>
  </si>
  <si>
    <t>■収益的収支比率　平成30年度から使用料単価を値上げしたことから、前年度より改善したが、いまだ収益的収支比率が100％未満となっており、一般会計からの繰入金に頼っている。
■企業債残高対事業規模比率　ここ数年、大規模な下水道整備事業がなく、起債の残高が年々減少している。類似団体の平均値との比較では低くなっている。
■経費回収率　平成30年度から使用料単価を値上げし、類似団体の平均値並となっている。
■汚水処理原価　平成30年度の汚水処理単価は150円と前年並みであったが、近５年の傾向を見ると、流域下水道維持管理負担金の増加に伴い、増加傾向にある。ただし、類似団体の平均値との比較では低い水準で推移しており、効率的な運営ができていると言える。
■施設利用率　当市は流域下水道による処理のみとなっており、処理施設を所持していない。
■水洗化率　平成30年度の水洗化率は92.81％となっており、直近５年間を見ても微増傾向にある。接続件数の増加に伴う水洗便所設置済人口の増加によるもので、類似団体の平均を大きく上回っている。</t>
    <rPh sb="68" eb="70">
      <t>イッパン</t>
    </rPh>
    <rPh sb="70" eb="72">
      <t>カイケイ</t>
    </rPh>
    <rPh sb="75" eb="77">
      <t>クリイレ</t>
    </rPh>
    <rPh sb="77" eb="78">
      <t>キン</t>
    </rPh>
    <rPh sb="79" eb="80">
      <t>タヨ</t>
    </rPh>
    <rPh sb="192" eb="193">
      <t>ナ</t>
    </rPh>
    <rPh sb="268" eb="270">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</si>
</sst>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quot;-&quot;">
                  <c:v>0</c:v>
                </c:pt>
                <c:pt idx="4">
                  <c:v>0</c:v>
                </c:pt>
              </c:numCache>
            </c:numRef>
          </c:val>
          <c:extLst>
            <c:ext xmlns:c16="http://schemas.microsoft.com/office/drawing/2014/chart" uri="{C3380CC4-5D6E-409C-BE32-E72D297353CC}">
              <c16:uniqueId val="{00000000-3B32-438A-9285-E1032EFBC6A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3B32-438A-9285-E1032EFBC6A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48-4A85-AF3C-A75AE094AAE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2F48-4A85-AF3C-A75AE094AAE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94.23</c:v>
                </c:pt>
                <c:pt idx="1">
                  <c:v>93.49</c:v>
                </c:pt>
                <c:pt idx="2">
                  <c:v>93.4</c:v>
                </c:pt>
                <c:pt idx="3">
                  <c:v>92.74</c:v>
                </c:pt>
                <c:pt idx="4">
                  <c:v>92.81</c:v>
                </c:pt>
              </c:numCache>
            </c:numRef>
          </c:val>
          <c:extLst>
            <c:ext xmlns:c16="http://schemas.microsoft.com/office/drawing/2014/chart" uri="{C3380CC4-5D6E-409C-BE32-E72D297353CC}">
              <c16:uniqueId val="{00000000-5BF0-45CD-87B1-A0687CFD124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5BF0-45CD-87B1-A0687CFD124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79.55</c:v>
                </c:pt>
                <c:pt idx="1">
                  <c:v>77.55</c:v>
                </c:pt>
                <c:pt idx="2">
                  <c:v>75.47</c:v>
                </c:pt>
                <c:pt idx="3">
                  <c:v>71.16</c:v>
                </c:pt>
                <c:pt idx="4">
                  <c:v>78.459999999999994</c:v>
                </c:pt>
              </c:numCache>
            </c:numRef>
          </c:val>
          <c:extLst>
            <c:ext xmlns:c16="http://schemas.microsoft.com/office/drawing/2014/chart" uri="{C3380CC4-5D6E-409C-BE32-E72D297353CC}">
              <c16:uniqueId val="{00000000-B299-495A-B6A2-3B8B0104654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99-495A-B6A2-3B8B0104654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B4-4341-8525-91E9B2CEC79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B4-4341-8525-91E9B2CEC79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36-4951-B9F4-B5554BB121E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36-4951-B9F4-B5554BB121E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1F-44AF-BCCD-2225279CDD0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1F-44AF-BCCD-2225279CDD0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08-4DB4-A28C-A535A5C8D58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08-4DB4-A28C-A535A5C8D58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465.29</c:v>
                </c:pt>
                <c:pt idx="1">
                  <c:v>975.43</c:v>
                </c:pt>
                <c:pt idx="2">
                  <c:v>950.17</c:v>
                </c:pt>
                <c:pt idx="3">
                  <c:v>886.79</c:v>
                </c:pt>
                <c:pt idx="4">
                  <c:v>729.2</c:v>
                </c:pt>
              </c:numCache>
            </c:numRef>
          </c:val>
          <c:extLst>
            <c:ext xmlns:c16="http://schemas.microsoft.com/office/drawing/2014/chart" uri="{C3380CC4-5D6E-409C-BE32-E72D297353CC}">
              <c16:uniqueId val="{00000000-C065-48B2-B773-A736072A673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C065-48B2-B773-A736072A673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69.14</c:v>
                </c:pt>
                <c:pt idx="1">
                  <c:v>67.819999999999993</c:v>
                </c:pt>
                <c:pt idx="2">
                  <c:v>58.78</c:v>
                </c:pt>
                <c:pt idx="3">
                  <c:v>58.03</c:v>
                </c:pt>
                <c:pt idx="4">
                  <c:v>71.819999999999993</c:v>
                </c:pt>
              </c:numCache>
            </c:numRef>
          </c:val>
          <c:extLst>
            <c:ext xmlns:c16="http://schemas.microsoft.com/office/drawing/2014/chart" uri="{C3380CC4-5D6E-409C-BE32-E72D297353CC}">
              <c16:uniqueId val="{00000000-0689-4A08-9EA6-806726A7AAF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0689-4A08-9EA6-806726A7AAF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122.62</c:v>
                </c:pt>
                <c:pt idx="1">
                  <c:v>126.88</c:v>
                </c:pt>
                <c:pt idx="2">
                  <c:v>150</c:v>
                </c:pt>
                <c:pt idx="3">
                  <c:v>150</c:v>
                </c:pt>
                <c:pt idx="4">
                  <c:v>150</c:v>
                </c:pt>
              </c:numCache>
            </c:numRef>
          </c:val>
          <c:extLst>
            <c:ext xmlns:c16="http://schemas.microsoft.com/office/drawing/2014/chart" uri="{C3380CC4-5D6E-409C-BE32-E72D297353CC}">
              <c16:uniqueId val="{00000000-34B7-4ED6-A94F-F43B6EFB98A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34B7-4ED6-A94F-F43B6EFB98A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7"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静岡県　伊豆の国市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8">
        <f>データ!S6</f>
        <v>48860</v>
      </c>
      <c r="AM8" s="68"/>
      <c r="AN8" s="68"/>
      <c r="AO8" s="68"/>
      <c r="AP8" s="68"/>
      <c r="AQ8" s="68"/>
      <c r="AR8" s="68"/>
      <c r="AS8" s="68"/>
      <c r="AT8" s="67">
        <f>データ!T6</f>
        <v>94.62</v>
      </c>
      <c r="AU8" s="67"/>
      <c r="AV8" s="67"/>
      <c r="AW8" s="67"/>
      <c r="AX8" s="67"/>
      <c r="AY8" s="67"/>
      <c r="AZ8" s="67"/>
      <c r="BA8" s="67"/>
      <c r="BB8" s="67">
        <f>データ!U6</f>
        <v>516.38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14.05</v>
      </c>
      <c r="Q10" s="67"/>
      <c r="R10" s="67"/>
      <c r="S10" s="67"/>
      <c r="T10" s="67"/>
      <c r="U10" s="67"/>
      <c r="V10" s="67"/>
      <c r="W10" s="67">
        <f>データ!Q6</f>
        <v>88.33</v>
      </c>
      <c r="X10" s="67"/>
      <c r="Y10" s="67"/>
      <c r="Z10" s="67"/>
      <c r="AA10" s="67"/>
      <c r="AB10" s="67"/>
      <c r="AC10" s="67"/>
      <c r="AD10" s="68">
        <f>データ!R6</f>
        <v>2268</v>
      </c>
      <c r="AE10" s="68"/>
      <c r="AF10" s="68"/>
      <c r="AG10" s="68"/>
      <c r="AH10" s="68"/>
      <c r="AI10" s="68"/>
      <c r="AJ10" s="68"/>
      <c r="AK10" s="2"/>
      <c r="AL10" s="68">
        <f>データ!V6</f>
        <v>6839</v>
      </c>
      <c r="AM10" s="68"/>
      <c r="AN10" s="68"/>
      <c r="AO10" s="68"/>
      <c r="AP10" s="68"/>
      <c r="AQ10" s="68"/>
      <c r="AR10" s="68"/>
      <c r="AS10" s="68"/>
      <c r="AT10" s="67">
        <f>データ!W6</f>
        <v>2.33</v>
      </c>
      <c r="AU10" s="67"/>
      <c r="AV10" s="67"/>
      <c r="AW10" s="67"/>
      <c r="AX10" s="67"/>
      <c r="AY10" s="67"/>
      <c r="AZ10" s="67"/>
      <c r="BA10" s="67"/>
      <c r="BB10" s="67">
        <f>データ!X6</f>
        <v>2935.19</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【1,209.40】</v>
      </c>
      <c r="I86" s="26" t="str">
        <f>データ!CA6</f>
        <v>【74.48】</v>
      </c>
      <c r="J86" s="26" t="str">
        <f>データ!CL6</f>
        <v>【219.46】</v>
      </c>
      <c r="K86" s="26" t="str">
        <f>データ!CW6</f>
        <v>【42.82】</v>
      </c>
      <c r="L86" s="26" t="str">
        <f>データ!DH6</f>
        <v>【83.36】</v>
      </c>
      <c r="M86" s="26" t="s">
        <v>44</v>
      </c>
      <c r="N86" s="26" t="s">
        <v>44</v>
      </c>
      <c r="O86" s="26" t="str">
        <f>データ!EO6</f>
        <v>【0.12】</v>
      </c>
    </row>
  </sheetData>
  <sheetProtection algorithmName="SHA-512" hashValue="BkfWZFXex0kgkSJBWdU2co7us9lZBq748uVBiyMuTHETGTxUUGnu7f1NQVJ3cAWAJHQciVj+P07H5UZLMLaqKA==" saltValue="+T+0X9G/q5PWq9PPviNx5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222259</v>
      </c>
      <c r="D6" s="33">
        <f t="shared" si="3"/>
        <v>47</v>
      </c>
      <c r="E6" s="33">
        <f t="shared" si="3"/>
        <v>17</v>
      </c>
      <c r="F6" s="33">
        <f t="shared" si="3"/>
        <v>4</v>
      </c>
      <c r="G6" s="33">
        <f t="shared" si="3"/>
        <v>0</v>
      </c>
      <c r="H6" s="33" t="str">
        <f t="shared" si="3"/>
        <v>静岡県　伊豆の国市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14.05</v>
      </c>
      <c r="Q6" s="34">
        <f t="shared" si="3"/>
        <v>88.33</v>
      </c>
      <c r="R6" s="34">
        <f t="shared" si="3"/>
        <v>2268</v>
      </c>
      <c r="S6" s="34">
        <f t="shared" si="3"/>
        <v>48860</v>
      </c>
      <c r="T6" s="34">
        <f t="shared" si="3"/>
        <v>94.62</v>
      </c>
      <c r="U6" s="34">
        <f t="shared" si="3"/>
        <v>516.38</v>
      </c>
      <c r="V6" s="34">
        <f t="shared" si="3"/>
        <v>6839</v>
      </c>
      <c r="W6" s="34">
        <f t="shared" si="3"/>
        <v>2.33</v>
      </c>
      <c r="X6" s="34">
        <f t="shared" si="3"/>
        <v>2935.19</v>
      </c>
      <c r="Y6" s="35">
        <f>IF(Y7="",NA(),Y7)</f>
        <v>79.55</v>
      </c>
      <c r="Z6" s="35">
        <f t="shared" ref="Z6:AH6" si="4">IF(Z7="",NA(),Z7)</f>
        <v>77.55</v>
      </c>
      <c r="AA6" s="35">
        <f t="shared" si="4"/>
        <v>75.47</v>
      </c>
      <c r="AB6" s="35">
        <f t="shared" si="4"/>
        <v>71.16</v>
      </c>
      <c r="AC6" s="35">
        <f t="shared" si="4"/>
        <v>78.459999999999994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465.29</v>
      </c>
      <c r="BG6" s="35">
        <f t="shared" ref="BG6:BO6" si="7">IF(BG7="",NA(),BG7)</f>
        <v>975.43</v>
      </c>
      <c r="BH6" s="35">
        <f t="shared" si="7"/>
        <v>950.17</v>
      </c>
      <c r="BI6" s="35">
        <f t="shared" si="7"/>
        <v>886.79</v>
      </c>
      <c r="BJ6" s="35">
        <f t="shared" si="7"/>
        <v>729.2</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69.14</v>
      </c>
      <c r="BR6" s="35">
        <f t="shared" ref="BR6:BZ6" si="8">IF(BR7="",NA(),BR7)</f>
        <v>67.819999999999993</v>
      </c>
      <c r="BS6" s="35">
        <f t="shared" si="8"/>
        <v>58.78</v>
      </c>
      <c r="BT6" s="35">
        <f t="shared" si="8"/>
        <v>58.03</v>
      </c>
      <c r="BU6" s="35">
        <f t="shared" si="8"/>
        <v>71.819999999999993</v>
      </c>
      <c r="BV6" s="35">
        <f t="shared" si="8"/>
        <v>66.56</v>
      </c>
      <c r="BW6" s="35">
        <f t="shared" si="8"/>
        <v>66.22</v>
      </c>
      <c r="BX6" s="35">
        <f t="shared" si="8"/>
        <v>69.87</v>
      </c>
      <c r="BY6" s="35">
        <f t="shared" si="8"/>
        <v>74.3</v>
      </c>
      <c r="BZ6" s="35">
        <f t="shared" si="8"/>
        <v>72.260000000000005</v>
      </c>
      <c r="CA6" s="34" t="str">
        <f>IF(CA7="","",IF(CA7="-","【-】","【"&amp;SUBSTITUTE(TEXT(CA7,"#,##0.00"),"-","△")&amp;"】"))</f>
        <v>【74.48】</v>
      </c>
      <c r="CB6" s="35">
        <f>IF(CB7="",NA(),CB7)</f>
        <v>122.62</v>
      </c>
      <c r="CC6" s="35">
        <f t="shared" ref="CC6:CK6" si="9">IF(CC7="",NA(),CC7)</f>
        <v>126.88</v>
      </c>
      <c r="CD6" s="35">
        <f t="shared" si="9"/>
        <v>150</v>
      </c>
      <c r="CE6" s="35">
        <f t="shared" si="9"/>
        <v>150</v>
      </c>
      <c r="CF6" s="35">
        <f t="shared" si="9"/>
        <v>150</v>
      </c>
      <c r="CG6" s="35">
        <f t="shared" si="9"/>
        <v>244.29</v>
      </c>
      <c r="CH6" s="35">
        <f t="shared" si="9"/>
        <v>246.72</v>
      </c>
      <c r="CI6" s="35">
        <f t="shared" si="9"/>
        <v>234.96</v>
      </c>
      <c r="CJ6" s="35">
        <f t="shared" si="9"/>
        <v>221.81</v>
      </c>
      <c r="CK6" s="35">
        <f t="shared" si="9"/>
        <v>230.02</v>
      </c>
      <c r="CL6" s="34" t="str">
        <f>IF(CL7="","",IF(CL7="-","【-】","【"&amp;SUBSTITUTE(TEXT(CL7,"#,##0.00"),"-","△")&amp;"】"))</f>
        <v>【219.46】</v>
      </c>
      <c r="CM6" s="35" t="str">
        <f>IF(CM7="",NA(),CM7)</f>
        <v>-</v>
      </c>
      <c r="CN6" s="35" t="str">
        <f t="shared" ref="CN6:CV6" si="10">IF(CN7="",NA(),CN7)</f>
        <v>-</v>
      </c>
      <c r="CO6" s="35" t="str">
        <f t="shared" si="10"/>
        <v>-</v>
      </c>
      <c r="CP6" s="35" t="str">
        <f t="shared" si="10"/>
        <v>-</v>
      </c>
      <c r="CQ6" s="35" t="str">
        <f t="shared" si="10"/>
        <v>-</v>
      </c>
      <c r="CR6" s="35">
        <f t="shared" si="10"/>
        <v>43.58</v>
      </c>
      <c r="CS6" s="35">
        <f t="shared" si="10"/>
        <v>41.35</v>
      </c>
      <c r="CT6" s="35">
        <f t="shared" si="10"/>
        <v>42.9</v>
      </c>
      <c r="CU6" s="35">
        <f t="shared" si="10"/>
        <v>43.36</v>
      </c>
      <c r="CV6" s="35">
        <f t="shared" si="10"/>
        <v>42.56</v>
      </c>
      <c r="CW6" s="34" t="str">
        <f>IF(CW7="","",IF(CW7="-","【-】","【"&amp;SUBSTITUTE(TEXT(CW7,"#,##0.00"),"-","△")&amp;"】"))</f>
        <v>【42.82】</v>
      </c>
      <c r="CX6" s="35">
        <f>IF(CX7="",NA(),CX7)</f>
        <v>94.23</v>
      </c>
      <c r="CY6" s="35">
        <f t="shared" ref="CY6:DG6" si="11">IF(CY7="",NA(),CY7)</f>
        <v>93.49</v>
      </c>
      <c r="CZ6" s="35">
        <f t="shared" si="11"/>
        <v>93.4</v>
      </c>
      <c r="DA6" s="35">
        <f t="shared" si="11"/>
        <v>92.74</v>
      </c>
      <c r="DB6" s="35">
        <f t="shared" si="11"/>
        <v>92.81</v>
      </c>
      <c r="DC6" s="35">
        <f t="shared" si="11"/>
        <v>82.35</v>
      </c>
      <c r="DD6" s="35">
        <f t="shared" si="11"/>
        <v>82.9</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t="str">
        <f t="shared" si="14"/>
        <v>-</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5" s="36" customFormat="1" x14ac:dyDescent="0.15">
      <c r="A7" s="28"/>
      <c r="B7" s="37">
        <v>2018</v>
      </c>
      <c r="C7" s="37">
        <v>222259</v>
      </c>
      <c r="D7" s="37">
        <v>47</v>
      </c>
      <c r="E7" s="37">
        <v>17</v>
      </c>
      <c r="F7" s="37">
        <v>4</v>
      </c>
      <c r="G7" s="37">
        <v>0</v>
      </c>
      <c r="H7" s="37" t="s">
        <v>98</v>
      </c>
      <c r="I7" s="37" t="s">
        <v>99</v>
      </c>
      <c r="J7" s="37" t="s">
        <v>100</v>
      </c>
      <c r="K7" s="37" t="s">
        <v>101</v>
      </c>
      <c r="L7" s="37" t="s">
        <v>102</v>
      </c>
      <c r="M7" s="37" t="s">
        <v>103</v>
      </c>
      <c r="N7" s="38" t="s">
        <v>104</v>
      </c>
      <c r="O7" s="38" t="s">
        <v>105</v>
      </c>
      <c r="P7" s="38">
        <v>14.05</v>
      </c>
      <c r="Q7" s="38">
        <v>88.33</v>
      </c>
      <c r="R7" s="38">
        <v>2268</v>
      </c>
      <c r="S7" s="38">
        <v>48860</v>
      </c>
      <c r="T7" s="38">
        <v>94.62</v>
      </c>
      <c r="U7" s="38">
        <v>516.38</v>
      </c>
      <c r="V7" s="38">
        <v>6839</v>
      </c>
      <c r="W7" s="38">
        <v>2.33</v>
      </c>
      <c r="X7" s="38">
        <v>2935.19</v>
      </c>
      <c r="Y7" s="38">
        <v>79.55</v>
      </c>
      <c r="Z7" s="38">
        <v>77.55</v>
      </c>
      <c r="AA7" s="38">
        <v>75.47</v>
      </c>
      <c r="AB7" s="38">
        <v>71.16</v>
      </c>
      <c r="AC7" s="38">
        <v>78.459999999999994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465.29</v>
      </c>
      <c r="BG7" s="38">
        <v>975.43</v>
      </c>
      <c r="BH7" s="38">
        <v>950.17</v>
      </c>
      <c r="BI7" s="38">
        <v>886.79</v>
      </c>
      <c r="BJ7" s="38">
        <v>729.2</v>
      </c>
      <c r="BK7" s="38">
        <v>1436</v>
      </c>
      <c r="BL7" s="38">
        <v>1434.89</v>
      </c>
      <c r="BM7" s="38">
        <v>1298.9100000000001</v>
      </c>
      <c r="BN7" s="38">
        <v>1243.71</v>
      </c>
      <c r="BO7" s="38">
        <v>1194.1500000000001</v>
      </c>
      <c r="BP7" s="38">
        <v>1209.4000000000001</v>
      </c>
      <c r="BQ7" s="38">
        <v>69.14</v>
      </c>
      <c r="BR7" s="38">
        <v>67.819999999999993</v>
      </c>
      <c r="BS7" s="38">
        <v>58.78</v>
      </c>
      <c r="BT7" s="38">
        <v>58.03</v>
      </c>
      <c r="BU7" s="38">
        <v>71.819999999999993</v>
      </c>
      <c r="BV7" s="38">
        <v>66.56</v>
      </c>
      <c r="BW7" s="38">
        <v>66.22</v>
      </c>
      <c r="BX7" s="38">
        <v>69.87</v>
      </c>
      <c r="BY7" s="38">
        <v>74.3</v>
      </c>
      <c r="BZ7" s="38">
        <v>72.260000000000005</v>
      </c>
      <c r="CA7" s="38">
        <v>74.48</v>
      </c>
      <c r="CB7" s="38">
        <v>122.62</v>
      </c>
      <c r="CC7" s="38">
        <v>126.88</v>
      </c>
      <c r="CD7" s="38">
        <v>150</v>
      </c>
      <c r="CE7" s="38">
        <v>150</v>
      </c>
      <c r="CF7" s="38">
        <v>150</v>
      </c>
      <c r="CG7" s="38">
        <v>244.29</v>
      </c>
      <c r="CH7" s="38">
        <v>246.72</v>
      </c>
      <c r="CI7" s="38">
        <v>234.96</v>
      </c>
      <c r="CJ7" s="38">
        <v>221.81</v>
      </c>
      <c r="CK7" s="38">
        <v>230.02</v>
      </c>
      <c r="CL7" s="38">
        <v>219.46</v>
      </c>
      <c r="CM7" s="38" t="s">
        <v>104</v>
      </c>
      <c r="CN7" s="38" t="s">
        <v>104</v>
      </c>
      <c r="CO7" s="38" t="s">
        <v>104</v>
      </c>
      <c r="CP7" s="38" t="s">
        <v>104</v>
      </c>
      <c r="CQ7" s="38" t="s">
        <v>104</v>
      </c>
      <c r="CR7" s="38">
        <v>43.58</v>
      </c>
      <c r="CS7" s="38">
        <v>41.35</v>
      </c>
      <c r="CT7" s="38">
        <v>42.9</v>
      </c>
      <c r="CU7" s="38">
        <v>43.36</v>
      </c>
      <c r="CV7" s="38">
        <v>42.56</v>
      </c>
      <c r="CW7" s="38">
        <v>42.82</v>
      </c>
      <c r="CX7" s="38">
        <v>94.23</v>
      </c>
      <c r="CY7" s="38">
        <v>93.49</v>
      </c>
      <c r="CZ7" s="38">
        <v>93.4</v>
      </c>
      <c r="DA7" s="38">
        <v>92.74</v>
      </c>
      <c r="DB7" s="38">
        <v>92.81</v>
      </c>
      <c r="DC7" s="38">
        <v>82.35</v>
      </c>
      <c r="DD7" s="38">
        <v>82.9</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t="s">
        <v>104</v>
      </c>
      <c r="EI7" s="38">
        <v>0</v>
      </c>
      <c r="EJ7" s="38">
        <v>0.04</v>
      </c>
      <c r="EK7" s="38">
        <v>7.0000000000000007E-2</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鈴木隆広</cp:lastModifiedBy>
  <dcterms:created xsi:type="dcterms:W3CDTF">2019-12-05T05:12:47Z</dcterms:created>
  <dcterms:modified xsi:type="dcterms:W3CDTF">2020-02-07T04:22:40Z</dcterms:modified>
  <cp:category/>
</cp:coreProperties>
</file>