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UMU\Desktop\事務\H31(R1)\800公営企業関係\020調査報告\090経営比較分析\060確認に対する提出\"/>
    </mc:Choice>
  </mc:AlternateContent>
  <workbookProtection workbookAlgorithmName="SHA-512" workbookHashValue="SC1EL0Tk17IKx5YJw44lzwT/lFFncOfYxbhLTxzgwwGut80KXbuPnEhlH9OdM+nU85vKKVy9dGw22+OmlHRIsQ==" workbookSaltValue="777WcyJ6uVCzEwNxdovZP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<sst xmlns="http://schemas.openxmlformats.org/spreadsheetml/2006/main" count="225" uniqueCount="113">
  <si>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</si>
  <si>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</si>
  <si>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</si>
  <si>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</si>
  <si>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</si>
  <si>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</si>
  <si>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</si>
  <si>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</si>
  <si>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</si>
  <si>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</si>
  <si>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</si>
  <si>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</si>
  <si>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</si>
  <si>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</si>
  <si>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</si>
  <si>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</si>
  <si>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</si>
  <si>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</si>
  <si>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</si>
  <si>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</si>
  <si>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</si>
  <si>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</si>
  <si>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</si>
  <si>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</si>
  <si>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</si>
  <si>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</si>
  <si>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</si>
  <si>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</si>
  <si>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</si>
  <si>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</si>
  <si>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</si>
  <si>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</si>
  <si>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</si>
  <si>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</si>
  <si>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</si>
  <si>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</si>
  <si>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</si>
  <si>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</si>
  <si>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</si>
  <si>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</si>
  <si>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</si>
  <si>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</si>
  <si>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</si>
  <si>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</si>
  <si>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</si>
  <si>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</si>
  <si>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</si>
  <si>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</si>
  <si>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</si>
  <si>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</si>
  <si>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</si>
  <si>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</si>
  <si>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</si>
  <si>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</si>
  <si>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</si>
  <si>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</si>
  <si>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</si>
  <si>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</si>
  <si>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</si>
  <si>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</si>
  <si>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</si>
  <si>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</si>
  <si>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</si>
  <si>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</si>
  <si>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</si>
  <si>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</si>
  <si>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</si>
  <si>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</si>
  <si>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</si>
  <si>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</si>
  <si>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</si>
  <si>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</si>
  <si>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</si>
  <si>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</si>
  <si>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</si>
  <si>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</si>
  <si>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</si>
  <si>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</si>
  <si>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</si>
  <si>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</si>
  <si>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</si>
  <si>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</si>
  <si>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</si>
  <si>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</si>
  <si>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</si>
  <si>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</si>
  <si>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</si>
  <si>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</si>
  <si>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</si>
  <si>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</si>
  <si>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</si>
  <si>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</si>
  <si>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</si>
  <si>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</si>
  <si>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</si>
  <si>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</si>
  <si>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</si>
  <si>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川根本町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</si>
  <si>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</si>
  <si>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</si>
  <si>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</si>
  <si>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</si>
  <si>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</si>
  <si>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</si>
  <si>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</si>
  <si>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</si>
  <si>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</si>
  <si>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</si>
  <si>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</si>
  <si>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</si>
  <si>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17年度に中川根町と本川根町が合併して川根本町となった後、平成21年4月に料金統一による料金値上げと効果的な経営を図るためのソフト統合うを行いましたが、現状では十分な水道料金収入を得られていません。
　平成平成29年度にｱｾｯﾄﾏﾈｼﾞﾒﾝﾄを策定、平成30年度に経営戦略を策定をした中で、今後の料金見直しを検討しています。(令和3年度から料金改定見直し予定)
　川根本町の財政状況も厳しく、一般会計からの支援も見込めない状況となっています。将来の施設更新については、重要施設を優先的に行うことで水道事業の安定的な経営を図る必要があります。</t>
    <rPh sb="1" eb="3">
      <t>ヘイセイ</t>
    </rPh>
    <rPh sb="5" eb="7">
      <t>ネンド</t>
    </rPh>
    <rPh sb="8" eb="12">
      <t>ナカカワネチョウ</t>
    </rPh>
    <rPh sb="13" eb="17">
      <t>ホンカワネチョウ</t>
    </rPh>
    <rPh sb="18" eb="20">
      <t>ガッペイ</t>
    </rPh>
    <rPh sb="22" eb="26">
      <t>カワネホンチョウ</t>
    </rPh>
    <rPh sb="30" eb="31">
      <t>アト</t>
    </rPh>
    <rPh sb="32" eb="34">
      <t>ヘイセイ</t>
    </rPh>
    <rPh sb="36" eb="37">
      <t>ネン</t>
    </rPh>
    <rPh sb="38" eb="39">
      <t>ガツ</t>
    </rPh>
    <rPh sb="40" eb="42">
      <t>リョウキン</t>
    </rPh>
    <rPh sb="42" eb="44">
      <t>トウイツ</t>
    </rPh>
    <rPh sb="47" eb="49">
      <t>リョウキン</t>
    </rPh>
    <rPh sb="49" eb="51">
      <t>ネア</t>
    </rPh>
    <rPh sb="53" eb="56">
      <t>コウカテキ</t>
    </rPh>
    <rPh sb="57" eb="59">
      <t>ケイエイ</t>
    </rPh>
    <rPh sb="60" eb="61">
      <t>ハカ</t>
    </rPh>
    <rPh sb="68" eb="70">
      <t>トウゴウ</t>
    </rPh>
    <rPh sb="72" eb="73">
      <t>オコナ</t>
    </rPh>
    <rPh sb="79" eb="81">
      <t>ゲンジョウ</t>
    </rPh>
    <rPh sb="83" eb="85">
      <t>ジュウブン</t>
    </rPh>
    <rPh sb="86" eb="88">
      <t>スイドウ</t>
    </rPh>
    <rPh sb="88" eb="90">
      <t>リョウキン</t>
    </rPh>
    <rPh sb="90" eb="92">
      <t>シュウニュウ</t>
    </rPh>
    <rPh sb="93" eb="94">
      <t>エ</t>
    </rPh>
    <rPh sb="104" eb="106">
      <t>ヘイセイ</t>
    </rPh>
    <rPh sb="106" eb="108">
      <t>ヘイセイ</t>
    </rPh>
    <rPh sb="110" eb="112">
      <t>ネンド</t>
    </rPh>
    <rPh sb="125" eb="127">
      <t>サクテイ</t>
    </rPh>
    <rPh sb="128" eb="130">
      <t>ヘイセイ</t>
    </rPh>
    <rPh sb="132" eb="134">
      <t>ネンド</t>
    </rPh>
    <rPh sb="135" eb="137">
      <t>ケイエイ</t>
    </rPh>
    <rPh sb="137" eb="139">
      <t>センリャク</t>
    </rPh>
    <rPh sb="140" eb="142">
      <t>サクテイ</t>
    </rPh>
    <rPh sb="145" eb="146">
      <t>ナカ</t>
    </rPh>
    <rPh sb="148" eb="150">
      <t>コンゴ</t>
    </rPh>
    <rPh sb="151" eb="153">
      <t>リョウキン</t>
    </rPh>
    <rPh sb="153" eb="155">
      <t>ミナオ</t>
    </rPh>
    <rPh sb="157" eb="159">
      <t>ケントウ</t>
    </rPh>
    <rPh sb="166" eb="168">
      <t>レイワ</t>
    </rPh>
    <rPh sb="169" eb="171">
      <t>ネンド</t>
    </rPh>
    <rPh sb="173" eb="175">
      <t>リョウキン</t>
    </rPh>
    <rPh sb="175" eb="177">
      <t>カイテイ</t>
    </rPh>
    <rPh sb="177" eb="179">
      <t>ミナオ</t>
    </rPh>
    <rPh sb="180" eb="182">
      <t>ヨテイ</t>
    </rPh>
    <rPh sb="186" eb="190">
      <t>カワネホンチョウ</t>
    </rPh>
    <rPh sb="191" eb="193">
      <t>ザイセイ</t>
    </rPh>
    <rPh sb="193" eb="195">
      <t>ジョウキョウ</t>
    </rPh>
    <rPh sb="196" eb="197">
      <t>キビ</t>
    </rPh>
    <rPh sb="200" eb="202">
      <t>イッパン</t>
    </rPh>
    <rPh sb="202" eb="204">
      <t>カイケイ</t>
    </rPh>
    <rPh sb="207" eb="209">
      <t>シエン</t>
    </rPh>
    <rPh sb="210" eb="212">
      <t>ミコ</t>
    </rPh>
    <rPh sb="215" eb="217">
      <t>ジョウキョウ</t>
    </rPh>
    <rPh sb="225" eb="227">
      <t>ショウライ</t>
    </rPh>
    <rPh sb="228" eb="230">
      <t>シセツ</t>
    </rPh>
    <rPh sb="230" eb="232">
      <t>コウシン</t>
    </rPh>
    <phoneticPr fontId="4"/>
  </si>
  <si>
    <t>①収益的収支比率が100%以下で推移しており、川根本町の水道会計は赤字体質となっています。
　一般会計からの支援や簡易水道基金の取り崩しなどにより運営していますが、今後は経営の改善が必要となるため、令和3年度から水道料金の見直しを行う計画を進めています。　
　①収益的収支比率と⑤料金回収率が平成28年度に悪化していますが、平成27年度繰越事業の支出や、消費税納付額の一時的な増加が主な原因となっています。
　④企業債残高対給水収益率は企業債(借金)の返済ピークを過ぎ改善傾向にあり、ここ数年はこの状況が続く見込みです。
　しかし、平成30年度から企業債を財源とした工事を行っており、令和3年度までの工事により企業債の利用状況に影響することが予想されます。
　⑦施設利用率については、加入者が減少傾向であり、使用量も減ってきている状態である。今後は将来水量の見直しを行ったうえで、施設規模の最適化に向けた取り組みが必要である。
　⑧有収率については、地名(じな)地区で発生していた漏水を平成28年度に修繕したため、平成29年度から改善しています。</t>
    <rPh sb="1" eb="4">
      <t>シュウエキテキ</t>
    </rPh>
    <rPh sb="4" eb="6">
      <t>シュウシ</t>
    </rPh>
    <rPh sb="6" eb="8">
      <t>ヒリツ</t>
    </rPh>
    <rPh sb="13" eb="15">
      <t>イカ</t>
    </rPh>
    <rPh sb="16" eb="18">
      <t>スイイ</t>
    </rPh>
    <rPh sb="23" eb="27">
      <t>カワネホンチョウ</t>
    </rPh>
    <rPh sb="28" eb="30">
      <t>スイドウ</t>
    </rPh>
    <rPh sb="30" eb="32">
      <t>カイケイ</t>
    </rPh>
    <rPh sb="33" eb="35">
      <t>アカジ</t>
    </rPh>
    <rPh sb="35" eb="37">
      <t>タイシツ</t>
    </rPh>
    <rPh sb="47" eb="49">
      <t>イッパン</t>
    </rPh>
    <rPh sb="49" eb="51">
      <t>カイケイ</t>
    </rPh>
    <rPh sb="54" eb="56">
      <t>シエン</t>
    </rPh>
    <rPh sb="57" eb="59">
      <t>カンイ</t>
    </rPh>
    <rPh sb="59" eb="61">
      <t>スイドウ</t>
    </rPh>
    <rPh sb="61" eb="63">
      <t>キキン</t>
    </rPh>
    <rPh sb="64" eb="65">
      <t>ト</t>
    </rPh>
    <rPh sb="66" eb="67">
      <t>クズ</t>
    </rPh>
    <rPh sb="73" eb="75">
      <t>ウンエイ</t>
    </rPh>
    <rPh sb="82" eb="84">
      <t>コンゴ</t>
    </rPh>
    <rPh sb="85" eb="87">
      <t>ケイエイ</t>
    </rPh>
    <rPh sb="88" eb="90">
      <t>カイゼン</t>
    </rPh>
    <rPh sb="91" eb="93">
      <t>ヒツヨウ</t>
    </rPh>
    <rPh sb="99" eb="101">
      <t>レイワ</t>
    </rPh>
    <rPh sb="102" eb="104">
      <t>ネンド</t>
    </rPh>
    <rPh sb="106" eb="108">
      <t>スイドウ</t>
    </rPh>
    <rPh sb="108" eb="110">
      <t>リョウキン</t>
    </rPh>
    <rPh sb="111" eb="113">
      <t>ミナオ</t>
    </rPh>
    <rPh sb="115" eb="116">
      <t>オコナ</t>
    </rPh>
    <rPh sb="117" eb="119">
      <t>ケイカク</t>
    </rPh>
    <rPh sb="120" eb="121">
      <t>スス</t>
    </rPh>
    <rPh sb="132" eb="135">
      <t>シュウエキテキ</t>
    </rPh>
    <rPh sb="135" eb="137">
      <t>シュウシ</t>
    </rPh>
    <rPh sb="137" eb="139">
      <t>ヒリツ</t>
    </rPh>
    <rPh sb="141" eb="143">
      <t>リョウキン</t>
    </rPh>
    <rPh sb="143" eb="145">
      <t>カイシュウ</t>
    </rPh>
    <rPh sb="145" eb="146">
      <t>リツ</t>
    </rPh>
    <rPh sb="147" eb="149">
      <t>ヘイセイ</t>
    </rPh>
    <rPh sb="151" eb="153">
      <t>ネンド</t>
    </rPh>
    <rPh sb="154" eb="156">
      <t>アッカ</t>
    </rPh>
    <rPh sb="163" eb="165">
      <t>ヘイセイ</t>
    </rPh>
    <rPh sb="167" eb="169">
      <t>ネンド</t>
    </rPh>
    <rPh sb="169" eb="171">
      <t>クリコシ</t>
    </rPh>
    <rPh sb="171" eb="173">
      <t>ジギョウ</t>
    </rPh>
    <rPh sb="174" eb="176">
      <t>シシュツ</t>
    </rPh>
    <rPh sb="178" eb="181">
      <t>ショウヒゼイ</t>
    </rPh>
    <rPh sb="181" eb="183">
      <t>ノウフ</t>
    </rPh>
    <rPh sb="183" eb="184">
      <t>ガク</t>
    </rPh>
    <rPh sb="185" eb="188">
      <t>イチジテキ</t>
    </rPh>
    <rPh sb="189" eb="191">
      <t>ゾウカ</t>
    </rPh>
    <rPh sb="192" eb="193">
      <t>オモ</t>
    </rPh>
    <rPh sb="194" eb="196">
      <t>ゲンイン</t>
    </rPh>
    <rPh sb="208" eb="210">
      <t>キギョウ</t>
    </rPh>
    <rPh sb="210" eb="211">
      <t>サイ</t>
    </rPh>
    <rPh sb="211" eb="213">
      <t>ザンダカ</t>
    </rPh>
    <rPh sb="213" eb="214">
      <t>タイ</t>
    </rPh>
    <rPh sb="214" eb="216">
      <t>キュウスイ</t>
    </rPh>
    <rPh sb="216" eb="218">
      <t>シュウエキ</t>
    </rPh>
    <rPh sb="218" eb="219">
      <t>リツ</t>
    </rPh>
    <rPh sb="220" eb="222">
      <t>キギョウ</t>
    </rPh>
    <rPh sb="222" eb="223">
      <t>サイ</t>
    </rPh>
    <rPh sb="224" eb="226">
      <t>シャッキン</t>
    </rPh>
    <rPh sb="228" eb="230">
      <t>ヘンサイ</t>
    </rPh>
    <rPh sb="234" eb="235">
      <t>ス</t>
    </rPh>
    <rPh sb="236" eb="238">
      <t>カイゼン</t>
    </rPh>
    <rPh sb="238" eb="240">
      <t>ケイコウ</t>
    </rPh>
    <rPh sb="246" eb="248">
      <t>スウネン</t>
    </rPh>
    <rPh sb="251" eb="253">
      <t>ジョウキョウ</t>
    </rPh>
    <rPh sb="254" eb="255">
      <t>ツヅ</t>
    </rPh>
    <rPh sb="256" eb="258">
      <t>ミコ</t>
    </rPh>
    <rPh sb="268" eb="270">
      <t>ヘイセイ</t>
    </rPh>
    <rPh sb="272" eb="274">
      <t>ネンド</t>
    </rPh>
    <rPh sb="276" eb="278">
      <t>キギョウ</t>
    </rPh>
    <rPh sb="278" eb="279">
      <t>サイ</t>
    </rPh>
    <rPh sb="280" eb="282">
      <t>ザイゲン</t>
    </rPh>
    <rPh sb="285" eb="287">
      <t>コウジ</t>
    </rPh>
    <rPh sb="288" eb="289">
      <t>オコナ</t>
    </rPh>
    <rPh sb="294" eb="296">
      <t>レイワ</t>
    </rPh>
    <rPh sb="297" eb="299">
      <t>ネンド</t>
    </rPh>
    <rPh sb="302" eb="304">
      <t>コウジ</t>
    </rPh>
    <rPh sb="307" eb="309">
      <t>キギョウ</t>
    </rPh>
    <rPh sb="309" eb="310">
      <t>サイ</t>
    </rPh>
    <rPh sb="311" eb="313">
      <t>リヨウ</t>
    </rPh>
    <rPh sb="313" eb="315">
      <t>ジョウキョウ</t>
    </rPh>
    <rPh sb="316" eb="318">
      <t>エイキョウ</t>
    </rPh>
    <rPh sb="323" eb="325">
      <t>ヨソウ</t>
    </rPh>
    <rPh sb="334" eb="336">
      <t>シセツ</t>
    </rPh>
    <rPh sb="336" eb="338">
      <t>リヨウ</t>
    </rPh>
    <rPh sb="338" eb="339">
      <t>リツ</t>
    </rPh>
    <rPh sb="345" eb="348">
      <t>カニュウシャ</t>
    </rPh>
    <rPh sb="349" eb="351">
      <t>ゲンショウ</t>
    </rPh>
    <rPh sb="351" eb="353">
      <t>ケイコウ</t>
    </rPh>
    <rPh sb="357" eb="360">
      <t>シヨウリョウ</t>
    </rPh>
    <rPh sb="374" eb="376">
      <t>コンゴ</t>
    </rPh>
    <rPh sb="377" eb="379">
      <t>ショウライ</t>
    </rPh>
    <rPh sb="379" eb="381">
      <t>スイリョウ</t>
    </rPh>
    <rPh sb="382" eb="384">
      <t>ミナオ</t>
    </rPh>
    <rPh sb="386" eb="387">
      <t>オコナ</t>
    </rPh>
    <rPh sb="393" eb="395">
      <t>シセツ</t>
    </rPh>
    <rPh sb="395" eb="397">
      <t>キボ</t>
    </rPh>
    <rPh sb="398" eb="401">
      <t>サイテキカ</t>
    </rPh>
    <rPh sb="402" eb="403">
      <t>ム</t>
    </rPh>
    <rPh sb="405" eb="406">
      <t>ト</t>
    </rPh>
    <rPh sb="407" eb="408">
      <t>ク</t>
    </rPh>
    <rPh sb="410" eb="412">
      <t>ヒツヨウ</t>
    </rPh>
    <phoneticPr fontId="4"/>
  </si>
  <si>
    <t xml:space="preserve">　北部地域の施設老朽化が進んでおり、施設の更新が必要になります。
　厳しい財政状況の中での更新となるため、特に重要度の高い配水池から更新しています。(R3まで)
　③管路更新率については、近年、施設更新を優先的に行ってきたため、管路更新が不十分になっている。今後は、計画的な管路更新が必要となっていく。
【施設更新の実施状況】
・田代配水池更新(H22～H23)
・大間配水池更新(H25～H26)
・奥泉配水池更新(H26～H27)
・新小長井配水池増設(H30～R1)
・青崎配水池更新(R2～R3)実施予定
</t>
    <rPh sb="1" eb="3">
      <t>ホクブ</t>
    </rPh>
    <rPh sb="3" eb="5">
      <t>チイキ</t>
    </rPh>
    <rPh sb="6" eb="8">
      <t>シセツ</t>
    </rPh>
    <rPh sb="8" eb="11">
      <t>ロウキュウカ</t>
    </rPh>
    <rPh sb="12" eb="13">
      <t>スス</t>
    </rPh>
    <rPh sb="18" eb="20">
      <t>シセツ</t>
    </rPh>
    <rPh sb="21" eb="23">
      <t>コウシン</t>
    </rPh>
    <rPh sb="24" eb="26">
      <t>ヒツヨウ</t>
    </rPh>
    <rPh sb="34" eb="35">
      <t>キビ</t>
    </rPh>
    <rPh sb="37" eb="39">
      <t>ザイセイ</t>
    </rPh>
    <rPh sb="39" eb="41">
      <t>ジョウキョウ</t>
    </rPh>
    <rPh sb="42" eb="43">
      <t>ナカ</t>
    </rPh>
    <rPh sb="45" eb="47">
      <t>コウシン</t>
    </rPh>
    <rPh sb="53" eb="54">
      <t>トク</t>
    </rPh>
    <rPh sb="55" eb="58">
      <t>ジュウヨウド</t>
    </rPh>
    <rPh sb="59" eb="60">
      <t>タカ</t>
    </rPh>
    <rPh sb="61" eb="64">
      <t>ハイスイチ</t>
    </rPh>
    <rPh sb="66" eb="68">
      <t>コウシン</t>
    </rPh>
    <rPh sb="83" eb="85">
      <t>カンロ</t>
    </rPh>
    <rPh sb="85" eb="87">
      <t>コウシン</t>
    </rPh>
    <rPh sb="87" eb="88">
      <t>リツ</t>
    </rPh>
    <rPh sb="97" eb="99">
      <t>シセツ</t>
    </rPh>
    <rPh sb="99" eb="101">
      <t>コウシン</t>
    </rPh>
    <rPh sb="102" eb="105">
      <t>ユウセンテキ</t>
    </rPh>
    <rPh sb="106" eb="107">
      <t>オコナ</t>
    </rPh>
    <rPh sb="114" eb="116">
      <t>カンロ</t>
    </rPh>
    <rPh sb="116" eb="118">
      <t>コウシン</t>
    </rPh>
    <rPh sb="119" eb="122">
      <t>フジュウブン</t>
    </rPh>
    <rPh sb="129" eb="131">
      <t>コンゴ</t>
    </rPh>
    <rPh sb="133" eb="136">
      <t>ケイカクテキ</t>
    </rPh>
    <rPh sb="137" eb="139">
      <t>カンロ</t>
    </rPh>
    <rPh sb="139" eb="141">
      <t>コウシン</t>
    </rPh>
    <rPh sb="154" eb="156">
      <t>シセツ</t>
    </rPh>
    <rPh sb="156" eb="158">
      <t>コウシン</t>
    </rPh>
    <rPh sb="159" eb="161">
      <t>ジッシ</t>
    </rPh>
    <rPh sb="161" eb="163">
      <t>ジョウキョウ</t>
    </rPh>
    <rPh sb="166" eb="168">
      <t>タシロ</t>
    </rPh>
    <rPh sb="168" eb="171">
      <t>ハイスイチ</t>
    </rPh>
    <rPh sb="171" eb="173">
      <t>コウシン</t>
    </rPh>
    <rPh sb="184" eb="186">
      <t>オオマ</t>
    </rPh>
    <rPh sb="186" eb="189">
      <t>ハイスイチ</t>
    </rPh>
    <rPh sb="189" eb="191">
      <t>コウシン</t>
    </rPh>
    <rPh sb="202" eb="204">
      <t>オクイズミ</t>
    </rPh>
    <rPh sb="204" eb="207">
      <t>ハイスイチ</t>
    </rPh>
    <rPh sb="207" eb="209">
      <t>コウシン</t>
    </rPh>
    <rPh sb="220" eb="221">
      <t>シン</t>
    </rPh>
    <rPh sb="221" eb="224">
      <t>コナガイ</t>
    </rPh>
    <rPh sb="224" eb="227">
      <t>ハイスイチ</t>
    </rPh>
    <rPh sb="227" eb="229">
      <t>ゾウセツ</t>
    </rPh>
    <rPh sb="239" eb="241">
      <t>アオサキ</t>
    </rPh>
    <rPh sb="241" eb="244">
      <t>ハイスイチ</t>
    </rPh>
    <rPh sb="244" eb="246">
      <t>コウシン</t>
    </rPh>
    <rPh sb="253" eb="255">
      <t>ジッシ</t>
    </rPh>
    <rPh sb="255" eb="25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</si>
</sst>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0.28999999999999998</c:v>
                </c:pt>
                <c:pt idx="2" formatCode="#,##0.00;&quot;△&quot;#,##0.00">
                  <c:v>0</c:v>
                </c:pt>
                <c:pt idx="3">
                  <c:v>0.05</c:v>
                </c:pt>
                <c:pt idx="4" formatCode="#,##0.00;&quot;△&quot;#,##0.00">
                  <c:v>0</c:v>
                </c:pt>
              </c:numCache>
            </c:numRef>
          </c:val>
          <c:extLst>
            <c:ext xmlns:c16="http://schemas.microsoft.com/office/drawing/2014/chart" uri="{C3380CC4-5D6E-409C-BE32-E72D297353CC}">
              <c16:uniqueId val="{00000000-16F1-4EF6-AFF0-C4C72218397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0.76</c:v>
                </c:pt>
                <c:pt idx="2">
                  <c:v>0.8</c:v>
                </c:pt>
                <c:pt idx="3">
                  <c:v>0.96</c:v>
                </c:pt>
                <c:pt idx="4">
                  <c:v>0.65</c:v>
                </c:pt>
              </c:numCache>
            </c:numRef>
          </c:val>
          <c:smooth val="0"/>
          <c:extLst>
            <c:ext xmlns:c16="http://schemas.microsoft.com/office/drawing/2014/chart" uri="{C3380CC4-5D6E-409C-BE32-E72D297353CC}">
              <c16:uniqueId val="{00000001-16F1-4EF6-AFF0-C4C72218397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49.46</c:v>
                </c:pt>
                <c:pt idx="1">
                  <c:v>56.97</c:v>
                </c:pt>
                <c:pt idx="2">
                  <c:v>58.6</c:v>
                </c:pt>
                <c:pt idx="3">
                  <c:v>43.14</c:v>
                </c:pt>
                <c:pt idx="4">
                  <c:v>43.14</c:v>
                </c:pt>
              </c:numCache>
            </c:numRef>
          </c:val>
          <c:extLst>
            <c:ext xmlns:c16="http://schemas.microsoft.com/office/drawing/2014/chart" uri="{C3380CC4-5D6E-409C-BE32-E72D297353CC}">
              <c16:uniqueId val="{00000000-A95F-462B-AFD7-0F407CAEAED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58.1</c:v>
                </c:pt>
                <c:pt idx="2">
                  <c:v>56.19</c:v>
                </c:pt>
                <c:pt idx="3">
                  <c:v>56.65</c:v>
                </c:pt>
                <c:pt idx="4">
                  <c:v>56.41</c:v>
                </c:pt>
              </c:numCache>
            </c:numRef>
          </c:val>
          <c:smooth val="0"/>
          <c:extLst>
            <c:ext xmlns:c16="http://schemas.microsoft.com/office/drawing/2014/chart" uri="{C3380CC4-5D6E-409C-BE32-E72D297353CC}">
              <c16:uniqueId val="{00000001-A95F-462B-AFD7-0F407CAEAED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70.45</c:v>
                </c:pt>
                <c:pt idx="1">
                  <c:v>61.25</c:v>
                </c:pt>
                <c:pt idx="2">
                  <c:v>59.29</c:v>
                </c:pt>
                <c:pt idx="3">
                  <c:v>76.13</c:v>
                </c:pt>
                <c:pt idx="4">
                  <c:v>75.260000000000005</c:v>
                </c:pt>
              </c:numCache>
            </c:numRef>
          </c:val>
          <c:extLst>
            <c:ext xmlns:c16="http://schemas.microsoft.com/office/drawing/2014/chart" uri="{C3380CC4-5D6E-409C-BE32-E72D297353CC}">
              <c16:uniqueId val="{00000000-B44F-4179-9C41-5AE3FAE686B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76.69</c:v>
                </c:pt>
                <c:pt idx="2">
                  <c:v>77.180000000000007</c:v>
                </c:pt>
                <c:pt idx="3">
                  <c:v>76.13</c:v>
                </c:pt>
                <c:pt idx="4">
                  <c:v>75.12</c:v>
                </c:pt>
              </c:numCache>
            </c:numRef>
          </c:val>
          <c:smooth val="0"/>
          <c:extLst>
            <c:ext xmlns:c16="http://schemas.microsoft.com/office/drawing/2014/chart" uri="{C3380CC4-5D6E-409C-BE32-E72D297353CC}">
              <c16:uniqueId val="{00000001-B44F-4179-9C41-5AE3FAE686B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74.23</c:v>
                </c:pt>
                <c:pt idx="1">
                  <c:v>81.55</c:v>
                </c:pt>
                <c:pt idx="2">
                  <c:v>68.97</c:v>
                </c:pt>
                <c:pt idx="3">
                  <c:v>80.73</c:v>
                </c:pt>
                <c:pt idx="4">
                  <c:v>81.040000000000006</c:v>
                </c:pt>
              </c:numCache>
            </c:numRef>
          </c:val>
          <c:extLst>
            <c:ext xmlns:c16="http://schemas.microsoft.com/office/drawing/2014/chart" uri="{C3380CC4-5D6E-409C-BE32-E72D297353CC}">
              <c16:uniqueId val="{00000000-1D34-428C-A736-B0834C741DD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75.34</c:v>
                </c:pt>
                <c:pt idx="2">
                  <c:v>76.650000000000006</c:v>
                </c:pt>
                <c:pt idx="3">
                  <c:v>73.959999999999994</c:v>
                </c:pt>
                <c:pt idx="4">
                  <c:v>75.010000000000005</c:v>
                </c:pt>
              </c:numCache>
            </c:numRef>
          </c:val>
          <c:smooth val="0"/>
          <c:extLst>
            <c:ext xmlns:c16="http://schemas.microsoft.com/office/drawing/2014/chart" uri="{C3380CC4-5D6E-409C-BE32-E72D297353CC}">
              <c16:uniqueId val="{00000001-1D34-428C-A736-B0834C741DD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BE-4F49-83F1-204A8254CBB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BE-4F49-83F1-204A8254CBB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F8-4439-B137-2836636BE9E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F8-4439-B137-2836636BE9E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D0-49AC-B0E7-165744B2F99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D0-49AC-B0E7-165744B2F99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DF-4678-9938-D703691D7A0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DF-4678-9938-D703691D7A0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686.36</c:v>
                </c:pt>
                <c:pt idx="1">
                  <c:v>647.09</c:v>
                </c:pt>
                <c:pt idx="2">
                  <c:v>571.51</c:v>
                </c:pt>
                <c:pt idx="3">
                  <c:v>512.1</c:v>
                </c:pt>
                <c:pt idx="4">
                  <c:v>503.78</c:v>
                </c:pt>
              </c:numCache>
            </c:numRef>
          </c:val>
          <c:extLst>
            <c:ext xmlns:c16="http://schemas.microsoft.com/office/drawing/2014/chart" uri="{C3380CC4-5D6E-409C-BE32-E72D297353CC}">
              <c16:uniqueId val="{00000000-DB76-467E-A2A0-5CB016C77828}"/>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1280.18</c:v>
                </c:pt>
                <c:pt idx="2">
                  <c:v>1346.23</c:v>
                </c:pt>
                <c:pt idx="3">
                  <c:v>1295.06</c:v>
                </c:pt>
                <c:pt idx="4">
                  <c:v>1168.7</c:v>
                </c:pt>
              </c:numCache>
            </c:numRef>
          </c:val>
          <c:smooth val="0"/>
          <c:extLst>
            <c:ext xmlns:c16="http://schemas.microsoft.com/office/drawing/2014/chart" uri="{C3380CC4-5D6E-409C-BE32-E72D297353CC}">
              <c16:uniqueId val="{00000001-DB76-467E-A2A0-5CB016C77828}"/>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58.05</c:v>
                </c:pt>
                <c:pt idx="1">
                  <c:v>62.44</c:v>
                </c:pt>
                <c:pt idx="2">
                  <c:v>60.1</c:v>
                </c:pt>
                <c:pt idx="3">
                  <c:v>68.61</c:v>
                </c:pt>
                <c:pt idx="4">
                  <c:v>69.41</c:v>
                </c:pt>
              </c:numCache>
            </c:numRef>
          </c:val>
          <c:extLst>
            <c:ext xmlns:c16="http://schemas.microsoft.com/office/drawing/2014/chart" uri="{C3380CC4-5D6E-409C-BE32-E72D297353CC}">
              <c16:uniqueId val="{00000000-BEEF-4775-9A4A-828EC2AA17F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53.62</c:v>
                </c:pt>
                <c:pt idx="2">
                  <c:v>53.41</c:v>
                </c:pt>
                <c:pt idx="3">
                  <c:v>53.29</c:v>
                </c:pt>
                <c:pt idx="4">
                  <c:v>53.59</c:v>
                </c:pt>
              </c:numCache>
            </c:numRef>
          </c:val>
          <c:smooth val="0"/>
          <c:extLst>
            <c:ext xmlns:c16="http://schemas.microsoft.com/office/drawing/2014/chart" uri="{C3380CC4-5D6E-409C-BE32-E72D297353CC}">
              <c16:uniqueId val="{00000001-BEEF-4775-9A4A-828EC2AA17F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228.36</c:v>
                </c:pt>
                <c:pt idx="1">
                  <c:v>208.71</c:v>
                </c:pt>
                <c:pt idx="2">
                  <c:v>217.58</c:v>
                </c:pt>
                <c:pt idx="3">
                  <c:v>198.89</c:v>
                </c:pt>
                <c:pt idx="4">
                  <c:v>191.7</c:v>
                </c:pt>
              </c:numCache>
            </c:numRef>
          </c:val>
          <c:extLst>
            <c:ext xmlns:c16="http://schemas.microsoft.com/office/drawing/2014/chart" uri="{C3380CC4-5D6E-409C-BE32-E72D297353CC}">
              <c16:uniqueId val="{00000000-E7A9-4CA3-BF4D-2932819B63C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287.7</c:v>
                </c:pt>
                <c:pt idx="2">
                  <c:v>277.39999999999998</c:v>
                </c:pt>
                <c:pt idx="3">
                  <c:v>259.02</c:v>
                </c:pt>
                <c:pt idx="4">
                  <c:v>259.79000000000002</c:v>
                </c:pt>
              </c:numCache>
            </c:numRef>
          </c:val>
          <c:smooth val="0"/>
          <c:extLst>
            <c:ext xmlns:c16="http://schemas.microsoft.com/office/drawing/2014/chart" uri="{C3380CC4-5D6E-409C-BE32-E72D297353CC}">
              <c16:uniqueId val="{00000001-E7A9-4CA3-BF4D-2932819B63C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川根本町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D2</v>
      </c>
      <c r="X8" s="72"/>
      <c r="Y8" s="72"/>
      <c r="Z8" s="72"/>
      <c r="AA8" s="72"/>
      <c r="AB8" s="72"/>
      <c r="AC8" s="72"/>
      <c r="AD8" s="72" t="str">
        <f>データ!$M$6</f>
        <v>非設置</v>
      </c>
      <c r="AE8" s="72"/>
      <c r="AF8" s="72"/>
      <c r="AG8" s="72"/>
      <c r="AH8" s="72"/>
      <c r="AI8" s="72"/>
      <c r="AJ8" s="72"/>
      <c r="AK8" s="2"/>
      <c r="AL8" s="66">
        <f>データ!$R$6</f>
        <v>6863</v>
      </c>
      <c r="AM8" s="66"/>
      <c r="AN8" s="66"/>
      <c r="AO8" s="66"/>
      <c r="AP8" s="66"/>
      <c r="AQ8" s="66"/>
      <c r="AR8" s="66"/>
      <c r="AS8" s="66"/>
      <c r="AT8" s="65">
        <f>データ!$S$6</f>
        <v>496.88</v>
      </c>
      <c r="AU8" s="65"/>
      <c r="AV8" s="65"/>
      <c r="AW8" s="65"/>
      <c r="AX8" s="65"/>
      <c r="AY8" s="65"/>
      <c r="AZ8" s="65"/>
      <c r="BA8" s="65"/>
      <c r="BB8" s="65">
        <f>データ!$T$6</f>
        <v>13.81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100</v>
      </c>
      <c r="Q10" s="65"/>
      <c r="R10" s="65"/>
      <c r="S10" s="65"/>
      <c r="T10" s="65"/>
      <c r="U10" s="65"/>
      <c r="V10" s="65"/>
      <c r="W10" s="66">
        <f>データ!$Q$6</f>
        <v>2395</v>
      </c>
      <c r="X10" s="66"/>
      <c r="Y10" s="66"/>
      <c r="Z10" s="66"/>
      <c r="AA10" s="66"/>
      <c r="AB10" s="66"/>
      <c r="AC10" s="66"/>
      <c r="AD10" s="2"/>
      <c r="AE10" s="2"/>
      <c r="AF10" s="2"/>
      <c r="AG10" s="2"/>
      <c r="AH10" s="2"/>
      <c r="AI10" s="2"/>
      <c r="AJ10" s="2"/>
      <c r="AK10" s="2"/>
      <c r="AL10" s="66">
        <f>データ!$U$6</f>
        <v>6356</v>
      </c>
      <c r="AM10" s="66"/>
      <c r="AN10" s="66"/>
      <c r="AO10" s="66"/>
      <c r="AP10" s="66"/>
      <c r="AQ10" s="66"/>
      <c r="AR10" s="66"/>
      <c r="AS10" s="66"/>
      <c r="AT10" s="65">
        <f>データ!$V$6</f>
        <v>10.95</v>
      </c>
      <c r="AU10" s="65"/>
      <c r="AV10" s="65"/>
      <c r="AW10" s="65"/>
      <c r="AX10" s="65"/>
      <c r="AY10" s="65"/>
      <c r="AZ10" s="65"/>
      <c r="BA10" s="65"/>
      <c r="BB10" s="65">
        <f>データ!$W$6</f>
        <v>580.46</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111</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112</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110</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43</v>
      </c>
      <c r="O85" s="27" t="str">
        <f>データ!EN6</f>
        <v>【0.54】</v>
      </c>
    </row>
  </sheetData>
  <sheetProtection algorithmName="SHA-512" hashValue="AiizV4BEQZNkatQoiz1OUW6Tm/NPW1s07mFSu4mTYK1WDPo9aYtazc1XVuOyNkbbQVF2Swrmhh9bap7pBQbULA==" saltValue="7Dl1/TpleB8UAHltwgzc0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224294</v>
      </c>
      <c r="D6" s="34">
        <f t="shared" si="3"/>
        <v>47</v>
      </c>
      <c r="E6" s="34">
        <f t="shared" si="3"/>
        <v>1</v>
      </c>
      <c r="F6" s="34">
        <f t="shared" si="3"/>
        <v>0</v>
      </c>
      <c r="G6" s="34">
        <f t="shared" si="3"/>
        <v>0</v>
      </c>
      <c r="H6" s="34" t="str">
        <f t="shared" si="3"/>
        <v>静岡県　川根本町</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100</v>
      </c>
      <c r="Q6" s="35">
        <f t="shared" si="3"/>
        <v>2395</v>
      </c>
      <c r="R6" s="35">
        <f t="shared" si="3"/>
        <v>6863</v>
      </c>
      <c r="S6" s="35">
        <f t="shared" si="3"/>
        <v>496.88</v>
      </c>
      <c r="T6" s="35">
        <f t="shared" si="3"/>
        <v>13.81</v>
      </c>
      <c r="U6" s="35">
        <f t="shared" si="3"/>
        <v>6356</v>
      </c>
      <c r="V6" s="35">
        <f t="shared" si="3"/>
        <v>10.95</v>
      </c>
      <c r="W6" s="35">
        <f t="shared" si="3"/>
        <v>580.46</v>
      </c>
      <c r="X6" s="36">
        <f>IF(X7="",NA(),X7)</f>
        <v>74.23</v>
      </c>
      <c r="Y6" s="36">
        <f t="shared" ref="Y6:AG6" si="4">IF(Y7="",NA(),Y7)</f>
        <v>81.55</v>
      </c>
      <c r="Z6" s="36">
        <f t="shared" si="4"/>
        <v>68.97</v>
      </c>
      <c r="AA6" s="36">
        <f t="shared" si="4"/>
        <v>80.73</v>
      </c>
      <c r="AB6" s="36">
        <f t="shared" si="4"/>
        <v>81.040000000000006</v>
      </c>
      <c r="AC6" s="36">
        <f t="shared" si="4"/>
        <v>75.09</v>
      </c>
      <c r="AD6" s="36">
        <f t="shared" si="4"/>
        <v>75.34</v>
      </c>
      <c r="AE6" s="36">
        <f t="shared" si="4"/>
        <v>76.650000000000006</v>
      </c>
      <c r="AF6" s="36">
        <f t="shared" si="4"/>
        <v>73.959999999999994</v>
      </c>
      <c r="AG6" s="36">
        <f t="shared" si="4"/>
        <v>75.010000000000005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686.36</v>
      </c>
      <c r="BF6" s="36">
        <f t="shared" ref="BF6:BN6" si="7">IF(BF7="",NA(),BF7)</f>
        <v>647.09</v>
      </c>
      <c r="BG6" s="36">
        <f t="shared" si="7"/>
        <v>571.51</v>
      </c>
      <c r="BH6" s="36">
        <f t="shared" si="7"/>
        <v>512.1</v>
      </c>
      <c r="BI6" s="36">
        <f t="shared" si="7"/>
        <v>503.78</v>
      </c>
      <c r="BJ6" s="36">
        <f t="shared" si="7"/>
        <v>1228.58</v>
      </c>
      <c r="BK6" s="36">
        <f t="shared" si="7"/>
        <v>1280.18</v>
      </c>
      <c r="BL6" s="36">
        <f t="shared" si="7"/>
        <v>1346.23</v>
      </c>
      <c r="BM6" s="36">
        <f t="shared" si="7"/>
        <v>1295.06</v>
      </c>
      <c r="BN6" s="36">
        <f t="shared" si="7"/>
        <v>1168.7</v>
      </c>
      <c r="BO6" s="35" t="str">
        <f>IF(BO7="","",IF(BO7="-","【-】","【"&amp;SUBSTITUTE(TEXT(BO7,"#,##0.00"),"-","△")&amp;"】"))</f>
        <v>【1,074.14】</v>
      </c>
      <c r="BP6" s="36">
        <f>IF(BP7="",NA(),BP7)</f>
        <v>58.05</v>
      </c>
      <c r="BQ6" s="36">
        <f t="shared" ref="BQ6:BY6" si="8">IF(BQ7="",NA(),BQ7)</f>
        <v>62.44</v>
      </c>
      <c r="BR6" s="36">
        <f t="shared" si="8"/>
        <v>60.1</v>
      </c>
      <c r="BS6" s="36">
        <f t="shared" si="8"/>
        <v>68.61</v>
      </c>
      <c r="BT6" s="36">
        <f t="shared" si="8"/>
        <v>69.41</v>
      </c>
      <c r="BU6" s="36">
        <f t="shared" si="8"/>
        <v>53.81</v>
      </c>
      <c r="BV6" s="36">
        <f t="shared" si="8"/>
        <v>53.62</v>
      </c>
      <c r="BW6" s="36">
        <f t="shared" si="8"/>
        <v>53.41</v>
      </c>
      <c r="BX6" s="36">
        <f t="shared" si="8"/>
        <v>53.29</v>
      </c>
      <c r="BY6" s="36">
        <f t="shared" si="8"/>
        <v>53.59</v>
      </c>
      <c r="BZ6" s="35" t="str">
        <f>IF(BZ7="","",IF(BZ7="-","【-】","【"&amp;SUBSTITUTE(TEXT(BZ7,"#,##0.00"),"-","△")&amp;"】"))</f>
        <v>【54.36】</v>
      </c>
      <c r="CA6" s="36">
        <f>IF(CA7="",NA(),CA7)</f>
        <v>228.36</v>
      </c>
      <c r="CB6" s="36">
        <f t="shared" ref="CB6:CJ6" si="9">IF(CB7="",NA(),CB7)</f>
        <v>208.71</v>
      </c>
      <c r="CC6" s="36">
        <f t="shared" si="9"/>
        <v>217.58</v>
      </c>
      <c r="CD6" s="36">
        <f t="shared" si="9"/>
        <v>198.89</v>
      </c>
      <c r="CE6" s="36">
        <f t="shared" si="9"/>
        <v>191.7</v>
      </c>
      <c r="CF6" s="36">
        <f t="shared" si="9"/>
        <v>284.64999999999998</v>
      </c>
      <c r="CG6" s="36">
        <f t="shared" si="9"/>
        <v>287.7</v>
      </c>
      <c r="CH6" s="36">
        <f t="shared" si="9"/>
        <v>277.39999999999998</v>
      </c>
      <c r="CI6" s="36">
        <f t="shared" si="9"/>
        <v>259.02</v>
      </c>
      <c r="CJ6" s="36">
        <f t="shared" si="9"/>
        <v>259.79000000000002</v>
      </c>
      <c r="CK6" s="35" t="str">
        <f>IF(CK7="","",IF(CK7="-","【-】","【"&amp;SUBSTITUTE(TEXT(CK7,"#,##0.00"),"-","△")&amp;"】"))</f>
        <v>【296.40】</v>
      </c>
      <c r="CL6" s="36">
        <f>IF(CL7="",NA(),CL7)</f>
        <v>49.46</v>
      </c>
      <c r="CM6" s="36">
        <f t="shared" ref="CM6:CU6" si="10">IF(CM7="",NA(),CM7)</f>
        <v>56.97</v>
      </c>
      <c r="CN6" s="36">
        <f t="shared" si="10"/>
        <v>58.6</v>
      </c>
      <c r="CO6" s="36">
        <f t="shared" si="10"/>
        <v>43.14</v>
      </c>
      <c r="CP6" s="36">
        <f t="shared" si="10"/>
        <v>43.14</v>
      </c>
      <c r="CQ6" s="36">
        <f t="shared" si="10"/>
        <v>58.96</v>
      </c>
      <c r="CR6" s="36">
        <f t="shared" si="10"/>
        <v>58.1</v>
      </c>
      <c r="CS6" s="36">
        <f t="shared" si="10"/>
        <v>56.19</v>
      </c>
      <c r="CT6" s="36">
        <f t="shared" si="10"/>
        <v>56.65</v>
      </c>
      <c r="CU6" s="36">
        <f t="shared" si="10"/>
        <v>56.41</v>
      </c>
      <c r="CV6" s="35" t="str">
        <f>IF(CV7="","",IF(CV7="-","【-】","【"&amp;SUBSTITUTE(TEXT(CV7,"#,##0.00"),"-","△")&amp;"】"))</f>
        <v>【55.95】</v>
      </c>
      <c r="CW6" s="36">
        <f>IF(CW7="",NA(),CW7)</f>
        <v>70.45</v>
      </c>
      <c r="CX6" s="36">
        <f t="shared" ref="CX6:DF6" si="11">IF(CX7="",NA(),CX7)</f>
        <v>61.25</v>
      </c>
      <c r="CY6" s="36">
        <f t="shared" si="11"/>
        <v>59.29</v>
      </c>
      <c r="CZ6" s="36">
        <f t="shared" si="11"/>
        <v>76.13</v>
      </c>
      <c r="DA6" s="36">
        <f t="shared" si="11"/>
        <v>75.260000000000005</v>
      </c>
      <c r="DB6" s="36">
        <f t="shared" si="11"/>
        <v>76.58</v>
      </c>
      <c r="DC6" s="36">
        <f t="shared" si="11"/>
        <v>76.69</v>
      </c>
      <c r="DD6" s="36">
        <f t="shared" si="11"/>
        <v>77.180000000000007</v>
      </c>
      <c r="DE6" s="36">
        <f t="shared" si="11"/>
        <v>76.13</v>
      </c>
      <c r="DF6" s="36">
        <f t="shared" si="11"/>
        <v>75.12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0.28999999999999998</v>
      </c>
      <c r="EF6" s="35">
        <f t="shared" si="14"/>
        <v>0</v>
      </c>
      <c r="EG6" s="36">
        <f t="shared" si="14"/>
        <v>0.05</v>
      </c>
      <c r="EH6" s="35">
        <f t="shared" si="14"/>
        <v>0</v>
      </c>
      <c r="EI6" s="36">
        <f t="shared" si="14"/>
        <v>0.98</v>
      </c>
      <c r="EJ6" s="36">
        <f t="shared" si="14"/>
        <v>0.76</v>
      </c>
      <c r="EK6" s="36">
        <f t="shared" si="14"/>
        <v>0.8</v>
      </c>
      <c r="EL6" s="36">
        <f t="shared" si="14"/>
        <v>0.96</v>
      </c>
      <c r="EM6" s="36">
        <f t="shared" si="14"/>
        <v>0.65</v>
      </c>
      <c r="EN6" s="35" t="str">
        <f>IF(EN7="","",IF(EN7="-","【-】","【"&amp;SUBSTITUTE(TEXT(EN7,"#,##0.00"),"-","△")&amp;"】"))</f>
        <v>【0.54】</v>
      </c>
    </row>
    <row r="7" spans="1:144" s="37" customFormat="1" x14ac:dyDescent="0.15">
      <c r="A7" s="29"/>
      <c r="B7" s="38">
        <v>2018</v>
      </c>
      <c r="C7" s="38">
        <v>224294</v>
      </c>
      <c r="D7" s="38">
        <v>47</v>
      </c>
      <c r="E7" s="38">
        <v>1</v>
      </c>
      <c r="F7" s="38">
        <v>0</v>
      </c>
      <c r="G7" s="38">
        <v>0</v>
      </c>
      <c r="H7" s="38" t="s">
        <v>97</v>
      </c>
      <c r="I7" s="38" t="s">
        <v>98</v>
      </c>
      <c r="J7" s="38" t="s">
        <v>99</v>
      </c>
      <c r="K7" s="38" t="s">
        <v>100</v>
      </c>
      <c r="L7" s="38" t="s">
        <v>101</v>
      </c>
      <c r="M7" s="38" t="s">
        <v>102</v>
      </c>
      <c r="N7" s="39" t="s">
        <v>103</v>
      </c>
      <c r="O7" s="39" t="s">
        <v>104</v>
      </c>
      <c r="P7" s="39">
        <v>100</v>
      </c>
      <c r="Q7" s="39">
        <v>2395</v>
      </c>
      <c r="R7" s="39">
        <v>6863</v>
      </c>
      <c r="S7" s="39">
        <v>496.88</v>
      </c>
      <c r="T7" s="39">
        <v>13.81</v>
      </c>
      <c r="U7" s="39">
        <v>6356</v>
      </c>
      <c r="V7" s="39">
        <v>10.95</v>
      </c>
      <c r="W7" s="39">
        <v>580.46</v>
      </c>
      <c r="X7" s="39">
        <v>74.23</v>
      </c>
      <c r="Y7" s="39">
        <v>81.55</v>
      </c>
      <c r="Z7" s="39">
        <v>68.97</v>
      </c>
      <c r="AA7" s="39">
        <v>80.73</v>
      </c>
      <c r="AB7" s="39">
        <v>81.040000000000006</v>
      </c>
      <c r="AC7" s="39">
        <v>75.09</v>
      </c>
      <c r="AD7" s="39">
        <v>75.34</v>
      </c>
      <c r="AE7" s="39">
        <v>76.650000000000006</v>
      </c>
      <c r="AF7" s="39">
        <v>73.959999999999994</v>
      </c>
      <c r="AG7" s="39">
        <v>75.010000000000005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686.36</v>
      </c>
      <c r="BF7" s="39">
        <v>647.09</v>
      </c>
      <c r="BG7" s="39">
        <v>571.51</v>
      </c>
      <c r="BH7" s="39">
        <v>512.1</v>
      </c>
      <c r="BI7" s="39">
        <v>503.78</v>
      </c>
      <c r="BJ7" s="39">
        <v>1228.58</v>
      </c>
      <c r="BK7" s="39">
        <v>1280.18</v>
      </c>
      <c r="BL7" s="39">
        <v>1346.23</v>
      </c>
      <c r="BM7" s="39">
        <v>1295.06</v>
      </c>
      <c r="BN7" s="39">
        <v>1168.7</v>
      </c>
      <c r="BO7" s="39">
        <v>1074.1400000000001</v>
      </c>
      <c r="BP7" s="39">
        <v>58.05</v>
      </c>
      <c r="BQ7" s="39">
        <v>62.44</v>
      </c>
      <c r="BR7" s="39">
        <v>60.1</v>
      </c>
      <c r="BS7" s="39">
        <v>68.61</v>
      </c>
      <c r="BT7" s="39">
        <v>69.41</v>
      </c>
      <c r="BU7" s="39">
        <v>53.81</v>
      </c>
      <c r="BV7" s="39">
        <v>53.62</v>
      </c>
      <c r="BW7" s="39">
        <v>53.41</v>
      </c>
      <c r="BX7" s="39">
        <v>53.29</v>
      </c>
      <c r="BY7" s="39">
        <v>53.59</v>
      </c>
      <c r="BZ7" s="39">
        <v>54.36</v>
      </c>
      <c r="CA7" s="39">
        <v>228.36</v>
      </c>
      <c r="CB7" s="39">
        <v>208.71</v>
      </c>
      <c r="CC7" s="39">
        <v>217.58</v>
      </c>
      <c r="CD7" s="39">
        <v>198.89</v>
      </c>
      <c r="CE7" s="39">
        <v>191.7</v>
      </c>
      <c r="CF7" s="39">
        <v>284.64999999999998</v>
      </c>
      <c r="CG7" s="39">
        <v>287.7</v>
      </c>
      <c r="CH7" s="39">
        <v>277.39999999999998</v>
      </c>
      <c r="CI7" s="39">
        <v>259.02</v>
      </c>
      <c r="CJ7" s="39">
        <v>259.79000000000002</v>
      </c>
      <c r="CK7" s="39">
        <v>296.39999999999998</v>
      </c>
      <c r="CL7" s="39">
        <v>49.46</v>
      </c>
      <c r="CM7" s="39">
        <v>56.97</v>
      </c>
      <c r="CN7" s="39">
        <v>58.6</v>
      </c>
      <c r="CO7" s="39">
        <v>43.14</v>
      </c>
      <c r="CP7" s="39">
        <v>43.14</v>
      </c>
      <c r="CQ7" s="39">
        <v>58.96</v>
      </c>
      <c r="CR7" s="39">
        <v>58.1</v>
      </c>
      <c r="CS7" s="39">
        <v>56.19</v>
      </c>
      <c r="CT7" s="39">
        <v>56.65</v>
      </c>
      <c r="CU7" s="39">
        <v>56.41</v>
      </c>
      <c r="CV7" s="39">
        <v>55.95</v>
      </c>
      <c r="CW7" s="39">
        <v>70.45</v>
      </c>
      <c r="CX7" s="39">
        <v>61.25</v>
      </c>
      <c r="CY7" s="39">
        <v>59.29</v>
      </c>
      <c r="CZ7" s="39">
        <v>76.13</v>
      </c>
      <c r="DA7" s="39">
        <v>75.260000000000005</v>
      </c>
      <c r="DB7" s="39">
        <v>76.58</v>
      </c>
      <c r="DC7" s="39">
        <v>76.69</v>
      </c>
      <c r="DD7" s="39">
        <v>77.180000000000007</v>
      </c>
      <c r="DE7" s="39">
        <v>76.13</v>
      </c>
      <c r="DF7" s="39">
        <v>75.12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0.28999999999999998</v>
      </c>
      <c r="EF7" s="39">
        <v>0</v>
      </c>
      <c r="EG7" s="39">
        <v>0.05</v>
      </c>
      <c r="EH7" s="39">
        <v>0</v>
      </c>
      <c r="EI7" s="39">
        <v>0.98</v>
      </c>
      <c r="EJ7" s="39">
        <v>0.76</v>
      </c>
      <c r="EK7" s="39">
        <v>0.8</v>
      </c>
      <c r="EL7" s="39">
        <v>0.96</v>
      </c>
      <c r="EM7" s="39">
        <v>0.65</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2020-02-10T07:43:23Z</cp:lastPrinted>
  <dcterms:created xsi:type="dcterms:W3CDTF">2019-12-05T04:38:02Z</dcterms:created>
  <dcterms:modified xsi:type="dcterms:W3CDTF">2020-02-10T07:43:30Z</dcterms:modified>
  <cp:category/>
</cp:coreProperties>
</file>