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Morisv22\save\10上下水道課\14下水道管理係\101調査・報告\H31\20200115 公営企業に係る経営比較分析表（平成30年度決算）の分析等について\"/>
    </mc:Choice>
  </mc:AlternateContent>
  <workbookProtection workbookAlgorithmName="SHA-512" workbookHashValue="QgaccEUNO22m5d6KRjR93WeFwEFf5lPNLf8O5Ciup1jQgbnhKOToHeJ3L5jU1D1xkvOFJK1500okD2hUm5Hg0A==" workbookSaltValue="HNKBL+t3khT39LJuaxjj9Q==" workbookSpinCount="100000" lockStructure="1"/>
  <bookViews>
    <workbookView xWindow="0" yWindow="0" windowWidth="23040" windowHeight="8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<sst xmlns="http://schemas.openxmlformats.org/spreadsheetml/2006/main" count="228" uniqueCount="113">
  <si>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</si>
  <si>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</si>
  <si>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</si>
  <si>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</si>
  <si>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</si>
  <si>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</si>
  <si>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</si>
  <si>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</si>
  <si>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</si>
  <si>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</si>
  <si>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</si>
  <si>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</si>
  <si>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</si>
  <si>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</si>
  <si>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</si>
  <si>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</si>
  <si>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</si>
  <si>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</si>
  <si>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</si>
  <si>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</si>
  <si>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</si>
  <si>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</si>
  <si>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</si>
  <si>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</si>
  <si>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</si>
  <si>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</si>
  <si>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</si>
  <si>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</si>
  <si>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</si>
  <si>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</si>
  <si>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</si>
  <si>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</si>
  <si>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</si>
  <si>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</si>
  <si>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</si>
  <si>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</si>
  <si>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</si>
  <si>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</si>
  <si>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</si>
  <si>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</si>
  <si>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</si>
  <si>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</si>
  <si>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</si>
  <si>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</si>
  <si>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</si>
  <si>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</si>
  <si>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</si>
  <si>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</si>
  <si>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</si>
  <si>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</si>
  <si>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</si>
  <si>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</si>
  <si>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</si>
  <si>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</si>
  <si>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</si>
  <si>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</si>
  <si>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</si>
  <si>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</si>
  <si>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</si>
  <si>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</si>
  <si>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</si>
  <si>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</si>
  <si>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</si>
  <si>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</si>
  <si>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</si>
  <si>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</si>
  <si>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</si>
  <si>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</si>
  <si>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</si>
  <si>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</si>
  <si>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</si>
  <si>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</si>
  <si>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</si>
  <si>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</si>
  <si>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</si>
  <si>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</si>
  <si>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</si>
  <si>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</si>
  <si>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</si>
  <si>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</si>
  <si>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</si>
  <si>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</si>
  <si>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</si>
  <si>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</si>
  <si>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</si>
  <si>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</si>
  <si>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</si>
  <si>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</si>
  <si>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</si>
  <si>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</si>
  <si>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</si>
  <si>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</si>
  <si>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</si>
  <si>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</si>
  <si>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</si>
  <si>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</si>
  <si>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</si>
  <si>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</si>
  <si>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</si>
  <si>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</si>
  <si>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</si>
  <si>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</si>
  <si>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</si>
  <si>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</si>
  <si>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</si>
  <si>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</si>
  <si>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</si>
  <si>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</si>
  <si>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</si>
  <si>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</si>
  <si>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下水道事業の開始から年月が浅く、施設が新しいため該当数値がない。</t>
    <rPh sb="0" eb="3">
      <t>ゲスイドウ</t>
    </rPh>
    <rPh sb="3" eb="5">
      <t>ジギョウ</t>
    </rPh>
    <rPh sb="6" eb="8">
      <t>カイシ</t>
    </rPh>
    <rPh sb="10" eb="12">
      <t>ネンゲツ</t>
    </rPh>
    <rPh sb="13" eb="14">
      <t>アサ</t>
    </rPh>
    <rPh sb="16" eb="18">
      <t>シセツ</t>
    </rPh>
    <rPh sb="19" eb="20">
      <t>アタラ</t>
    </rPh>
    <rPh sb="24" eb="26">
      <t>ガイトウ</t>
    </rPh>
    <rPh sb="26" eb="28">
      <t>スウチ</t>
    </rPh>
    <phoneticPr fontId="4"/>
  </si>
  <si>
    <t>当町の公共下水道事業は、平成21年に供用を開始した比較的新しいものであり、現在は経営の効率化よりも未普及対策に重点を置いて事業を展開している。下水道への接続率が低く有収水量が過少であるが、整備区域を拡大し、下水道を利用できる人口が増えれば有収水量が増加し、改善していくものと思われる。　　　　　　　　　　　　　　　　　　維持管理にかかる経費については、施設が新しく、また浄化センターの処理方式が比較的維持管理費がかからないこともあり、類似団体と比べるとやや良い数値となっている。　　　　　　　　　　　　　　　　　　今後も区域の拡大を進めるなかで、供用開始人口が増え、水洗化率も増加させられるよう努めていかなければならない。</t>
    <rPh sb="0" eb="2">
      <t>トウチョウ</t>
    </rPh>
    <rPh sb="3" eb="5">
      <t>コウキョウ</t>
    </rPh>
    <rPh sb="5" eb="8">
      <t>ゲスイドウ</t>
    </rPh>
    <rPh sb="8" eb="10">
      <t>ジギョウ</t>
    </rPh>
    <rPh sb="12" eb="14">
      <t>ヘイセイ</t>
    </rPh>
    <rPh sb="16" eb="17">
      <t>ネン</t>
    </rPh>
    <rPh sb="18" eb="20">
      <t>キョウヨウ</t>
    </rPh>
    <rPh sb="21" eb="23">
      <t>カイシ</t>
    </rPh>
    <rPh sb="25" eb="28">
      <t>ヒカクテキ</t>
    </rPh>
    <rPh sb="28" eb="29">
      <t>アタラ</t>
    </rPh>
    <rPh sb="37" eb="39">
      <t>ゲンザイ</t>
    </rPh>
    <rPh sb="40" eb="42">
      <t>ケイエイ</t>
    </rPh>
    <rPh sb="43" eb="46">
      <t>コウリツカ</t>
    </rPh>
    <rPh sb="49" eb="50">
      <t>ミ</t>
    </rPh>
    <rPh sb="50" eb="52">
      <t>フキュウ</t>
    </rPh>
    <rPh sb="52" eb="54">
      <t>タイサク</t>
    </rPh>
    <rPh sb="55" eb="57">
      <t>ジュウテン</t>
    </rPh>
    <rPh sb="58" eb="59">
      <t>オ</t>
    </rPh>
    <rPh sb="61" eb="63">
      <t>ジギョウ</t>
    </rPh>
    <rPh sb="64" eb="66">
      <t>テンカイ</t>
    </rPh>
    <rPh sb="71" eb="74">
      <t>ゲスイドウ</t>
    </rPh>
    <rPh sb="76" eb="78">
      <t>セツゾク</t>
    </rPh>
    <rPh sb="78" eb="79">
      <t>リツ</t>
    </rPh>
    <rPh sb="80" eb="81">
      <t>ヒク</t>
    </rPh>
    <rPh sb="82" eb="84">
      <t>ユウシュウ</t>
    </rPh>
    <rPh sb="84" eb="86">
      <t>スイリョウ</t>
    </rPh>
    <rPh sb="87" eb="89">
      <t>カショウ</t>
    </rPh>
    <rPh sb="94" eb="96">
      <t>セイビ</t>
    </rPh>
    <rPh sb="96" eb="98">
      <t>クイキ</t>
    </rPh>
    <rPh sb="99" eb="101">
      <t>カクダイ</t>
    </rPh>
    <rPh sb="103" eb="106">
      <t>ゲスイドウ</t>
    </rPh>
    <rPh sb="107" eb="109">
      <t>リヨウ</t>
    </rPh>
    <rPh sb="112" eb="114">
      <t>ジンコウ</t>
    </rPh>
    <rPh sb="115" eb="116">
      <t>フ</t>
    </rPh>
    <rPh sb="119" eb="121">
      <t>ユウシュウ</t>
    </rPh>
    <rPh sb="121" eb="123">
      <t>スイリョウ</t>
    </rPh>
    <rPh sb="124" eb="126">
      <t>ゾウカ</t>
    </rPh>
    <rPh sb="128" eb="130">
      <t>カイゼン</t>
    </rPh>
    <rPh sb="137" eb="138">
      <t>オモ</t>
    </rPh>
    <rPh sb="160" eb="162">
      <t>イジ</t>
    </rPh>
    <rPh sb="162" eb="164">
      <t>カンリ</t>
    </rPh>
    <rPh sb="168" eb="170">
      <t>ケイヒ</t>
    </rPh>
    <rPh sb="176" eb="178">
      <t>シセツ</t>
    </rPh>
    <rPh sb="179" eb="180">
      <t>アタラ</t>
    </rPh>
    <rPh sb="185" eb="187">
      <t>ジョウカ</t>
    </rPh>
    <rPh sb="192" eb="194">
      <t>ショリ</t>
    </rPh>
    <rPh sb="194" eb="196">
      <t>ホウシキ</t>
    </rPh>
    <rPh sb="197" eb="200">
      <t>ヒカクテキ</t>
    </rPh>
    <rPh sb="200" eb="202">
      <t>イジ</t>
    </rPh>
    <rPh sb="202" eb="205">
      <t>カンリヒ</t>
    </rPh>
    <rPh sb="217" eb="219">
      <t>ルイジ</t>
    </rPh>
    <rPh sb="219" eb="221">
      <t>ダンタイ</t>
    </rPh>
    <rPh sb="222" eb="223">
      <t>クラ</t>
    </rPh>
    <rPh sb="228" eb="229">
      <t>ヨ</t>
    </rPh>
    <rPh sb="230" eb="232">
      <t>スウチ</t>
    </rPh>
    <rPh sb="257" eb="259">
      <t>コンゴ</t>
    </rPh>
    <rPh sb="260" eb="262">
      <t>クイキ</t>
    </rPh>
    <rPh sb="263" eb="265">
      <t>カクダイ</t>
    </rPh>
    <rPh sb="266" eb="267">
      <t>スス</t>
    </rPh>
    <rPh sb="273" eb="275">
      <t>キョウヨウ</t>
    </rPh>
    <rPh sb="275" eb="277">
      <t>カイシ</t>
    </rPh>
    <rPh sb="277" eb="279">
      <t>ジンコウ</t>
    </rPh>
    <rPh sb="280" eb="281">
      <t>フ</t>
    </rPh>
    <rPh sb="283" eb="286">
      <t>スイセンカ</t>
    </rPh>
    <rPh sb="286" eb="287">
      <t>リツ</t>
    </rPh>
    <rPh sb="288" eb="290">
      <t>ゾウカ</t>
    </rPh>
    <rPh sb="297" eb="298">
      <t>ツト</t>
    </rPh>
    <phoneticPr fontId="4"/>
  </si>
  <si>
    <t>毎年、未普及対策として管渠整備を行っているため、水洗化率が低い。年々、地方債償還金が増え、使用料、繰入金等の総収益で補えず収益的収支比率が低くなっている。経費回収率については施設の維持管理費用が安く、平均を若干上回っているが、一般会計繰入金で賄われているところが大きいため、汚水処理費の削減が必要となる。施設利用率に関しては浄化センターの増設が行われたことにより前年度から下がっている。</t>
    <rPh sb="0" eb="2">
      <t>マイトシ</t>
    </rPh>
    <rPh sb="3" eb="4">
      <t>ミ</t>
    </rPh>
    <rPh sb="4" eb="6">
      <t>フキュウ</t>
    </rPh>
    <rPh sb="6" eb="8">
      <t>タイサク</t>
    </rPh>
    <rPh sb="11" eb="13">
      <t>カンキョ</t>
    </rPh>
    <rPh sb="13" eb="15">
      <t>セイビ</t>
    </rPh>
    <rPh sb="16" eb="17">
      <t>オコナ</t>
    </rPh>
    <rPh sb="24" eb="27">
      <t>スイセンカ</t>
    </rPh>
    <rPh sb="27" eb="28">
      <t>リツ</t>
    </rPh>
    <rPh sb="29" eb="30">
      <t>ヒク</t>
    </rPh>
    <rPh sb="32" eb="34">
      <t>ネンネン</t>
    </rPh>
    <rPh sb="35" eb="38">
      <t>チホウサイ</t>
    </rPh>
    <rPh sb="38" eb="41">
      <t>ショウカンキン</t>
    </rPh>
    <rPh sb="42" eb="43">
      <t>フ</t>
    </rPh>
    <rPh sb="45" eb="48">
      <t>シヨウリョウ</t>
    </rPh>
    <rPh sb="49" eb="52">
      <t>クリイレキン</t>
    </rPh>
    <rPh sb="52" eb="53">
      <t>トウ</t>
    </rPh>
    <rPh sb="54" eb="57">
      <t>ソウシュウエキ</t>
    </rPh>
    <rPh sb="58" eb="59">
      <t>オギナ</t>
    </rPh>
    <rPh sb="61" eb="64">
      <t>シュウエキテキ</t>
    </rPh>
    <rPh sb="64" eb="66">
      <t>シュウシ</t>
    </rPh>
    <rPh sb="66" eb="68">
      <t>ヒリツ</t>
    </rPh>
    <rPh sb="69" eb="70">
      <t>ヒク</t>
    </rPh>
    <rPh sb="77" eb="79">
      <t>ケイヒ</t>
    </rPh>
    <rPh sb="79" eb="82">
      <t>カイシュウリツ</t>
    </rPh>
    <rPh sb="87" eb="89">
      <t>シセツ</t>
    </rPh>
    <rPh sb="90" eb="92">
      <t>イジ</t>
    </rPh>
    <rPh sb="105" eb="107">
      <t>ウワマワ</t>
    </rPh>
    <rPh sb="113" eb="115">
      <t>イッパン</t>
    </rPh>
    <rPh sb="115" eb="117">
      <t>カイケイ</t>
    </rPh>
    <rPh sb="117" eb="120">
      <t>クリイレキン</t>
    </rPh>
    <rPh sb="121" eb="122">
      <t>マカナ</t>
    </rPh>
    <rPh sb="131" eb="132">
      <t>オオ</t>
    </rPh>
    <rPh sb="137" eb="139">
      <t>オスイ</t>
    </rPh>
    <rPh sb="139" eb="142">
      <t>ショリヒ</t>
    </rPh>
    <rPh sb="143" eb="145">
      <t>サクゲン</t>
    </rPh>
    <rPh sb="146" eb="148">
      <t>ヒツヨウ</t>
    </rPh>
    <rPh sb="158" eb="159">
      <t>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</si>
</sst>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E0-4298-945A-69E47B889D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56E0-4298-945A-69E47B889D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37.229999999999997</c:v>
                </c:pt>
                <c:pt idx="1">
                  <c:v>41.65</c:v>
                </c:pt>
                <c:pt idx="2">
                  <c:v>44.13</c:v>
                </c:pt>
                <c:pt idx="3">
                  <c:v>45.34</c:v>
                </c:pt>
                <c:pt idx="4">
                  <c:v>31.46</c:v>
                </c:pt>
              </c:numCache>
            </c:numRef>
          </c:val>
          <c:extLst>
            <c:ext xmlns:c16="http://schemas.microsoft.com/office/drawing/2014/chart" uri="{C3380CC4-5D6E-409C-BE32-E72D297353CC}">
              <c16:uniqueId val="{00000000-BD2E-40F0-8210-A36B1DB741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BD2E-40F0-8210-A36B1DB741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54.66</c:v>
                </c:pt>
                <c:pt idx="1">
                  <c:v>56.03</c:v>
                </c:pt>
                <c:pt idx="2">
                  <c:v>57.11</c:v>
                </c:pt>
                <c:pt idx="3">
                  <c:v>57.68</c:v>
                </c:pt>
                <c:pt idx="4">
                  <c:v>58.41</c:v>
                </c:pt>
              </c:numCache>
            </c:numRef>
          </c:val>
          <c:extLst>
            <c:ext xmlns:c16="http://schemas.microsoft.com/office/drawing/2014/chart" uri="{C3380CC4-5D6E-409C-BE32-E72D297353CC}">
              <c16:uniqueId val="{00000000-FF8C-4B9A-985E-8E5BA847F9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FF8C-4B9A-985E-8E5BA847F9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69.34</c:v>
                </c:pt>
                <c:pt idx="1">
                  <c:v>67.75</c:v>
                </c:pt>
                <c:pt idx="2">
                  <c:v>63.06</c:v>
                </c:pt>
                <c:pt idx="3">
                  <c:v>57.26</c:v>
                </c:pt>
                <c:pt idx="4">
                  <c:v>60.3</c:v>
                </c:pt>
              </c:numCache>
            </c:numRef>
          </c:val>
          <c:extLst>
            <c:ext xmlns:c16="http://schemas.microsoft.com/office/drawing/2014/chart" uri="{C3380CC4-5D6E-409C-BE32-E72D297353CC}">
              <c16:uniqueId val="{00000000-90D8-411A-946C-180E83999F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8-411A-946C-180E83999F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7F-4CBB-BF38-C8E0A7F0D8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7F-4CBB-BF38-C8E0A7F0D8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8-4BD8-9C56-57846DEBCE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8-4BD8-9C56-57846DEBCE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1-4607-AF68-F03E14406D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1-4607-AF68-F03E14406D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9-4037-8436-C0136FC058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9-4037-8436-C0136FC058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E0-411F-9B01-28F2CB2E12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0AE0-411F-9B01-28F2CB2E12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104.45</c:v>
                </c:pt>
                <c:pt idx="1">
                  <c:v>108.38</c:v>
                </c:pt>
                <c:pt idx="2">
                  <c:v>98.17</c:v>
                </c:pt>
                <c:pt idx="3">
                  <c:v>81.05</c:v>
                </c:pt>
                <c:pt idx="4">
                  <c:v>80.790000000000006</c:v>
                </c:pt>
              </c:numCache>
            </c:numRef>
          </c:val>
          <c:extLst>
            <c:ext xmlns:c16="http://schemas.microsoft.com/office/drawing/2014/chart" uri="{C3380CC4-5D6E-409C-BE32-E72D297353CC}">
              <c16:uniqueId val="{00000000-3098-4B55-84B3-2ABAB0CCA1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3098-4B55-84B3-2ABAB0CCA1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114.81</c:v>
                </c:pt>
                <c:pt idx="1">
                  <c:v>111.77</c:v>
                </c:pt>
                <c:pt idx="2">
                  <c:v>122.94</c:v>
                </c:pt>
                <c:pt idx="3">
                  <c:v>150</c:v>
                </c:pt>
                <c:pt idx="4">
                  <c:v>150</c:v>
                </c:pt>
              </c:numCache>
            </c:numRef>
          </c:val>
          <c:extLst>
            <c:ext xmlns:c16="http://schemas.microsoft.com/office/drawing/2014/chart" uri="{C3380CC4-5D6E-409C-BE32-E72D297353CC}">
              <c16:uniqueId val="{00000000-4FCC-4428-9E33-440D38010E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4FCC-4428-9E33-440D38010E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静岡県　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18440</v>
      </c>
      <c r="AM8" s="50"/>
      <c r="AN8" s="50"/>
      <c r="AO8" s="50"/>
      <c r="AP8" s="50"/>
      <c r="AQ8" s="50"/>
      <c r="AR8" s="50"/>
      <c r="AS8" s="50"/>
      <c r="AT8" s="45">
        <f>データ!T6</f>
        <v>133.91</v>
      </c>
      <c r="AU8" s="45"/>
      <c r="AV8" s="45"/>
      <c r="AW8" s="45"/>
      <c r="AX8" s="45"/>
      <c r="AY8" s="45"/>
      <c r="AZ8" s="45"/>
      <c r="BA8" s="45"/>
      <c r="BB8" s="45">
        <f>データ!U6</f>
        <v>137.69999999999999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25.84</v>
      </c>
      <c r="Q10" s="45"/>
      <c r="R10" s="45"/>
      <c r="S10" s="45"/>
      <c r="T10" s="45"/>
      <c r="U10" s="45"/>
      <c r="V10" s="45"/>
      <c r="W10" s="45">
        <f>データ!Q6</f>
        <v>96.53</v>
      </c>
      <c r="X10" s="45"/>
      <c r="Y10" s="45"/>
      <c r="Z10" s="45"/>
      <c r="AA10" s="45"/>
      <c r="AB10" s="45"/>
      <c r="AC10" s="45"/>
      <c r="AD10" s="50">
        <f>データ!R6</f>
        <v>2160</v>
      </c>
      <c r="AE10" s="50"/>
      <c r="AF10" s="50"/>
      <c r="AG10" s="50"/>
      <c r="AH10" s="50"/>
      <c r="AI10" s="50"/>
      <c r="AJ10" s="50"/>
      <c r="AK10" s="2"/>
      <c r="AL10" s="50">
        <f>データ!V6</f>
        <v>4751</v>
      </c>
      <c r="AM10" s="50"/>
      <c r="AN10" s="50"/>
      <c r="AO10" s="50"/>
      <c r="AP10" s="50"/>
      <c r="AQ10" s="50"/>
      <c r="AR10" s="50"/>
      <c r="AS10" s="50"/>
      <c r="AT10" s="45">
        <f>データ!W6</f>
        <v>1.7</v>
      </c>
      <c r="AU10" s="45"/>
      <c r="AV10" s="45"/>
      <c r="AW10" s="45"/>
      <c r="AX10" s="45"/>
      <c r="AY10" s="45"/>
      <c r="AZ10" s="45"/>
      <c r="BA10" s="45"/>
      <c r="BB10" s="45">
        <f>データ!X6</f>
        <v>2794.71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QD5tKiGkZq6GeBFsTqBkgO+qlujK1V2th2iWqKA9hPdeS2jxR58gyWfQNVmI1Mj2zIh+DneGcF8e/Zn4P621IA==" saltValue="h+upcpYc7PMZkHavGnv5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224618</v>
      </c>
      <c r="D6" s="33">
        <f t="shared" si="3"/>
        <v>47</v>
      </c>
      <c r="E6" s="33">
        <f t="shared" si="3"/>
        <v>17</v>
      </c>
      <c r="F6" s="33">
        <f t="shared" si="3"/>
        <v>1</v>
      </c>
      <c r="G6" s="33">
        <f t="shared" si="3"/>
        <v>0</v>
      </c>
      <c r="H6" s="33" t="str">
        <f t="shared" si="3"/>
        <v>静岡県　森町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25.84</v>
      </c>
      <c r="Q6" s="34">
        <f t="shared" si="3"/>
        <v>96.53</v>
      </c>
      <c r="R6" s="34">
        <f t="shared" si="3"/>
        <v>2160</v>
      </c>
      <c r="S6" s="34">
        <f t="shared" si="3"/>
        <v>18440</v>
      </c>
      <c r="T6" s="34">
        <f t="shared" si="3"/>
        <v>133.91</v>
      </c>
      <c r="U6" s="34">
        <f t="shared" si="3"/>
        <v>137.69999999999999</v>
      </c>
      <c r="V6" s="34">
        <f t="shared" si="3"/>
        <v>4751</v>
      </c>
      <c r="W6" s="34">
        <f t="shared" si="3"/>
        <v>1.7</v>
      </c>
      <c r="X6" s="34">
        <f t="shared" si="3"/>
        <v>2794.71</v>
      </c>
      <c r="Y6" s="35">
        <f>IF(Y7="",NA(),Y7)</f>
        <v>69.34</v>
      </c>
      <c r="Z6" s="35">
        <f t="shared" ref="Z6:AH6" si="4">IF(Z7="",NA(),Z7)</f>
        <v>67.75</v>
      </c>
      <c r="AA6" s="35">
        <f t="shared" si="4"/>
        <v>63.06</v>
      </c>
      <c r="AB6" s="35">
        <f t="shared" si="4"/>
        <v>57.26</v>
      </c>
      <c r="AC6" s="35">
        <f t="shared" si="4"/>
        <v>60.3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104.45</v>
      </c>
      <c r="BR6" s="35">
        <f t="shared" ref="BR6:BZ6" si="8">IF(BR7="",NA(),BR7)</f>
        <v>108.38</v>
      </c>
      <c r="BS6" s="35">
        <f t="shared" si="8"/>
        <v>98.17</v>
      </c>
      <c r="BT6" s="35">
        <f t="shared" si="8"/>
        <v>81.05</v>
      </c>
      <c r="BU6" s="35">
        <f t="shared" si="8"/>
        <v>80.790000000000006</v>
      </c>
      <c r="BV6" s="35">
        <f t="shared" si="8"/>
        <v>60.78</v>
      </c>
      <c r="BW6" s="35">
        <f t="shared" si="8"/>
        <v>60.17</v>
      </c>
      <c r="BX6" s="35">
        <f t="shared" si="8"/>
        <v>65.569999999999993</v>
      </c>
      <c r="BY6" s="35">
        <f t="shared" si="8"/>
        <v>75.7</v>
      </c>
      <c r="BZ6" s="35">
        <f t="shared" si="8"/>
        <v>74.61</v>
      </c>
      <c r="CA6" s="34" t="str">
        <f>IF(CA7="","",IF(CA7="-","【-】","【"&amp;SUBSTITUTE(TEXT(CA7,"#,##0.00"),"-","△")&amp;"】"))</f>
        <v>【100.91】</v>
      </c>
      <c r="CB6" s="35">
        <f>IF(CB7="",NA(),CB7)</f>
        <v>114.81</v>
      </c>
      <c r="CC6" s="35">
        <f t="shared" ref="CC6:CK6" si="9">IF(CC7="",NA(),CC7)</f>
        <v>111.77</v>
      </c>
      <c r="CD6" s="35">
        <f t="shared" si="9"/>
        <v>122.94</v>
      </c>
      <c r="CE6" s="35">
        <f t="shared" si="9"/>
        <v>150</v>
      </c>
      <c r="CF6" s="35">
        <f t="shared" si="9"/>
        <v>150</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37.229999999999997</v>
      </c>
      <c r="CN6" s="35">
        <f t="shared" ref="CN6:CV6" si="10">IF(CN7="",NA(),CN7)</f>
        <v>41.65</v>
      </c>
      <c r="CO6" s="35">
        <f t="shared" si="10"/>
        <v>44.13</v>
      </c>
      <c r="CP6" s="35">
        <f t="shared" si="10"/>
        <v>45.34</v>
      </c>
      <c r="CQ6" s="35">
        <f t="shared" si="10"/>
        <v>31.46</v>
      </c>
      <c r="CR6" s="35">
        <f t="shared" si="10"/>
        <v>41.63</v>
      </c>
      <c r="CS6" s="35">
        <f t="shared" si="10"/>
        <v>44.89</v>
      </c>
      <c r="CT6" s="35">
        <f t="shared" si="10"/>
        <v>40.75</v>
      </c>
      <c r="CU6" s="35">
        <f t="shared" si="10"/>
        <v>42.4</v>
      </c>
      <c r="CV6" s="35">
        <f t="shared" si="10"/>
        <v>45.44</v>
      </c>
      <c r="CW6" s="34" t="str">
        <f>IF(CW7="","",IF(CW7="-","【-】","【"&amp;SUBSTITUTE(TEXT(CW7,"#,##0.00"),"-","△")&amp;"】"))</f>
        <v>【58.98】</v>
      </c>
      <c r="CX6" s="35">
        <f>IF(CX7="",NA(),CX7)</f>
        <v>54.66</v>
      </c>
      <c r="CY6" s="35">
        <f t="shared" ref="CY6:DG6" si="11">IF(CY7="",NA(),CY7)</f>
        <v>56.03</v>
      </c>
      <c r="CZ6" s="35">
        <f t="shared" si="11"/>
        <v>57.11</v>
      </c>
      <c r="DA6" s="35">
        <f t="shared" si="11"/>
        <v>57.68</v>
      </c>
      <c r="DB6" s="35">
        <f t="shared" si="11"/>
        <v>58.41</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2">
      <c r="A7" s="28"/>
      <c r="B7" s="37">
        <v>2018</v>
      </c>
      <c r="C7" s="37">
        <v>224618</v>
      </c>
      <c r="D7" s="37">
        <v>47</v>
      </c>
      <c r="E7" s="37">
        <v>17</v>
      </c>
      <c r="F7" s="37">
        <v>1</v>
      </c>
      <c r="G7" s="37">
        <v>0</v>
      </c>
      <c r="H7" s="37" t="s">
        <v>97</v>
      </c>
      <c r="I7" s="37" t="s">
        <v>98</v>
      </c>
      <c r="J7" s="37" t="s">
        <v>99</v>
      </c>
      <c r="K7" s="37" t="s">
        <v>100</v>
      </c>
      <c r="L7" s="37" t="s">
        <v>101</v>
      </c>
      <c r="M7" s="37" t="s">
        <v>102</v>
      </c>
      <c r="N7" s="38" t="s">
        <v>103</v>
      </c>
      <c r="O7" s="38" t="s">
        <v>104</v>
      </c>
      <c r="P7" s="38">
        <v>25.84</v>
      </c>
      <c r="Q7" s="38">
        <v>96.53</v>
      </c>
      <c r="R7" s="38">
        <v>2160</v>
      </c>
      <c r="S7" s="38">
        <v>18440</v>
      </c>
      <c r="T7" s="38">
        <v>133.91</v>
      </c>
      <c r="U7" s="38">
        <v>137.69999999999999</v>
      </c>
      <c r="V7" s="38">
        <v>4751</v>
      </c>
      <c r="W7" s="38">
        <v>1.7</v>
      </c>
      <c r="X7" s="38">
        <v>2794.71</v>
      </c>
      <c r="Y7" s="38">
        <v>69.34</v>
      </c>
      <c r="Z7" s="38">
        <v>67.75</v>
      </c>
      <c r="AA7" s="38">
        <v>63.06</v>
      </c>
      <c r="AB7" s="38">
        <v>57.26</v>
      </c>
      <c r="AC7" s="38">
        <v>60.3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104.45</v>
      </c>
      <c r="BR7" s="38">
        <v>108.38</v>
      </c>
      <c r="BS7" s="38">
        <v>98.17</v>
      </c>
      <c r="BT7" s="38">
        <v>81.05</v>
      </c>
      <c r="BU7" s="38">
        <v>80.790000000000006</v>
      </c>
      <c r="BV7" s="38">
        <v>60.78</v>
      </c>
      <c r="BW7" s="38">
        <v>60.17</v>
      </c>
      <c r="BX7" s="38">
        <v>65.569999999999993</v>
      </c>
      <c r="BY7" s="38">
        <v>75.7</v>
      </c>
      <c r="BZ7" s="38">
        <v>74.61</v>
      </c>
      <c r="CA7" s="38">
        <v>100.91</v>
      </c>
      <c r="CB7" s="38">
        <v>114.81</v>
      </c>
      <c r="CC7" s="38">
        <v>111.77</v>
      </c>
      <c r="CD7" s="38">
        <v>122.94</v>
      </c>
      <c r="CE7" s="38">
        <v>150</v>
      </c>
      <c r="CF7" s="38">
        <v>150</v>
      </c>
      <c r="CG7" s="38">
        <v>276.26</v>
      </c>
      <c r="CH7" s="38">
        <v>281.52999999999997</v>
      </c>
      <c r="CI7" s="38">
        <v>263.04000000000002</v>
      </c>
      <c r="CJ7" s="38">
        <v>230.04</v>
      </c>
      <c r="CK7" s="38">
        <v>233.5</v>
      </c>
      <c r="CL7" s="38">
        <v>136.86000000000001</v>
      </c>
      <c r="CM7" s="38">
        <v>37.229999999999997</v>
      </c>
      <c r="CN7" s="38">
        <v>41.65</v>
      </c>
      <c r="CO7" s="38">
        <v>44.13</v>
      </c>
      <c r="CP7" s="38">
        <v>45.34</v>
      </c>
      <c r="CQ7" s="38">
        <v>31.46</v>
      </c>
      <c r="CR7" s="38">
        <v>41.63</v>
      </c>
      <c r="CS7" s="38">
        <v>44.89</v>
      </c>
      <c r="CT7" s="38">
        <v>40.75</v>
      </c>
      <c r="CU7" s="38">
        <v>42.4</v>
      </c>
      <c r="CV7" s="38">
        <v>45.44</v>
      </c>
      <c r="CW7" s="38">
        <v>58.98</v>
      </c>
      <c r="CX7" s="38">
        <v>54.66</v>
      </c>
      <c r="CY7" s="38">
        <v>56.03</v>
      </c>
      <c r="CZ7" s="38">
        <v>57.11</v>
      </c>
      <c r="DA7" s="38">
        <v>57.68</v>
      </c>
      <c r="DB7" s="38">
        <v>58.41</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2020-02-13T08:03:00Z</cp:lastPrinted>
  <dcterms:created xsi:type="dcterms:W3CDTF">2019-12-05T05:05:10Z</dcterms:created>
  <dcterms:modified xsi:type="dcterms:W3CDTF">2020-02-13T08:05:33Z</dcterms:modified>
  <cp:category/>
</cp:coreProperties>
</file>