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I:\水道\下水道\管理係\調査報告\市役所関連部署調査\財政課調査\H31\0130経営比較分析表\"/>
    </mc:Choice>
  </mc:AlternateContent>
  <xr:revisionPtr revIDLastSave="0" documentId="13_ncr:1_{27C2174D-2A23-47E4-ADD2-1CE14F8E6C1E}" xr6:coauthVersionLast="43" xr6:coauthVersionMax="43" xr10:uidLastSave="{00000000-0000-0000-0000-000000000000}"/>
  <workbookProtection workbookAlgorithmName="SHA-512" workbookHashValue="rRMiy96ZJU8DKmNUiR5Kpo1xw+4Rubez4gNbPMuGCDxQem1Q2J6rgZVWDPK7sbERqfb6B4AGNGnCBkMxRjrtyw==" workbookSaltValue="D3+vQybmGZut9Ghc784gSw=="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I10" i="4"/>
  <c r="AT8" i="4"/>
  <c r="AL8" i="4"/>
  <c r="AD8" i="4"/>
  <c r="W8" i="4"/>
  <c r="P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<sst xmlns="http://schemas.openxmlformats.org/spreadsheetml/2006/main" count="312" uniqueCount="111">
  <si>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</si>
  <si>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</si>
  <si>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</si>
  <si>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</si>
  <si>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</si>
  <si>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</si>
  <si>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</si>
  <si>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</si>
  <si>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</si>
  <si>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</si>
  <si>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</si>
  <si>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</si>
  <si>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</si>
  <si>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</si>
  <si>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</si>
  <si>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</si>
  <si>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</si>
  <si>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</si>
  <si>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</si>
  <si>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</si>
  <si>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</si>
  <si>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</si>
  <si>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</si>
  <si>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</si>
  <si>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</si>
  <si>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</si>
  <si>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</si>
  <si>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</si>
  <si>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</si>
  <si>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</si>
  <si>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</si>
  <si>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</si>
  <si>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</si>
  <si>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</si>
  <si>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</si>
  <si>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</si>
  <si>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</si>
  <si>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</si>
  <si>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</si>
  <si>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</si>
  <si>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</si>
  <si>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</si>
  <si>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</si>
  <si>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</si>
  <si>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</si>
  <si>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</si>
  <si>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</si>
  <si>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</si>
  <si>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</si>
  <si>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</si>
  <si>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</si>
  <si>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</si>
  <si>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</si>
  <si>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</si>
  <si>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</si>
  <si>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</si>
  <si>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</si>
  <si>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</si>
  <si>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</si>
  <si>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</si>
  <si>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</si>
  <si>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</si>
  <si>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</si>
  <si>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</si>
  <si>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</si>
  <si>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</si>
  <si>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</si>
  <si>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</si>
  <si>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</si>
  <si>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</si>
  <si>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</si>
  <si>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</si>
  <si>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</si>
  <si>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</si>
  <si>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</si>
  <si>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</si>
  <si>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</si>
  <si>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</si>
  <si>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</si>
  <si>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</si>
  <si>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</si>
  <si>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</si>
  <si>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</si>
  <si>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</si>
  <si>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</si>
  <si>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</si>
  <si>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</si>
  <si>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</si>
  <si>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</si>
  <si>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</si>
  <si>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</si>
  <si>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</si>
  <si>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</si>
  <si>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</si>
  <si>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</si>
  <si>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</si>
  <si>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裾野市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</si>
  <si>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</si>
  <si>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</si>
  <si>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</si>
  <si>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</si>
  <si>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</si>
  <si>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</si>
  <si>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</si>
  <si>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</si>
  <si>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</si>
  <si>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</si>
  <si>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</si>
  <si>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平成30年度より下水道事業に地方公営企業法を適用し、地方公営企業会計へ移行しました。そのため、数値は当該年度のみとなっています。
　経常収支比率は、類似団体や全国平均より低いが、100％を超えており収支の均衡は保たれています。一方で経常収益は、一般会計からの繰入金に依存しているため、使用料水準の適正化を検討します。流動比率は、類似団体や全国平均より下回っています。原因は、流動負債の企業債償還金が流動資産の現金を上回っているためで、今後も令和４年度の償還金のピークを過ぎるまでは、ほぼ当該値で推移する見込みです。企業債残高対事業規模比率は、類似団体や全国平均を上回っており、使用料収入に対する企業債残高の割合が高いことを表しています。今後は、当該値を下げるために前述のように使用料水準の適正化を検討します。経費回収率は、類似団体や全国平均を下回っており、汚水処理にかかる費用が使用料以外の収入（一般会計からの繰入金）により賄われていることを表しています。今後は、安定的な使用料収入を確保するため、使用料水準の適正化を図り100％を目指します。汚水処理原価は、類似団体や全国平均と比べて汚水処理に要するコストが高いことを表しています。事業計画に基づき未整備区域の解消を進め、有収水量の増加を図ります。水洗化率は、類似団体と全国平均の間に位置しています。引き続き未接続世帯への啓発活動を実施し、水洗化率の向上を図ります。</t>
    <rPh sb="1" eb="3">
      <t>ヘイセイ</t>
    </rPh>
    <rPh sb="5" eb="7">
      <t>ネンド</t>
    </rPh>
    <rPh sb="9" eb="12">
      <t>ゲスイドウ</t>
    </rPh>
    <rPh sb="12" eb="14">
      <t>ジギョウ</t>
    </rPh>
    <rPh sb="15" eb="17">
      <t>チホウ</t>
    </rPh>
    <rPh sb="17" eb="19">
      <t>コウエイ</t>
    </rPh>
    <rPh sb="19" eb="21">
      <t>キギョウ</t>
    </rPh>
    <rPh sb="21" eb="22">
      <t>ホウ</t>
    </rPh>
    <rPh sb="23" eb="25">
      <t>テキヨウ</t>
    </rPh>
    <rPh sb="27" eb="33">
      <t>チホウコウエイキギョウ</t>
    </rPh>
    <rPh sb="33" eb="35">
      <t>カイケイ</t>
    </rPh>
    <rPh sb="36" eb="38">
      <t>イコウ</t>
    </rPh>
    <rPh sb="48" eb="50">
      <t>スウチ</t>
    </rPh>
    <rPh sb="51" eb="53">
      <t>トウガイ</t>
    </rPh>
    <rPh sb="53" eb="55">
      <t>ネンド</t>
    </rPh>
    <rPh sb="67" eb="69">
      <t>ケイジョウ</t>
    </rPh>
    <rPh sb="69" eb="71">
      <t>シュウシ</t>
    </rPh>
    <rPh sb="71" eb="73">
      <t>ヒリツ</t>
    </rPh>
    <rPh sb="75" eb="77">
      <t>ルイジ</t>
    </rPh>
    <rPh sb="77" eb="79">
      <t>ダンタイ</t>
    </rPh>
    <rPh sb="80" eb="82">
      <t>ゼンコク</t>
    </rPh>
    <rPh sb="82" eb="84">
      <t>ヘイキン</t>
    </rPh>
    <rPh sb="86" eb="87">
      <t>ヒク</t>
    </rPh>
    <rPh sb="95" eb="96">
      <t>コ</t>
    </rPh>
    <rPh sb="100" eb="102">
      <t>シュウシ</t>
    </rPh>
    <rPh sb="103" eb="105">
      <t>キンコウ</t>
    </rPh>
    <rPh sb="106" eb="107">
      <t>タモ</t>
    </rPh>
    <rPh sb="114" eb="116">
      <t>イッポウ</t>
    </rPh>
    <rPh sb="117" eb="119">
      <t>ケイジョウ</t>
    </rPh>
    <rPh sb="119" eb="121">
      <t>シュウエキ</t>
    </rPh>
    <rPh sb="123" eb="125">
      <t>イッパンカ</t>
    </rPh>
    <rPh sb="125" eb="127">
      <t>イケイ</t>
    </rPh>
    <rPh sb="130" eb="133">
      <t>クリイレキン</t>
    </rPh>
    <rPh sb="134" eb="136">
      <t>イソン</t>
    </rPh>
    <rPh sb="143" eb="146">
      <t>シヨウリョウ</t>
    </rPh>
    <rPh sb="146" eb="148">
      <t>スイジュン</t>
    </rPh>
    <rPh sb="149" eb="152">
      <t>テキセイカ</t>
    </rPh>
    <rPh sb="153" eb="155">
      <t>ケントウ</t>
    </rPh>
    <rPh sb="159" eb="161">
      <t>リュウドウ</t>
    </rPh>
    <rPh sb="161" eb="163">
      <t>ヒリツ</t>
    </rPh>
    <rPh sb="165" eb="169">
      <t>ルイジダンタイ</t>
    </rPh>
    <rPh sb="170" eb="172">
      <t>ゼンコク</t>
    </rPh>
    <rPh sb="172" eb="174">
      <t>ヘイキン</t>
    </rPh>
    <rPh sb="176" eb="178">
      <t>シタマワ</t>
    </rPh>
    <rPh sb="184" eb="186">
      <t>ゲンイン</t>
    </rPh>
    <rPh sb="188" eb="190">
      <t>リュウドウ</t>
    </rPh>
    <rPh sb="190" eb="192">
      <t>フサイ</t>
    </rPh>
    <rPh sb="193" eb="199">
      <t>キギョウサイショウカンキン</t>
    </rPh>
    <rPh sb="200" eb="202">
      <t>リュウドウ</t>
    </rPh>
    <rPh sb="202" eb="204">
      <t>シサン</t>
    </rPh>
    <rPh sb="205" eb="207">
      <t>ゲンキン</t>
    </rPh>
    <rPh sb="208" eb="210">
      <t>ウワマワ</t>
    </rPh>
    <rPh sb="218" eb="220">
      <t>コンゴ</t>
    </rPh>
    <rPh sb="221" eb="223">
      <t>レイワ</t>
    </rPh>
    <rPh sb="224" eb="226">
      <t>ネンド</t>
    </rPh>
    <rPh sb="227" eb="229">
      <t>ショウカン</t>
    </rPh>
    <rPh sb="229" eb="230">
      <t>キン</t>
    </rPh>
    <rPh sb="235" eb="236">
      <t>ス</t>
    </rPh>
    <rPh sb="244" eb="246">
      <t>トウガイ</t>
    </rPh>
    <rPh sb="246" eb="247">
      <t>チ</t>
    </rPh>
    <rPh sb="248" eb="250">
      <t>スイイ</t>
    </rPh>
    <rPh sb="252" eb="254">
      <t>ミコ</t>
    </rPh>
    <rPh sb="258" eb="261">
      <t>キギョウサイ</t>
    </rPh>
    <rPh sb="261" eb="263">
      <t>ザンダカ</t>
    </rPh>
    <rPh sb="263" eb="264">
      <t>タイ</t>
    </rPh>
    <rPh sb="272" eb="276">
      <t>ルイジダンタイ</t>
    </rPh>
    <rPh sb="277" eb="279">
      <t>ゼンコク</t>
    </rPh>
    <rPh sb="279" eb="281">
      <t>ヘイキン</t>
    </rPh>
    <rPh sb="282" eb="284">
      <t>ウワマワ</t>
    </rPh>
    <rPh sb="289" eb="292">
      <t>シヨウリョウ</t>
    </rPh>
    <rPh sb="292" eb="294">
      <t>シュウニュウ</t>
    </rPh>
    <rPh sb="295" eb="296">
      <t>タイ</t>
    </rPh>
    <rPh sb="298" eb="303">
      <t>キギョウサイザンダカ</t>
    </rPh>
    <rPh sb="304" eb="306">
      <t>ワリアイ</t>
    </rPh>
    <rPh sb="307" eb="308">
      <t>タカ</t>
    </rPh>
    <rPh sb="312" eb="313">
      <t>アラワ</t>
    </rPh>
    <rPh sb="319" eb="321">
      <t>コンゴ</t>
    </rPh>
    <rPh sb="323" eb="325">
      <t>トウガイ</t>
    </rPh>
    <rPh sb="325" eb="326">
      <t>チ</t>
    </rPh>
    <rPh sb="327" eb="328">
      <t>サ</t>
    </rPh>
    <rPh sb="333" eb="335">
      <t>ゼンジュツ</t>
    </rPh>
    <rPh sb="339" eb="344">
      <t>シヨウリョウスイジュン</t>
    </rPh>
    <rPh sb="345" eb="348">
      <t>テキセイカ</t>
    </rPh>
    <rPh sb="349" eb="351">
      <t>ケントウ</t>
    </rPh>
    <rPh sb="355" eb="357">
      <t>ケイヒ</t>
    </rPh>
    <rPh sb="357" eb="359">
      <t>カイシュウ</t>
    </rPh>
    <rPh sb="359" eb="360">
      <t>リツ</t>
    </rPh>
    <rPh sb="362" eb="366">
      <t>ルイジダンタイ</t>
    </rPh>
    <rPh sb="367" eb="369">
      <t>ゼンコク</t>
    </rPh>
    <rPh sb="369" eb="371">
      <t>ヘイキン</t>
    </rPh>
    <rPh sb="372" eb="374">
      <t>シタマワ</t>
    </rPh>
    <rPh sb="379" eb="381">
      <t>オスイ</t>
    </rPh>
    <rPh sb="381" eb="383">
      <t>ショリ</t>
    </rPh>
    <rPh sb="387" eb="389">
      <t>ヒヨウ</t>
    </rPh>
    <rPh sb="390" eb="393">
      <t>シヨウリョウ</t>
    </rPh>
    <rPh sb="393" eb="395">
      <t>イガイ</t>
    </rPh>
    <rPh sb="396" eb="398">
      <t>シュウニュウ</t>
    </rPh>
    <rPh sb="399" eb="401">
      <t>イッパンカ</t>
    </rPh>
    <rPh sb="401" eb="403">
      <t>イケイ</t>
    </rPh>
    <rPh sb="406" eb="409">
      <t>クリイレキン</t>
    </rPh>
    <rPh sb="413" eb="414">
      <t>マカナ</t>
    </rPh>
    <rPh sb="422" eb="423">
      <t>アラワ</t>
    </rPh>
    <rPh sb="429" eb="431">
      <t>コンゴ</t>
    </rPh>
    <rPh sb="433" eb="436">
      <t>アンテイテキ</t>
    </rPh>
    <rPh sb="437" eb="440">
      <t>シヨウリョウ</t>
    </rPh>
    <rPh sb="440" eb="442">
      <t>シュウニュウ</t>
    </rPh>
    <rPh sb="443" eb="445">
      <t>カクホ</t>
    </rPh>
    <rPh sb="450" eb="455">
      <t>シヨウリョウスイジュン</t>
    </rPh>
    <rPh sb="456" eb="459">
      <t>テキセイカ</t>
    </rPh>
    <rPh sb="460" eb="461">
      <t>ハカ</t>
    </rPh>
    <rPh sb="467" eb="469">
      <t>メザ</t>
    </rPh>
    <rPh sb="473" eb="475">
      <t>オスイ</t>
    </rPh>
    <rPh sb="475" eb="477">
      <t>ショリ</t>
    </rPh>
    <rPh sb="477" eb="479">
      <t>ゲンカ</t>
    </rPh>
    <rPh sb="481" eb="485">
      <t>ルイジダンタイ</t>
    </rPh>
    <rPh sb="486" eb="488">
      <t>ゼンコク</t>
    </rPh>
    <rPh sb="488" eb="490">
      <t>ヘイキン</t>
    </rPh>
    <rPh sb="491" eb="492">
      <t>クラ</t>
    </rPh>
    <rPh sb="494" eb="496">
      <t>オスイ</t>
    </rPh>
    <rPh sb="496" eb="498">
      <t>ショリ</t>
    </rPh>
    <rPh sb="499" eb="500">
      <t>ヨウ</t>
    </rPh>
    <rPh sb="506" eb="507">
      <t>タカ</t>
    </rPh>
    <rPh sb="511" eb="512">
      <t>アラワ</t>
    </rPh>
    <rPh sb="518" eb="520">
      <t>ジギョウ</t>
    </rPh>
    <rPh sb="520" eb="522">
      <t>ケイカク</t>
    </rPh>
    <rPh sb="523" eb="524">
      <t>モト</t>
    </rPh>
    <rPh sb="526" eb="529">
      <t>ミセイビ</t>
    </rPh>
    <rPh sb="529" eb="531">
      <t>クイキ</t>
    </rPh>
    <rPh sb="532" eb="534">
      <t>カイショウ</t>
    </rPh>
    <rPh sb="535" eb="536">
      <t>スス</t>
    </rPh>
    <rPh sb="538" eb="540">
      <t>ユウシュウ</t>
    </rPh>
    <rPh sb="540" eb="542">
      <t>スイリョウ</t>
    </rPh>
    <rPh sb="543" eb="545">
      <t>ゾウカ</t>
    </rPh>
    <rPh sb="546" eb="547">
      <t>ハカ</t>
    </rPh>
    <rPh sb="551" eb="554">
      <t>スイセンカ</t>
    </rPh>
    <rPh sb="554" eb="555">
      <t>リツ</t>
    </rPh>
    <rPh sb="557" eb="561">
      <t>ルイジダンタイ</t>
    </rPh>
    <rPh sb="562" eb="566">
      <t>ゼンコクヘイキン</t>
    </rPh>
    <rPh sb="567" eb="568">
      <t>アイダ</t>
    </rPh>
    <rPh sb="569" eb="571">
      <t>イチ</t>
    </rPh>
    <rPh sb="577" eb="578">
      <t>ヒ</t>
    </rPh>
    <rPh sb="579" eb="580">
      <t>ツヅ</t>
    </rPh>
    <rPh sb="581" eb="584">
      <t>ミセツゾク</t>
    </rPh>
    <rPh sb="584" eb="586">
      <t>セタイ</t>
    </rPh>
    <rPh sb="588" eb="590">
      <t>ケイハツ</t>
    </rPh>
    <rPh sb="590" eb="592">
      <t>カツドウ</t>
    </rPh>
    <rPh sb="593" eb="595">
      <t>ジッシ</t>
    </rPh>
    <rPh sb="597" eb="600">
      <t>スイセンカ</t>
    </rPh>
    <rPh sb="600" eb="601">
      <t>リツ</t>
    </rPh>
    <rPh sb="602" eb="604">
      <t>コウジョウ</t>
    </rPh>
    <rPh sb="605" eb="606">
      <t>ハカ</t>
    </rPh>
    <phoneticPr fontId="4"/>
  </si>
  <si>
    <t>　下水道事業は、平成30年４月１日から地方公営企業法を適用し、公営企業会計に移行したことにより、自らの経営成績や財務状況等の経営状況を正確に把握することが可能となりました。主な課題として、経費回収率が低いことや一般会計からの繰入金に依存している割合が高いことが挙げられます。これらの厳しい経営環境を改善するため、令和元年度に経営戦略（投資・財政計画）を策定し、計画的かつ合理的な経営を図ります。また、事業計画に基づく計画的な管路の整備やストックマネジメント計画に基づく管路等の改築を進めると共に、使用料水準の適正化を検討し、安定的な使用料収入を確保することで、健全な下水道経営を目指します。</t>
    <rPh sb="31" eb="33">
      <t>コウエイ</t>
    </rPh>
    <phoneticPr fontId="4"/>
  </si>
  <si>
    <t>　裾野市下水道事業は、平成３年度から資本費投資を開始しており、老朽管（法定耐用年数に近づいている管）は現時点ではありません。
　有形固定資産減価償却率については、公営企業会計移行初年度であるため、減価償却費の当年度分の数値を基に算出されています。今後、数値は減価償却を重ねていくことにより上昇していきます。また、老朽化の対象となる管渠は現時点では存在しないが、今後策定予定のストックマネジメント計画を基に管路施設の改築事業を進めていきます。</t>
    <rPh sb="1" eb="4">
      <t>スソノシ</t>
    </rPh>
    <rPh sb="4" eb="7">
      <t>ゲスイドウ</t>
    </rPh>
    <rPh sb="7" eb="9">
      <t>ジギョウ</t>
    </rPh>
    <rPh sb="11" eb="13">
      <t>ヘイセイ</t>
    </rPh>
    <rPh sb="14" eb="16">
      <t>ネンド</t>
    </rPh>
    <rPh sb="18" eb="20">
      <t>シホン</t>
    </rPh>
    <rPh sb="20" eb="21">
      <t>ヒ</t>
    </rPh>
    <rPh sb="21" eb="23">
      <t>トウシ</t>
    </rPh>
    <rPh sb="24" eb="26">
      <t>カイシ</t>
    </rPh>
    <rPh sb="31" eb="33">
      <t>ロウキュウ</t>
    </rPh>
    <rPh sb="33" eb="34">
      <t>カン</t>
    </rPh>
    <rPh sb="35" eb="37">
      <t>ホウテイ</t>
    </rPh>
    <rPh sb="37" eb="39">
      <t>タイヨウ</t>
    </rPh>
    <rPh sb="39" eb="41">
      <t>ネンスウ</t>
    </rPh>
    <rPh sb="42" eb="43">
      <t>チカ</t>
    </rPh>
    <rPh sb="48" eb="49">
      <t>カン</t>
    </rPh>
    <rPh sb="51" eb="54">
      <t>ゲンジテン</t>
    </rPh>
    <rPh sb="64" eb="68">
      <t>ユウケイコテイ</t>
    </rPh>
    <rPh sb="68" eb="70">
      <t>シサン</t>
    </rPh>
    <rPh sb="70" eb="74">
      <t>ゲンカショウキャク</t>
    </rPh>
    <rPh sb="74" eb="75">
      <t>リツ</t>
    </rPh>
    <rPh sb="81" eb="87">
      <t>コウエイキギョウカイケイ</t>
    </rPh>
    <rPh sb="87" eb="89">
      <t>イコウ</t>
    </rPh>
    <rPh sb="89" eb="92">
      <t>ショネンド</t>
    </rPh>
    <rPh sb="98" eb="100">
      <t>ゲンカ</t>
    </rPh>
    <rPh sb="100" eb="102">
      <t>ショウキャク</t>
    </rPh>
    <rPh sb="102" eb="103">
      <t>ヒ</t>
    </rPh>
    <rPh sb="104" eb="107">
      <t>トウネンド</t>
    </rPh>
    <rPh sb="107" eb="108">
      <t>ブン</t>
    </rPh>
    <rPh sb="109" eb="111">
      <t>スウチ</t>
    </rPh>
    <rPh sb="112" eb="113">
      <t>モト</t>
    </rPh>
    <rPh sb="114" eb="116">
      <t>サンシュツ</t>
    </rPh>
    <rPh sb="123" eb="125">
      <t>コンゴ</t>
    </rPh>
    <rPh sb="126" eb="128">
      <t>スウチ</t>
    </rPh>
    <rPh sb="129" eb="133">
      <t>ゲンカショウキャク</t>
    </rPh>
    <rPh sb="134" eb="135">
      <t>カサ</t>
    </rPh>
    <rPh sb="144" eb="146">
      <t>ジョウショウ</t>
    </rPh>
    <rPh sb="156" eb="159">
      <t>ロウキュウカ</t>
    </rPh>
    <rPh sb="160" eb="162">
      <t>タイショウ</t>
    </rPh>
    <rPh sb="165" eb="167">
      <t>カンキョ</t>
    </rPh>
    <rPh sb="168" eb="171">
      <t>ゲンジテン</t>
    </rPh>
    <rPh sb="173" eb="175">
      <t>ソンザイ</t>
    </rPh>
    <rPh sb="180" eb="182">
      <t>コンゴ</t>
    </rPh>
    <rPh sb="182" eb="184">
      <t>サクテイ</t>
    </rPh>
    <rPh sb="184" eb="186">
      <t>ヨテイ</t>
    </rPh>
    <rPh sb="197" eb="199">
      <t>ケイカク</t>
    </rPh>
    <rPh sb="200" eb="201">
      <t>モト</t>
    </rPh>
    <rPh sb="202" eb="204">
      <t>カンロ</t>
    </rPh>
    <rPh sb="204" eb="206">
      <t>シセツ</t>
    </rPh>
    <rPh sb="207" eb="209">
      <t>カイチク</t>
    </rPh>
    <rPh sb="209" eb="211">
      <t>ジギョウ</t>
    </rPh>
    <rPh sb="212" eb="21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</si>
</sst>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0A-456B-82F8-EF16D7E601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c:v>
                </c:pt>
              </c:numCache>
            </c:numRef>
          </c:val>
          <c:smooth val="0"/>
          <c:extLst>
            <c:ext xmlns:c16="http://schemas.microsoft.com/office/drawing/2014/chart" uri="{C3380CC4-5D6E-409C-BE32-E72D297353CC}">
              <c16:uniqueId val="{00000001-130A-456B-82F8-EF16D7E601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C7-4B41-B34F-03C39D900A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49.98</c:v>
                </c:pt>
              </c:numCache>
            </c:numRef>
          </c:val>
          <c:smooth val="0"/>
          <c:extLst>
            <c:ext xmlns:c16="http://schemas.microsoft.com/office/drawing/2014/chart" uri="{C3380CC4-5D6E-409C-BE32-E72D297353CC}">
              <c16:uniqueId val="{00000001-58C7-4B41-B34F-03C39D900A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89.37</c:v>
                </c:pt>
              </c:numCache>
            </c:numRef>
          </c:val>
          <c:extLst>
            <c:ext xmlns:c16="http://schemas.microsoft.com/office/drawing/2014/chart" uri="{C3380CC4-5D6E-409C-BE32-E72D297353CC}">
              <c16:uniqueId val="{00000000-4A9C-4F66-B484-B13574CA79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87.09</c:v>
                </c:pt>
              </c:numCache>
            </c:numRef>
          </c:val>
          <c:smooth val="0"/>
          <c:extLst>
            <c:ext xmlns:c16="http://schemas.microsoft.com/office/drawing/2014/chart" uri="{C3380CC4-5D6E-409C-BE32-E72D297353CC}">
              <c16:uniqueId val="{00000001-4A9C-4F66-B484-B13574CA79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103.44</c:v>
                </c:pt>
              </c:numCache>
            </c:numRef>
          </c:val>
          <c:extLst>
            <c:ext xmlns:c16="http://schemas.microsoft.com/office/drawing/2014/chart" uri="{C3380CC4-5D6E-409C-BE32-E72D297353CC}">
              <c16:uniqueId val="{00000000-A212-4F24-BD20-E6837CAB0C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106.92</c:v>
                </c:pt>
              </c:numCache>
            </c:numRef>
          </c:val>
          <c:smooth val="0"/>
          <c:extLst>
            <c:ext xmlns:c16="http://schemas.microsoft.com/office/drawing/2014/chart" uri="{C3380CC4-5D6E-409C-BE32-E72D297353CC}">
              <c16:uniqueId val="{00000001-A212-4F24-BD20-E6837CAB0C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2.72</c:v>
                </c:pt>
              </c:numCache>
            </c:numRef>
          </c:val>
          <c:extLst>
            <c:ext xmlns:c16="http://schemas.microsoft.com/office/drawing/2014/chart" uri="{C3380CC4-5D6E-409C-BE32-E72D297353CC}">
              <c16:uniqueId val="{00000000-D484-459D-980A-9BA8010C76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18.600000000000001</c:v>
                </c:pt>
              </c:numCache>
            </c:numRef>
          </c:val>
          <c:smooth val="0"/>
          <c:extLst>
            <c:ext xmlns:c16="http://schemas.microsoft.com/office/drawing/2014/chart" uri="{C3380CC4-5D6E-409C-BE32-E72D297353CC}">
              <c16:uniqueId val="{00000001-D484-459D-980A-9BA8010C76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558-491B-803F-887FE80A4B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558-491B-803F-887FE80A4B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40-4264-9A5A-700AB6E63E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1.03</c:v>
                </c:pt>
              </c:numCache>
            </c:numRef>
          </c:val>
          <c:smooth val="0"/>
          <c:extLst>
            <c:ext xmlns:c16="http://schemas.microsoft.com/office/drawing/2014/chart" uri="{C3380CC4-5D6E-409C-BE32-E72D297353CC}">
              <c16:uniqueId val="{00000001-1F40-4264-9A5A-700AB6E63E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15.86</c:v>
                </c:pt>
              </c:numCache>
            </c:numRef>
          </c:val>
          <c:extLst>
            <c:ext xmlns:c16="http://schemas.microsoft.com/office/drawing/2014/chart" uri="{C3380CC4-5D6E-409C-BE32-E72D297353CC}">
              <c16:uniqueId val="{00000000-7F21-4C9A-9B5B-86C84D7D11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49.02</c:v>
                </c:pt>
              </c:numCache>
            </c:numRef>
          </c:val>
          <c:smooth val="0"/>
          <c:extLst>
            <c:ext xmlns:c16="http://schemas.microsoft.com/office/drawing/2014/chart" uri="{C3380CC4-5D6E-409C-BE32-E72D297353CC}">
              <c16:uniqueId val="{00000001-7F21-4C9A-9B5B-86C84D7D11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3139.18</c:v>
                </c:pt>
              </c:numCache>
            </c:numRef>
          </c:val>
          <c:extLst>
            <c:ext xmlns:c16="http://schemas.microsoft.com/office/drawing/2014/chart" uri="{C3380CC4-5D6E-409C-BE32-E72D297353CC}">
              <c16:uniqueId val="{00000000-DCF9-453F-9658-BB1D74745F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948.07</c:v>
                </c:pt>
              </c:numCache>
            </c:numRef>
          </c:val>
          <c:smooth val="0"/>
          <c:extLst>
            <c:ext xmlns:c16="http://schemas.microsoft.com/office/drawing/2014/chart" uri="{C3380CC4-5D6E-409C-BE32-E72D297353CC}">
              <c16:uniqueId val="{00000001-DCF9-453F-9658-BB1D74745F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59.72</c:v>
                </c:pt>
              </c:numCache>
            </c:numRef>
          </c:val>
          <c:extLst>
            <c:ext xmlns:c16="http://schemas.microsoft.com/office/drawing/2014/chart" uri="{C3380CC4-5D6E-409C-BE32-E72D297353CC}">
              <c16:uniqueId val="{00000000-7E05-4F2B-BDF8-78E2F1BB23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83.31</c:v>
                </c:pt>
              </c:numCache>
            </c:numRef>
          </c:val>
          <c:smooth val="0"/>
          <c:extLst>
            <c:ext xmlns:c16="http://schemas.microsoft.com/office/drawing/2014/chart" uri="{C3380CC4-5D6E-409C-BE32-E72D297353CC}">
              <c16:uniqueId val="{00000001-7E05-4F2B-BDF8-78E2F1BB23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178.96</c:v>
                </c:pt>
              </c:numCache>
            </c:numRef>
          </c:val>
          <c:extLst>
            <c:ext xmlns:c16="http://schemas.microsoft.com/office/drawing/2014/chart" uri="{C3380CC4-5D6E-409C-BE32-E72D297353CC}">
              <c16:uniqueId val="{00000000-B1B0-4F86-8089-F01BD4159B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160.62</c:v>
                </c:pt>
              </c:numCache>
            </c:numRef>
          </c:val>
          <c:smooth val="0"/>
          <c:extLst>
            <c:ext xmlns:c16="http://schemas.microsoft.com/office/drawing/2014/chart" uri="{C3380CC4-5D6E-409C-BE32-E72D297353CC}">
              <c16:uniqueId val="{00000001-B1B0-4F86-8089-F01BD4159B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34"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静岡県　裾野市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8">
        <f>データ!S6</f>
        <v>52001</v>
      </c>
      <c r="AM8" s="68"/>
      <c r="AN8" s="68"/>
      <c r="AO8" s="68"/>
      <c r="AP8" s="68"/>
      <c r="AQ8" s="68"/>
      <c r="AR8" s="68"/>
      <c r="AS8" s="68"/>
      <c r="AT8" s="67">
        <f>データ!T6</f>
        <v>138.12</v>
      </c>
      <c r="AU8" s="67"/>
      <c r="AV8" s="67"/>
      <c r="AW8" s="67"/>
      <c r="AX8" s="67"/>
      <c r="AY8" s="67"/>
      <c r="AZ8" s="67"/>
      <c r="BA8" s="67"/>
      <c r="BB8" s="67">
        <f>データ!U6</f>
        <v>376.49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53.98</v>
      </c>
      <c r="J10" s="67"/>
      <c r="K10" s="67"/>
      <c r="L10" s="67"/>
      <c r="M10" s="67"/>
      <c r="N10" s="67"/>
      <c r="O10" s="67"/>
      <c r="P10" s="67">
        <f>データ!P6</f>
        <v>42.46</v>
      </c>
      <c r="Q10" s="67"/>
      <c r="R10" s="67"/>
      <c r="S10" s="67"/>
      <c r="T10" s="67"/>
      <c r="U10" s="67"/>
      <c r="V10" s="67"/>
      <c r="W10" s="67">
        <f>データ!Q6</f>
        <v>93.07</v>
      </c>
      <c r="X10" s="67"/>
      <c r="Y10" s="67"/>
      <c r="Z10" s="67"/>
      <c r="AA10" s="67"/>
      <c r="AB10" s="67"/>
      <c r="AC10" s="67"/>
      <c r="AD10" s="68">
        <f>データ!R6</f>
        <v>2052</v>
      </c>
      <c r="AE10" s="68"/>
      <c r="AF10" s="68"/>
      <c r="AG10" s="68"/>
      <c r="AH10" s="68"/>
      <c r="AI10" s="68"/>
      <c r="AJ10" s="68"/>
      <c r="AK10" s="2"/>
      <c r="AL10" s="68">
        <f>データ!V6</f>
        <v>21957</v>
      </c>
      <c r="AM10" s="68"/>
      <c r="AN10" s="68"/>
      <c r="AO10" s="68"/>
      <c r="AP10" s="68"/>
      <c r="AQ10" s="68"/>
      <c r="AR10" s="68"/>
      <c r="AS10" s="68"/>
      <c r="AT10" s="67">
        <f>データ!W6</f>
        <v>3.65</v>
      </c>
      <c r="AU10" s="67"/>
      <c r="AV10" s="67"/>
      <c r="AW10" s="67"/>
      <c r="AX10" s="67"/>
      <c r="AY10" s="67"/>
      <c r="AZ10" s="67"/>
      <c r="BA10" s="67"/>
      <c r="BB10" s="67">
        <f>データ!X6</f>
        <v>6015.62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R7A6NXdALN82QvYRR52XkeY15VARkHXVTqhmn6hm4LIP7cFr3BAF/lBaN3KcQG3qFyCzWLSUmLvD5FfB6EfDpQ==" saltValue="7i/4xr4Yau2eo77SyfVrx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222208</v>
      </c>
      <c r="D6" s="33">
        <f t="shared" si="3"/>
        <v>46</v>
      </c>
      <c r="E6" s="33">
        <f t="shared" si="3"/>
        <v>17</v>
      </c>
      <c r="F6" s="33">
        <f t="shared" si="3"/>
        <v>1</v>
      </c>
      <c r="G6" s="33">
        <f t="shared" si="3"/>
        <v>0</v>
      </c>
      <c r="H6" s="33" t="str">
        <f t="shared" si="3"/>
        <v>静岡県　裾野市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53.98</v>
      </c>
      <c r="P6" s="34">
        <f t="shared" si="3"/>
        <v>42.46</v>
      </c>
      <c r="Q6" s="34">
        <f t="shared" si="3"/>
        <v>93.07</v>
      </c>
      <c r="R6" s="34">
        <f t="shared" si="3"/>
        <v>2052</v>
      </c>
      <c r="S6" s="34">
        <f t="shared" si="3"/>
        <v>52001</v>
      </c>
      <c r="T6" s="34">
        <f t="shared" si="3"/>
        <v>138.12</v>
      </c>
      <c r="U6" s="34">
        <f t="shared" si="3"/>
        <v>376.49</v>
      </c>
      <c r="V6" s="34">
        <f t="shared" si="3"/>
        <v>21957</v>
      </c>
      <c r="W6" s="34">
        <f t="shared" si="3"/>
        <v>3.65</v>
      </c>
      <c r="X6" s="34">
        <f t="shared" si="3"/>
        <v>6015.62</v>
      </c>
      <c r="Y6" s="35" t="str">
        <f>IF(Y7="",NA(),Y7)</f>
        <v>-</v>
      </c>
      <c r="Z6" s="35" t="str">
        <f t="shared" ref="Z6:AH6" si="4">IF(Z7="",NA(),Z7)</f>
        <v>-</v>
      </c>
      <c r="AA6" s="35" t="str">
        <f t="shared" si="4"/>
        <v>-</v>
      </c>
      <c r="AB6" s="35" t="str">
        <f t="shared" si="4"/>
        <v>-</v>
      </c>
      <c r="AC6" s="35">
        <f t="shared" si="4"/>
        <v>103.44</v>
      </c>
      <c r="AD6" s="35" t="str">
        <f t="shared" si="4"/>
        <v>-</v>
      </c>
      <c r="AE6" s="35" t="str">
        <f t="shared" si="4"/>
        <v>-</v>
      </c>
      <c r="AF6" s="35" t="str">
        <f t="shared" si="4"/>
        <v>-</v>
      </c>
      <c r="AG6" s="35" t="str">
        <f t="shared" si="4"/>
        <v>-</v>
      </c>
      <c r="AH6" s="35">
        <f t="shared" si="4"/>
        <v>106.92</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1.03</v>
      </c>
      <c r="AT6" s="34" t="str">
        <f>IF(AT7="","",IF(AT7="-","【-】","【"&amp;SUBSTITUTE(TEXT(AT7,"#,##0.00"),"-","△")&amp;"】"))</f>
        <v>【3.28】</v>
      </c>
      <c r="AU6" s="35" t="str">
        <f>IF(AU7="",NA(),AU7)</f>
        <v>-</v>
      </c>
      <c r="AV6" s="35" t="str">
        <f t="shared" ref="AV6:BD6" si="6">IF(AV7="",NA(),AV7)</f>
        <v>-</v>
      </c>
      <c r="AW6" s="35" t="str">
        <f t="shared" si="6"/>
        <v>-</v>
      </c>
      <c r="AX6" s="35" t="str">
        <f t="shared" si="6"/>
        <v>-</v>
      </c>
      <c r="AY6" s="35">
        <f t="shared" si="6"/>
        <v>15.86</v>
      </c>
      <c r="AZ6" s="35" t="str">
        <f t="shared" si="6"/>
        <v>-</v>
      </c>
      <c r="BA6" s="35" t="str">
        <f t="shared" si="6"/>
        <v>-</v>
      </c>
      <c r="BB6" s="35" t="str">
        <f t="shared" si="6"/>
        <v>-</v>
      </c>
      <c r="BC6" s="35" t="str">
        <f t="shared" si="6"/>
        <v>-</v>
      </c>
      <c r="BD6" s="35">
        <f t="shared" si="6"/>
        <v>49.02</v>
      </c>
      <c r="BE6" s="34" t="str">
        <f>IF(BE7="","",IF(BE7="-","【-】","【"&amp;SUBSTITUTE(TEXT(BE7,"#,##0.00"),"-","△")&amp;"】"))</f>
        <v>【69.49】</v>
      </c>
      <c r="BF6" s="35" t="str">
        <f>IF(BF7="",NA(),BF7)</f>
        <v>-</v>
      </c>
      <c r="BG6" s="35" t="str">
        <f t="shared" ref="BG6:BO6" si="7">IF(BG7="",NA(),BG7)</f>
        <v>-</v>
      </c>
      <c r="BH6" s="35" t="str">
        <f t="shared" si="7"/>
        <v>-</v>
      </c>
      <c r="BI6" s="35" t="str">
        <f t="shared" si="7"/>
        <v>-</v>
      </c>
      <c r="BJ6" s="35">
        <f t="shared" si="7"/>
        <v>3139.18</v>
      </c>
      <c r="BK6" s="35" t="str">
        <f t="shared" si="7"/>
        <v>-</v>
      </c>
      <c r="BL6" s="35" t="str">
        <f t="shared" si="7"/>
        <v>-</v>
      </c>
      <c r="BM6" s="35" t="str">
        <f t="shared" si="7"/>
        <v>-</v>
      </c>
      <c r="BN6" s="35" t="str">
        <f t="shared" si="7"/>
        <v>-</v>
      </c>
      <c r="BO6" s="35">
        <f t="shared" si="7"/>
        <v>948.07</v>
      </c>
      <c r="BP6" s="34" t="str">
        <f>IF(BP7="","",IF(BP7="-","【-】","【"&amp;SUBSTITUTE(TEXT(BP7,"#,##0.00"),"-","△")&amp;"】"))</f>
        <v>【682.78】</v>
      </c>
      <c r="BQ6" s="35" t="str">
        <f>IF(BQ7="",NA(),BQ7)</f>
        <v>-</v>
      </c>
      <c r="BR6" s="35" t="str">
        <f t="shared" ref="BR6:BZ6" si="8">IF(BR7="",NA(),BR7)</f>
        <v>-</v>
      </c>
      <c r="BS6" s="35" t="str">
        <f t="shared" si="8"/>
        <v>-</v>
      </c>
      <c r="BT6" s="35" t="str">
        <f t="shared" si="8"/>
        <v>-</v>
      </c>
      <c r="BU6" s="35">
        <f t="shared" si="8"/>
        <v>59.72</v>
      </c>
      <c r="BV6" s="35" t="str">
        <f t="shared" si="8"/>
        <v>-</v>
      </c>
      <c r="BW6" s="35" t="str">
        <f t="shared" si="8"/>
        <v>-</v>
      </c>
      <c r="BX6" s="35" t="str">
        <f t="shared" si="8"/>
        <v>-</v>
      </c>
      <c r="BY6" s="35" t="str">
        <f t="shared" si="8"/>
        <v>-</v>
      </c>
      <c r="BZ6" s="35">
        <f t="shared" si="8"/>
        <v>83.31</v>
      </c>
      <c r="CA6" s="34" t="str">
        <f>IF(CA7="","",IF(CA7="-","【-】","【"&amp;SUBSTITUTE(TEXT(CA7,"#,##0.00"),"-","△")&amp;"】"))</f>
        <v>【100.91】</v>
      </c>
      <c r="CB6" s="35" t="str">
        <f>IF(CB7="",NA(),CB7)</f>
        <v>-</v>
      </c>
      <c r="CC6" s="35" t="str">
        <f t="shared" ref="CC6:CK6" si="9">IF(CC7="",NA(),CC7)</f>
        <v>-</v>
      </c>
      <c r="CD6" s="35" t="str">
        <f t="shared" si="9"/>
        <v>-</v>
      </c>
      <c r="CE6" s="35" t="str">
        <f t="shared" si="9"/>
        <v>-</v>
      </c>
      <c r="CF6" s="35">
        <f t="shared" si="9"/>
        <v>178.96</v>
      </c>
      <c r="CG6" s="35" t="str">
        <f t="shared" si="9"/>
        <v>-</v>
      </c>
      <c r="CH6" s="35" t="str">
        <f t="shared" si="9"/>
        <v>-</v>
      </c>
      <c r="CI6" s="35" t="str">
        <f t="shared" si="9"/>
        <v>-</v>
      </c>
      <c r="CJ6" s="35" t="str">
        <f t="shared" si="9"/>
        <v>-</v>
      </c>
      <c r="CK6" s="35">
        <f t="shared" si="9"/>
        <v>160.62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49.98</v>
      </c>
      <c r="CW6" s="34" t="str">
        <f>IF(CW7="","",IF(CW7="-","【-】","【"&amp;SUBSTITUTE(TEXT(CW7,"#,##0.00"),"-","△")&amp;"】"))</f>
        <v>【58.98】</v>
      </c>
      <c r="CX6" s="35" t="str">
        <f>IF(CX7="",NA(),CX7)</f>
        <v>-</v>
      </c>
      <c r="CY6" s="35" t="str">
        <f t="shared" ref="CY6:DG6" si="11">IF(CY7="",NA(),CY7)</f>
        <v>-</v>
      </c>
      <c r="CZ6" s="35" t="str">
        <f t="shared" si="11"/>
        <v>-</v>
      </c>
      <c r="DA6" s="35" t="str">
        <f t="shared" si="11"/>
        <v>-</v>
      </c>
      <c r="DB6" s="35">
        <f t="shared" si="11"/>
        <v>89.37</v>
      </c>
      <c r="DC6" s="35" t="str">
        <f t="shared" si="11"/>
        <v>-</v>
      </c>
      <c r="DD6" s="35" t="str">
        <f t="shared" si="11"/>
        <v>-</v>
      </c>
      <c r="DE6" s="35" t="str">
        <f t="shared" si="11"/>
        <v>-</v>
      </c>
      <c r="DF6" s="35" t="str">
        <f t="shared" si="11"/>
        <v>-</v>
      </c>
      <c r="DG6" s="35">
        <f t="shared" si="11"/>
        <v>87.09</v>
      </c>
      <c r="DH6" s="34" t="str">
        <f>IF(DH7="","",IF(DH7="-","【-】","【"&amp;SUBSTITUTE(TEXT(DH7,"#,##0.00"),"-","△")&amp;"】"))</f>
        <v>【95.20】</v>
      </c>
      <c r="DI6" s="35" t="str">
        <f>IF(DI7="",NA(),DI7)</f>
        <v>-</v>
      </c>
      <c r="DJ6" s="35" t="str">
        <f t="shared" ref="DJ6:DR6" si="12">IF(DJ7="",NA(),DJ7)</f>
        <v>-</v>
      </c>
      <c r="DK6" s="35" t="str">
        <f t="shared" si="12"/>
        <v>-</v>
      </c>
      <c r="DL6" s="35" t="str">
        <f t="shared" si="12"/>
        <v>-</v>
      </c>
      <c r="DM6" s="35">
        <f t="shared" si="12"/>
        <v>2.72</v>
      </c>
      <c r="DN6" s="35" t="str">
        <f t="shared" si="12"/>
        <v>-</v>
      </c>
      <c r="DO6" s="35" t="str">
        <f t="shared" si="12"/>
        <v>-</v>
      </c>
      <c r="DP6" s="35" t="str">
        <f t="shared" si="12"/>
        <v>-</v>
      </c>
      <c r="DQ6" s="35" t="str">
        <f t="shared" si="12"/>
        <v>-</v>
      </c>
      <c r="DR6" s="35">
        <f t="shared" si="12"/>
        <v>18.600000000000001</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v>
      </c>
      <c r="EO6" s="34" t="str">
        <f>IF(EO7="","",IF(EO7="-","【-】","【"&amp;SUBSTITUTE(TEXT(EO7,"#,##0.00"),"-","△")&amp;"】"))</f>
        <v>【0.23】</v>
      </c>
    </row>
    <row r="7" spans="1:148" s="36" customFormat="1" x14ac:dyDescent="0.2">
      <c r="A7" s="28"/>
      <c r="B7" s="37">
        <v>2018</v>
      </c>
      <c r="C7" s="37">
        <v>222208</v>
      </c>
      <c r="D7" s="37">
        <v>46</v>
      </c>
      <c r="E7" s="37">
        <v>17</v>
      </c>
      <c r="F7" s="37">
        <v>1</v>
      </c>
      <c r="G7" s="37">
        <v>0</v>
      </c>
      <c r="H7" s="37" t="s">
        <v>96</v>
      </c>
      <c r="I7" s="37" t="s">
        <v>97</v>
      </c>
      <c r="J7" s="37" t="s">
        <v>98</v>
      </c>
      <c r="K7" s="37" t="s">
        <v>99</v>
      </c>
      <c r="L7" s="37" t="s">
        <v>100</v>
      </c>
      <c r="M7" s="37" t="s">
        <v>101</v>
      </c>
      <c r="N7" s="38" t="s">
        <v>102</v>
      </c>
      <c r="O7" s="38">
        <v>53.98</v>
      </c>
      <c r="P7" s="38">
        <v>42.46</v>
      </c>
      <c r="Q7" s="38">
        <v>93.07</v>
      </c>
      <c r="R7" s="38">
        <v>2052</v>
      </c>
      <c r="S7" s="38">
        <v>52001</v>
      </c>
      <c r="T7" s="38">
        <v>138.12</v>
      </c>
      <c r="U7" s="38">
        <v>376.49</v>
      </c>
      <c r="V7" s="38">
        <v>21957</v>
      </c>
      <c r="W7" s="38">
        <v>3.65</v>
      </c>
      <c r="X7" s="38">
        <v>6015.62</v>
      </c>
      <c r="Y7" s="38" t="s">
        <v>102</v>
      </c>
      <c r="Z7" s="38" t="s">
        <v>102</v>
      </c>
      <c r="AA7" s="38" t="s">
        <v>102</v>
      </c>
      <c r="AB7" s="38" t="s">
        <v>102</v>
      </c>
      <c r="AC7" s="38">
        <v>103.44</v>
      </c>
      <c r="AD7" s="38" t="s">
        <v>102</v>
      </c>
      <c r="AE7" s="38" t="s">
        <v>102</v>
      </c>
      <c r="AF7" s="38" t="s">
        <v>102</v>
      </c>
      <c r="AG7" s="38" t="s">
        <v>102</v>
      </c>
      <c r="AH7" s="38">
        <v>106.92</v>
      </c>
      <c r="AI7" s="38">
        <v>108.69</v>
      </c>
      <c r="AJ7" s="38" t="s">
        <v>102</v>
      </c>
      <c r="AK7" s="38" t="s">
        <v>102</v>
      </c>
      <c r="AL7" s="38" t="s">
        <v>102</v>
      </c>
      <c r="AM7" s="38" t="s">
        <v>102</v>
      </c>
      <c r="AN7" s="38">
        <v>0</v>
      </c>
      <c r="AO7" s="38" t="s">
        <v>102</v>
      </c>
      <c r="AP7" s="38" t="s">
        <v>102</v>
      </c>
      <c r="AQ7" s="38" t="s">
        <v>102</v>
      </c>
      <c r="AR7" s="38" t="s">
        <v>102</v>
      </c>
      <c r="AS7" s="38">
        <v>1.03</v>
      </c>
      <c r="AT7" s="38">
        <v>3.28</v>
      </c>
      <c r="AU7" s="38" t="s">
        <v>102</v>
      </c>
      <c r="AV7" s="38" t="s">
        <v>102</v>
      </c>
      <c r="AW7" s="38" t="s">
        <v>102</v>
      </c>
      <c r="AX7" s="38" t="s">
        <v>102</v>
      </c>
      <c r="AY7" s="38">
        <v>15.86</v>
      </c>
      <c r="AZ7" s="38" t="s">
        <v>102</v>
      </c>
      <c r="BA7" s="38" t="s">
        <v>102</v>
      </c>
      <c r="BB7" s="38" t="s">
        <v>102</v>
      </c>
      <c r="BC7" s="38" t="s">
        <v>102</v>
      </c>
      <c r="BD7" s="38">
        <v>49.02</v>
      </c>
      <c r="BE7" s="38">
        <v>69.489999999999995</v>
      </c>
      <c r="BF7" s="38" t="s">
        <v>102</v>
      </c>
      <c r="BG7" s="38" t="s">
        <v>102</v>
      </c>
      <c r="BH7" s="38" t="s">
        <v>102</v>
      </c>
      <c r="BI7" s="38" t="s">
        <v>102</v>
      </c>
      <c r="BJ7" s="38">
        <v>3139.18</v>
      </c>
      <c r="BK7" s="38" t="s">
        <v>102</v>
      </c>
      <c r="BL7" s="38" t="s">
        <v>102</v>
      </c>
      <c r="BM7" s="38" t="s">
        <v>102</v>
      </c>
      <c r="BN7" s="38" t="s">
        <v>102</v>
      </c>
      <c r="BO7" s="38">
        <v>948.07</v>
      </c>
      <c r="BP7" s="38">
        <v>682.78</v>
      </c>
      <c r="BQ7" s="38" t="s">
        <v>102</v>
      </c>
      <c r="BR7" s="38" t="s">
        <v>102</v>
      </c>
      <c r="BS7" s="38" t="s">
        <v>102</v>
      </c>
      <c r="BT7" s="38" t="s">
        <v>102</v>
      </c>
      <c r="BU7" s="38">
        <v>59.72</v>
      </c>
      <c r="BV7" s="38" t="s">
        <v>102</v>
      </c>
      <c r="BW7" s="38" t="s">
        <v>102</v>
      </c>
      <c r="BX7" s="38" t="s">
        <v>102</v>
      </c>
      <c r="BY7" s="38" t="s">
        <v>102</v>
      </c>
      <c r="BZ7" s="38">
        <v>83.31</v>
      </c>
      <c r="CA7" s="38">
        <v>100.91</v>
      </c>
      <c r="CB7" s="38" t="s">
        <v>102</v>
      </c>
      <c r="CC7" s="38" t="s">
        <v>102</v>
      </c>
      <c r="CD7" s="38" t="s">
        <v>102</v>
      </c>
      <c r="CE7" s="38" t="s">
        <v>102</v>
      </c>
      <c r="CF7" s="38">
        <v>178.96</v>
      </c>
      <c r="CG7" s="38" t="s">
        <v>102</v>
      </c>
      <c r="CH7" s="38" t="s">
        <v>102</v>
      </c>
      <c r="CI7" s="38" t="s">
        <v>102</v>
      </c>
      <c r="CJ7" s="38" t="s">
        <v>102</v>
      </c>
      <c r="CK7" s="38">
        <v>160.62</v>
      </c>
      <c r="CL7" s="38">
        <v>136.86000000000001</v>
      </c>
      <c r="CM7" s="38" t="s">
        <v>102</v>
      </c>
      <c r="CN7" s="38" t="s">
        <v>102</v>
      </c>
      <c r="CO7" s="38" t="s">
        <v>102</v>
      </c>
      <c r="CP7" s="38" t="s">
        <v>102</v>
      </c>
      <c r="CQ7" s="38" t="s">
        <v>102</v>
      </c>
      <c r="CR7" s="38" t="s">
        <v>102</v>
      </c>
      <c r="CS7" s="38" t="s">
        <v>102</v>
      </c>
      <c r="CT7" s="38" t="s">
        <v>102</v>
      </c>
      <c r="CU7" s="38" t="s">
        <v>102</v>
      </c>
      <c r="CV7" s="38">
        <v>49.98</v>
      </c>
      <c r="CW7" s="38">
        <v>58.98</v>
      </c>
      <c r="CX7" s="38" t="s">
        <v>102</v>
      </c>
      <c r="CY7" s="38" t="s">
        <v>102</v>
      </c>
      <c r="CZ7" s="38" t="s">
        <v>102</v>
      </c>
      <c r="DA7" s="38" t="s">
        <v>102</v>
      </c>
      <c r="DB7" s="38">
        <v>89.37</v>
      </c>
      <c r="DC7" s="38" t="s">
        <v>102</v>
      </c>
      <c r="DD7" s="38" t="s">
        <v>102</v>
      </c>
      <c r="DE7" s="38" t="s">
        <v>102</v>
      </c>
      <c r="DF7" s="38" t="s">
        <v>102</v>
      </c>
      <c r="DG7" s="38">
        <v>87.09</v>
      </c>
      <c r="DH7" s="38">
        <v>95.2</v>
      </c>
      <c r="DI7" s="38" t="s">
        <v>102</v>
      </c>
      <c r="DJ7" s="38" t="s">
        <v>102</v>
      </c>
      <c r="DK7" s="38" t="s">
        <v>102</v>
      </c>
      <c r="DL7" s="38" t="s">
        <v>102</v>
      </c>
      <c r="DM7" s="38">
        <v>2.72</v>
      </c>
      <c r="DN7" s="38" t="s">
        <v>102</v>
      </c>
      <c r="DO7" s="38" t="s">
        <v>102</v>
      </c>
      <c r="DP7" s="38" t="s">
        <v>102</v>
      </c>
      <c r="DQ7" s="38" t="s">
        <v>102</v>
      </c>
      <c r="DR7" s="38">
        <v>18.600000000000001</v>
      </c>
      <c r="DS7" s="38">
        <v>38.6</v>
      </c>
      <c r="DT7" s="38" t="s">
        <v>102</v>
      </c>
      <c r="DU7" s="38" t="s">
        <v>102</v>
      </c>
      <c r="DV7" s="38" t="s">
        <v>102</v>
      </c>
      <c r="DW7" s="38" t="s">
        <v>102</v>
      </c>
      <c r="DX7" s="38">
        <v>0</v>
      </c>
      <c r="DY7" s="38" t="s">
        <v>102</v>
      </c>
      <c r="DZ7" s="38" t="s">
        <v>102</v>
      </c>
      <c r="EA7" s="38" t="s">
        <v>102</v>
      </c>
      <c r="EB7" s="38" t="s">
        <v>102</v>
      </c>
      <c r="EC7" s="38">
        <v>0</v>
      </c>
      <c r="ED7" s="38">
        <v>5.64</v>
      </c>
      <c r="EE7" s="38" t="s">
        <v>102</v>
      </c>
      <c r="EF7" s="38" t="s">
        <v>102</v>
      </c>
      <c r="EG7" s="38" t="s">
        <v>102</v>
      </c>
      <c r="EH7" s="38" t="s">
        <v>102</v>
      </c>
      <c r="EI7" s="38">
        <v>0</v>
      </c>
      <c r="EJ7" s="38" t="s">
        <v>102</v>
      </c>
      <c r="EK7" s="38" t="s">
        <v>102</v>
      </c>
      <c r="EL7" s="38" t="s">
        <v>102</v>
      </c>
      <c r="EM7" s="38" t="s">
        <v>102</v>
      </c>
      <c r="EN7" s="38">
        <v>0.2</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鎌野　秀格</cp:lastModifiedBy>
  <cp:lastPrinted>2020-01-20T23:41:46Z</cp:lastPrinted>
  <dcterms:created xsi:type="dcterms:W3CDTF">2019-12-05T04:44:41Z</dcterms:created>
  <dcterms:modified xsi:type="dcterms:W3CDTF">2020-01-28T04:15:08Z</dcterms:modified>
  <cp:category/>
</cp:coreProperties>
</file>