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72940\Desktop\新しいフォルダー\"/>
    </mc:Choice>
  </mc:AlternateContent>
  <workbookProtection workbookAlgorithmName="SHA-512" workbookHashValue="3fypcuhKXDbWPnLpC0lIf95GI8IJ/FUBS4W4Bb239cbBIttIt8Y6S7MeBWrhGsqOTNeJRojA3phyRFpVO1MAiA==" workbookSaltValue="eEWB5YgFmoNVZAIU8eUWDw==" workbookSpinCount="100000" lockStructure="1"/>
  <bookViews>
    <workbookView xWindow="0" yWindow="0" windowWidth="20490" windowHeight="678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L10" i="4"/>
  <c r="AD10" i="4"/>
  <c r="W10" i="4"/>
  <c r="P10" i="4"/>
  <c r="B10" i="4"/>
  <c r="BB8" i="4"/>
  <c r="AT8" i="4"/>
  <c r="AD8" i="4"/>
  <c r="W8" i="4"/>
  <c r="I8" i="4"/>
  <c r="B8" i="4"/>
  <c r="B6" i="4"/>
</calcChain>
</file>

<file path=xl/sharedStrings.xml><?xml version="1.0" encoding="utf-8"?>
<sst xmlns="http://schemas.openxmlformats.org/spreadsheetml/2006/main" count="231" uniqueCount="116">
  <si>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</si>
  <si>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</si>
  <si>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</si>
  <si>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</si>
  <si>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</si>
  <si>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</si>
  <si>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</si>
  <si>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</si>
  <si>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</si>
  <si>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</si>
  <si>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</si>
  <si>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</si>
  <si>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</si>
  <si>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</si>
  <si>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</si>
  <si>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</si>
  <si>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</si>
  <si>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</si>
  <si>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</si>
  <si>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</si>
  <si>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</si>
  <si>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</si>
  <si>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</si>
  <si>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</si>
  <si>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</si>
  <si>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</si>
  <si>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</si>
  <si>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</si>
  <si>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</si>
  <si>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</si>
  <si>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</si>
  <si>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</si>
  <si>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</si>
  <si>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</si>
  <si>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</si>
  <si>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</si>
  <si>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</si>
  <si>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</si>
  <si>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</si>
  <si>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</si>
  <si>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</si>
  <si>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</si>
  <si>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</si>
  <si>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</si>
  <si>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</si>
  <si>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</si>
  <si>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</si>
  <si>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</si>
  <si>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</si>
  <si>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</si>
  <si>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</si>
  <si>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</si>
  <si>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</si>
  <si>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</si>
  <si>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</si>
  <si>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</si>
  <si>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</si>
  <si>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</si>
  <si>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</si>
  <si>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</si>
  <si>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</si>
  <si>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</si>
  <si>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</si>
  <si>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</si>
  <si>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</si>
  <si>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</si>
  <si>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</si>
  <si>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</si>
  <si>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</si>
  <si>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</si>
  <si>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</si>
  <si>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</si>
  <si>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</si>
  <si>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</si>
  <si>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</si>
  <si>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</si>
  <si>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</si>
  <si>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</si>
  <si>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</si>
  <si>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</si>
  <si>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</si>
  <si>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</si>
  <si>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</si>
  <si>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</si>
  <si>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</si>
  <si>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</si>
  <si>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</si>
  <si>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</si>
  <si>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</si>
  <si>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</si>
  <si>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</si>
  <si>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</si>
  <si>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</si>
  <si>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</si>
  <si>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</si>
  <si>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沼津市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</si>
  <si>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</si>
  <si>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</si>
  <si>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</si>
  <si>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</si>
  <si>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</si>
  <si>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</si>
  <si>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</si>
  <si>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</si>
  <si>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</si>
  <si>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</si>
  <si>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</si>
  <si>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</si>
  <si>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</si>
  <si>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</si>
  <si>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</si>
  <si>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</si>
  <si>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</si>
  <si>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下水道事業は、快適で衛生的な住環境を引き継いでいくために必要な都市計画事業である。そのため、普及の促進や施設の長寿命化、更新を計画的に推進していかなければならず、強固な経営基盤の確立が不可欠である。
　このような中、沼津市の下水道事業は、平成31年４月から利用者の皆様に負担増をお願いし、使用料の改定を行った。
　今後もあらゆる経費削減策を講じるほか、水洗化指導を粘り強く行い、下水道利用者を増やしていくほか、適正な受益者負担となるよう、定期的に使用料の見直しの検討など、財源の確保に努めなければならない。</t>
    <rPh sb="126" eb="127">
      <t>ガツ</t>
    </rPh>
    <phoneticPr fontId="4"/>
  </si>
  <si>
    <t>　沼津市の下水道普及率は令和元年度末現在、60.7％で、普及促進の段階にある。そのため現状では②管渠老朽化率0％が示すように、更新しなければならない管渠は存在しない。
　しかしながら、将来的には耐用年数を経過する管渠も出てくるため、普及の促進とともに長寿命化対策も行わなければならず、効率とバランスを考えた整備、維持管理をしていかなければならない。</t>
    <rPh sb="12" eb="14">
      <t>レイワ</t>
    </rPh>
    <rPh sb="14" eb="15">
      <t>モト</t>
    </rPh>
    <phoneticPr fontId="15"/>
  </si>
  <si>
    <t>　平成31年４月に使用料改定を行い、使用料収入で汚水処理費用をどの程度賄えているかを示す⑤経費回収率は、約50％程度となり改善が見られたが、依然として類似団体平均より低く、使用料収入だけでは維持管理経費を賄うことができいないことが示されている。本市の下水道普及率は６割程度で、未普及解消の段階にあり、事業として採算性が低く経営を維持できない状況にあるため、不足分については、総務省の地方公営企業繰出基準に基づき、一般会計より基準を超えて繰り出しを受けている。そのため、今後も下水道の普及及び水洗化を促進するとともに、経営状況を鑑みて使用料改定を検討していく必要がある。④企業債残高対事業規模比率が高い理由は、事業費から控除財源を除いた満額に企業債を充てているためである。
　また、経費について見ると、1㎥あたりの汚水処理にどの程度経費を要したかを示す⑥汚水処理原価は、類似団体平均、全国平均よりも多額となっている。この要因としては、沼津市の地形的な特性から多くの処理場（市管理：5か所、県管理：1か所）を所有しなければならないなど、他市町と比べ効率的な維持管理が困難であることがあげられる。⑥施設利用率が平均値を下回っているのは、普及率がまだ低いため、施設の処理能力に対する流入水量が少ないことが要因である。
　さらに、下水道への接続率を表す⑧水洗化率を見ると全国平均、類似団体平均より低く、整備効果を十分に発揮できていない状況であり、収入における自主財源の確保のためにも粘り強く水洗化指導を行っていかなければならない。
※沼津市においては、特定環境保全公共下水道、公共下水道、漁業集落排水は個別に管理しておらず、同一の会計で管理している為、沼津市下水道の分析は、最大規模である公共下水道のシートを見ていただけると理解していただきやすいです。</t>
    <rPh sb="1" eb="3">
      <t>ヘイセイ</t>
    </rPh>
    <rPh sb="5" eb="6">
      <t>ネン</t>
    </rPh>
    <rPh sb="7" eb="8">
      <t>ガツ</t>
    </rPh>
    <rPh sb="9" eb="12">
      <t>シヨウリョウ</t>
    </rPh>
    <rPh sb="12" eb="14">
      <t>カイテイ</t>
    </rPh>
    <rPh sb="15" eb="16">
      <t>オコナ</t>
    </rPh>
    <rPh sb="21" eb="23">
      <t>シュウニュウ</t>
    </rPh>
    <rPh sb="24" eb="26">
      <t>オスイ</t>
    </rPh>
    <rPh sb="26" eb="28">
      <t>ショリ</t>
    </rPh>
    <rPh sb="28" eb="30">
      <t>ヒヨウ</t>
    </rPh>
    <rPh sb="56" eb="58">
      <t>テイド</t>
    </rPh>
    <rPh sb="61" eb="63">
      <t>カイゼン</t>
    </rPh>
    <rPh sb="64" eb="65">
      <t>ミ</t>
    </rPh>
    <rPh sb="70" eb="72">
      <t>イゼン</t>
    </rPh>
    <rPh sb="75" eb="77">
      <t>ルイジ</t>
    </rPh>
    <rPh sb="77" eb="79">
      <t>ダンタイ</t>
    </rPh>
    <rPh sb="79" eb="81">
      <t>ヘイキン</t>
    </rPh>
    <rPh sb="83" eb="84">
      <t>ヒク</t>
    </rPh>
    <rPh sb="115" eb="116">
      <t>シメ</t>
    </rPh>
    <rPh sb="133" eb="134">
      <t>ワリ</t>
    </rPh>
    <rPh sb="234" eb="236">
      <t>コンゴ</t>
    </rPh>
    <rPh sb="237" eb="240">
      <t>ゲスイドウ</t>
    </rPh>
    <rPh sb="241" eb="243">
      <t>フキュウ</t>
    </rPh>
    <rPh sb="243" eb="244">
      <t>オヨ</t>
    </rPh>
    <rPh sb="245" eb="248">
      <t>スイセンカ</t>
    </rPh>
    <rPh sb="249" eb="251">
      <t>ソクシン</t>
    </rPh>
    <rPh sb="258" eb="260">
      <t>ケイエイ</t>
    </rPh>
    <rPh sb="260" eb="262">
      <t>ジョウキョウ</t>
    </rPh>
    <rPh sb="263" eb="264">
      <t>カンガ</t>
    </rPh>
    <rPh sb="266" eb="269">
      <t>シヨウリョウ</t>
    </rPh>
    <rPh sb="269" eb="271">
      <t>カイテイ</t>
    </rPh>
    <rPh sb="272" eb="274">
      <t>ケントウ</t>
    </rPh>
    <rPh sb="278" eb="280">
      <t>ヒツヨウ</t>
    </rPh>
    <rPh sb="285" eb="287">
      <t>キギョウ</t>
    </rPh>
    <rPh sb="287" eb="288">
      <t>サイ</t>
    </rPh>
    <rPh sb="288" eb="290">
      <t>ザンダカ</t>
    </rPh>
    <rPh sb="290" eb="291">
      <t>タイ</t>
    </rPh>
    <rPh sb="291" eb="293">
      <t>ジギョウ</t>
    </rPh>
    <rPh sb="293" eb="295">
      <t>キボ</t>
    </rPh>
    <rPh sb="295" eb="297">
      <t>ヒリツ</t>
    </rPh>
    <rPh sb="298" eb="299">
      <t>タカ</t>
    </rPh>
    <rPh sb="300" eb="302">
      <t>リユウ</t>
    </rPh>
    <rPh sb="304" eb="307">
      <t>ジギョウヒ</t>
    </rPh>
    <rPh sb="309" eb="311">
      <t>コウジョ</t>
    </rPh>
    <rPh sb="311" eb="313">
      <t>ザイゲン</t>
    </rPh>
    <rPh sb="314" eb="315">
      <t>ノゾ</t>
    </rPh>
    <rPh sb="317" eb="319">
      <t>マンガク</t>
    </rPh>
    <rPh sb="320" eb="322">
      <t>キギョウ</t>
    </rPh>
    <rPh sb="322" eb="323">
      <t>サイ</t>
    </rPh>
    <rPh sb="324" eb="325">
      <t>ア</t>
    </rPh>
    <rPh sb="496" eb="498">
      <t>シセツ</t>
    </rPh>
    <rPh sb="498" eb="500">
      <t>リヨウ</t>
    </rPh>
    <rPh sb="500" eb="501">
      <t>リツ</t>
    </rPh>
    <rPh sb="502" eb="505">
      <t>ヘイキンチ</t>
    </rPh>
    <rPh sb="506" eb="508">
      <t>シタマワ</t>
    </rPh>
    <rPh sb="515" eb="517">
      <t>フキュウ</t>
    </rPh>
    <rPh sb="517" eb="518">
      <t>リツ</t>
    </rPh>
    <rPh sb="521" eb="522">
      <t>ヒク</t>
    </rPh>
    <rPh sb="526" eb="528">
      <t>シセツ</t>
    </rPh>
    <rPh sb="529" eb="531">
      <t>ショリ</t>
    </rPh>
    <rPh sb="531" eb="533">
      <t>ノウリョク</t>
    </rPh>
    <rPh sb="534" eb="535">
      <t>タイ</t>
    </rPh>
    <rPh sb="537" eb="539">
      <t>リュウニュウ</t>
    </rPh>
    <rPh sb="539" eb="541">
      <t>スイリョウ</t>
    </rPh>
    <rPh sb="542" eb="543">
      <t>スク</t>
    </rPh>
    <rPh sb="548" eb="550">
      <t>ヨウイン</t>
    </rPh>
    <rPh sb="618" eb="620">
      <t>シュウニュウ</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</si>
</sst>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2" applyFont="1" applyBorder="1" applyAlignment="1" applyProtection="1">
      <alignment horizontal="left" vertical="top" wrapText="1"/>
      <protection locked="0"/>
    </xf>
    <xf numFmtId="0" fontId="13" fillId="0" borderId="0" xfId="2" applyFont="1" applyBorder="1" applyAlignment="1" applyProtection="1">
      <alignment horizontal="left" vertical="top" wrapText="1"/>
      <protection locked="0"/>
    </xf>
    <xf numFmtId="0" fontId="13" fillId="0" borderId="7" xfId="2" applyFont="1" applyBorder="1" applyAlignment="1" applyProtection="1">
      <alignment horizontal="left" vertical="top" wrapText="1"/>
      <protection locked="0"/>
    </xf>
    <xf numFmtId="0" fontId="13" fillId="0" borderId="8" xfId="2" applyFont="1" applyBorder="1" applyAlignment="1" applyProtection="1">
      <alignment horizontal="left" vertical="top" wrapText="1"/>
      <protection locked="0"/>
    </xf>
    <xf numFmtId="0" fontId="13" fillId="0" borderId="1" xfId="2" applyFont="1" applyBorder="1" applyAlignment="1" applyProtection="1">
      <alignment horizontal="left" vertical="top" wrapText="1"/>
      <protection locked="0"/>
    </xf>
    <xf numFmtId="0" fontId="13" fillId="0" borderId="9" xfId="2"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62-4033-ABE0-11C40A3B10B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0.04</c:v>
                </c:pt>
                <c:pt idx="2">
                  <c:v>0.15</c:v>
                </c:pt>
                <c:pt idx="3">
                  <c:v>0.06</c:v>
                </c:pt>
                <c:pt idx="4">
                  <c:v>0.04</c:v>
                </c:pt>
              </c:numCache>
            </c:numRef>
          </c:val>
          <c:smooth val="0"/>
          <c:extLst>
            <c:ext xmlns:c16="http://schemas.microsoft.com/office/drawing/2014/chart" uri="{C3380CC4-5D6E-409C-BE32-E72D297353CC}">
              <c16:uniqueId val="{00000001-2462-4033-ABE0-11C40A3B10B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87.62</c:v>
                </c:pt>
                <c:pt idx="1">
                  <c:v>22.24</c:v>
                </c:pt>
                <c:pt idx="2">
                  <c:v>22.05</c:v>
                </c:pt>
                <c:pt idx="3">
                  <c:v>21.82</c:v>
                </c:pt>
                <c:pt idx="4">
                  <c:v>22.12</c:v>
                </c:pt>
              </c:numCache>
            </c:numRef>
          </c:val>
          <c:extLst>
            <c:ext xmlns:c16="http://schemas.microsoft.com/office/drawing/2014/chart" uri="{C3380CC4-5D6E-409C-BE32-E72D297353CC}">
              <c16:uniqueId val="{00000000-B124-4E43-96B7-FCC834CD850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39.25</c:v>
                </c:pt>
                <c:pt idx="1">
                  <c:v>43.18</c:v>
                </c:pt>
                <c:pt idx="2">
                  <c:v>42.38</c:v>
                </c:pt>
                <c:pt idx="3">
                  <c:v>46.17</c:v>
                </c:pt>
                <c:pt idx="4">
                  <c:v>45.68</c:v>
                </c:pt>
              </c:numCache>
            </c:numRef>
          </c:val>
          <c:smooth val="0"/>
          <c:extLst>
            <c:ext xmlns:c16="http://schemas.microsoft.com/office/drawing/2014/chart" uri="{C3380CC4-5D6E-409C-BE32-E72D297353CC}">
              <c16:uniqueId val="{00000001-B124-4E43-96B7-FCC834CD850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69.150000000000006</c:v>
                </c:pt>
                <c:pt idx="1">
                  <c:v>69.91</c:v>
                </c:pt>
                <c:pt idx="2">
                  <c:v>70.88</c:v>
                </c:pt>
                <c:pt idx="3">
                  <c:v>71.39</c:v>
                </c:pt>
                <c:pt idx="4">
                  <c:v>72.010000000000005</c:v>
                </c:pt>
              </c:numCache>
            </c:numRef>
          </c:val>
          <c:extLst>
            <c:ext xmlns:c16="http://schemas.microsoft.com/office/drawing/2014/chart" uri="{C3380CC4-5D6E-409C-BE32-E72D297353CC}">
              <c16:uniqueId val="{00000000-DDE5-4C97-AD81-985B1E1197E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86.43</c:v>
                </c:pt>
                <c:pt idx="1">
                  <c:v>86.43</c:v>
                </c:pt>
                <c:pt idx="2">
                  <c:v>87.01</c:v>
                </c:pt>
                <c:pt idx="3">
                  <c:v>87.84</c:v>
                </c:pt>
                <c:pt idx="4">
                  <c:v>87.96</c:v>
                </c:pt>
              </c:numCache>
            </c:numRef>
          </c:val>
          <c:smooth val="0"/>
          <c:extLst>
            <c:ext xmlns:c16="http://schemas.microsoft.com/office/drawing/2014/chart" uri="{C3380CC4-5D6E-409C-BE32-E72D297353CC}">
              <c16:uniqueId val="{00000001-DDE5-4C97-AD81-985B1E1197E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3D6-4F48-A093-F0F3A312A58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99.07</c:v>
                </c:pt>
                <c:pt idx="1">
                  <c:v>101.17</c:v>
                </c:pt>
                <c:pt idx="2">
                  <c:v>103.61</c:v>
                </c:pt>
                <c:pt idx="3">
                  <c:v>102.95</c:v>
                </c:pt>
                <c:pt idx="4">
                  <c:v>103.34</c:v>
                </c:pt>
              </c:numCache>
            </c:numRef>
          </c:val>
          <c:smooth val="0"/>
          <c:extLst>
            <c:ext xmlns:c16="http://schemas.microsoft.com/office/drawing/2014/chart" uri="{C3380CC4-5D6E-409C-BE32-E72D297353CC}">
              <c16:uniqueId val="{00000001-13D6-4F48-A093-F0F3A312A58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20</c:v>
                </c:pt>
                <c:pt idx="1">
                  <c:v>22.21</c:v>
                </c:pt>
                <c:pt idx="2">
                  <c:v>24.36</c:v>
                </c:pt>
                <c:pt idx="3">
                  <c:v>26.54</c:v>
                </c:pt>
                <c:pt idx="4">
                  <c:v>28.7</c:v>
                </c:pt>
              </c:numCache>
            </c:numRef>
          </c:val>
          <c:extLst>
            <c:ext xmlns:c16="http://schemas.microsoft.com/office/drawing/2014/chart" uri="{C3380CC4-5D6E-409C-BE32-E72D297353CC}">
              <c16:uniqueId val="{00000000-A15A-476B-8907-A76C904A858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25.07</c:v>
                </c:pt>
                <c:pt idx="1">
                  <c:v>28.48</c:v>
                </c:pt>
                <c:pt idx="2">
                  <c:v>28.59</c:v>
                </c:pt>
                <c:pt idx="3">
                  <c:v>26.56</c:v>
                </c:pt>
                <c:pt idx="4">
                  <c:v>27.82</c:v>
                </c:pt>
              </c:numCache>
            </c:numRef>
          </c:val>
          <c:smooth val="0"/>
          <c:extLst>
            <c:ext xmlns:c16="http://schemas.microsoft.com/office/drawing/2014/chart" uri="{C3380CC4-5D6E-409C-BE32-E72D297353CC}">
              <c16:uniqueId val="{00000001-A15A-476B-8907-A76C904A858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267-45AD-9EB3-F0D576751A7E}"/>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267-45AD-9EB3-F0D576751A7E}"/>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92A-465E-A4B6-33A3CF2A1FB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64.760000000000005</c:v>
                </c:pt>
                <c:pt idx="1">
                  <c:v>68.930000000000007</c:v>
                </c:pt>
                <c:pt idx="2">
                  <c:v>80.63</c:v>
                </c:pt>
                <c:pt idx="3">
                  <c:v>27.02</c:v>
                </c:pt>
                <c:pt idx="4">
                  <c:v>29.74</c:v>
                </c:pt>
              </c:numCache>
            </c:numRef>
          </c:val>
          <c:smooth val="0"/>
          <c:extLst>
            <c:ext xmlns:c16="http://schemas.microsoft.com/office/drawing/2014/chart" uri="{C3380CC4-5D6E-409C-BE32-E72D297353CC}">
              <c16:uniqueId val="{00000001-E92A-465E-A4B6-33A3CF2A1FB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13.6</c:v>
                </c:pt>
                <c:pt idx="1">
                  <c:v>28.28</c:v>
                </c:pt>
                <c:pt idx="2">
                  <c:v>23.56</c:v>
                </c:pt>
                <c:pt idx="3">
                  <c:v>13.65</c:v>
                </c:pt>
                <c:pt idx="4">
                  <c:v>19.71</c:v>
                </c:pt>
              </c:numCache>
            </c:numRef>
          </c:val>
          <c:extLst>
            <c:ext xmlns:c16="http://schemas.microsoft.com/office/drawing/2014/chart" uri="{C3380CC4-5D6E-409C-BE32-E72D297353CC}">
              <c16:uniqueId val="{00000000-0E73-4B1D-9EE2-11DEDCCD3B1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88.18</c:v>
                </c:pt>
                <c:pt idx="1">
                  <c:v>70.42</c:v>
                </c:pt>
                <c:pt idx="2">
                  <c:v>70.92</c:v>
                </c:pt>
                <c:pt idx="3">
                  <c:v>60.67</c:v>
                </c:pt>
                <c:pt idx="4">
                  <c:v>53.44</c:v>
                </c:pt>
              </c:numCache>
            </c:numRef>
          </c:val>
          <c:smooth val="0"/>
          <c:extLst>
            <c:ext xmlns:c16="http://schemas.microsoft.com/office/drawing/2014/chart" uri="{C3380CC4-5D6E-409C-BE32-E72D297353CC}">
              <c16:uniqueId val="{00000001-0E73-4B1D-9EE2-11DEDCCD3B1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6281.21</c:v>
                </c:pt>
                <c:pt idx="1">
                  <c:v>6013.71</c:v>
                </c:pt>
                <c:pt idx="2">
                  <c:v>4730.7299999999996</c:v>
                </c:pt>
                <c:pt idx="3">
                  <c:v>4557.1899999999996</c:v>
                </c:pt>
                <c:pt idx="4">
                  <c:v>3595.24</c:v>
                </c:pt>
              </c:numCache>
            </c:numRef>
          </c:val>
          <c:extLst>
            <c:ext xmlns:c16="http://schemas.microsoft.com/office/drawing/2014/chart" uri="{C3380CC4-5D6E-409C-BE32-E72D297353CC}">
              <c16:uniqueId val="{00000000-03ED-42B3-8AF3-8507F18ED0A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1390.86</c:v>
                </c:pt>
                <c:pt idx="1">
                  <c:v>1467.94</c:v>
                </c:pt>
                <c:pt idx="2">
                  <c:v>1144.94</c:v>
                </c:pt>
                <c:pt idx="3">
                  <c:v>1252.71</c:v>
                </c:pt>
                <c:pt idx="4">
                  <c:v>1267.3900000000001</c:v>
                </c:pt>
              </c:numCache>
            </c:numRef>
          </c:val>
          <c:smooth val="0"/>
          <c:extLst>
            <c:ext xmlns:c16="http://schemas.microsoft.com/office/drawing/2014/chart" uri="{C3380CC4-5D6E-409C-BE32-E72D297353CC}">
              <c16:uniqueId val="{00000001-03ED-42B3-8AF3-8507F18ED0A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39.68</c:v>
                </c:pt>
                <c:pt idx="1">
                  <c:v>41.08</c:v>
                </c:pt>
                <c:pt idx="2">
                  <c:v>40.51</c:v>
                </c:pt>
                <c:pt idx="3">
                  <c:v>40.68</c:v>
                </c:pt>
                <c:pt idx="4">
                  <c:v>49.29</c:v>
                </c:pt>
              </c:numCache>
            </c:numRef>
          </c:val>
          <c:extLst>
            <c:ext xmlns:c16="http://schemas.microsoft.com/office/drawing/2014/chart" uri="{C3380CC4-5D6E-409C-BE32-E72D297353CC}">
              <c16:uniqueId val="{00000000-6417-4A60-B7A6-E353C708926F}"/>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76.849999999999994</c:v>
                </c:pt>
                <c:pt idx="1">
                  <c:v>83.3</c:v>
                </c:pt>
                <c:pt idx="2">
                  <c:v>88.16</c:v>
                </c:pt>
                <c:pt idx="3">
                  <c:v>87.03</c:v>
                </c:pt>
                <c:pt idx="4">
                  <c:v>84.3</c:v>
                </c:pt>
              </c:numCache>
            </c:numRef>
          </c:val>
          <c:smooth val="0"/>
          <c:extLst>
            <c:ext xmlns:c16="http://schemas.microsoft.com/office/drawing/2014/chart" uri="{C3380CC4-5D6E-409C-BE32-E72D297353CC}">
              <c16:uniqueId val="{00000001-6417-4A60-B7A6-E353C708926F}"/>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266.67</c:v>
                </c:pt>
                <c:pt idx="1">
                  <c:v>258.17</c:v>
                </c:pt>
                <c:pt idx="2">
                  <c:v>262.44</c:v>
                </c:pt>
                <c:pt idx="3">
                  <c:v>262.08</c:v>
                </c:pt>
                <c:pt idx="4">
                  <c:v>267.08999999999997</c:v>
                </c:pt>
              </c:numCache>
            </c:numRef>
          </c:val>
          <c:extLst>
            <c:ext xmlns:c16="http://schemas.microsoft.com/office/drawing/2014/chart" uri="{C3380CC4-5D6E-409C-BE32-E72D297353CC}">
              <c16:uniqueId val="{00000000-5143-4515-81B4-769F78C4C9A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198.4</c:v>
                </c:pt>
                <c:pt idx="1">
                  <c:v>184.56</c:v>
                </c:pt>
                <c:pt idx="2">
                  <c:v>173.89</c:v>
                </c:pt>
                <c:pt idx="3">
                  <c:v>177.02</c:v>
                </c:pt>
                <c:pt idx="4">
                  <c:v>185.47</c:v>
                </c:pt>
              </c:numCache>
            </c:numRef>
          </c:val>
          <c:smooth val="0"/>
          <c:extLst>
            <c:ext xmlns:c16="http://schemas.microsoft.com/office/drawing/2014/chart" uri="{C3380CC4-5D6E-409C-BE32-E72D297353CC}">
              <c16:uniqueId val="{00000001-5143-4515-81B4-769F78C4C9A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21" zoomScale="90" zoomScaleNormal="9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静岡県　沼津市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特定環境保全公共下水道</v>
      </c>
      <c r="Q8" s="78"/>
      <c r="R8" s="78"/>
      <c r="S8" s="78"/>
      <c r="T8" s="78"/>
      <c r="U8" s="78"/>
      <c r="V8" s="78"/>
      <c r="W8" s="78" t="str">
        <f>データ!L6</f>
        <v>D1</v>
      </c>
      <c r="X8" s="78"/>
      <c r="Y8" s="78"/>
      <c r="Z8" s="78"/>
      <c r="AA8" s="78"/>
      <c r="AB8" s="78"/>
      <c r="AC8" s="78"/>
      <c r="AD8" s="79" t="str">
        <f>データ!$M$6</f>
        <v>非設置</v>
      </c>
      <c r="AE8" s="79"/>
      <c r="AF8" s="79"/>
      <c r="AG8" s="79"/>
      <c r="AH8" s="79"/>
      <c r="AI8" s="79"/>
      <c r="AJ8" s="79"/>
      <c r="AK8" s="3"/>
      <c r="AL8" s="75">
        <f>データ!S6</f>
        <v>194869</v>
      </c>
      <c r="AM8" s="75"/>
      <c r="AN8" s="75"/>
      <c r="AO8" s="75"/>
      <c r="AP8" s="75"/>
      <c r="AQ8" s="75"/>
      <c r="AR8" s="75"/>
      <c r="AS8" s="75"/>
      <c r="AT8" s="74">
        <f>データ!T6</f>
        <v>186.96</v>
      </c>
      <c r="AU8" s="74"/>
      <c r="AV8" s="74"/>
      <c r="AW8" s="74"/>
      <c r="AX8" s="74"/>
      <c r="AY8" s="74"/>
      <c r="AZ8" s="74"/>
      <c r="BA8" s="74"/>
      <c r="BB8" s="74">
        <f>データ!U6</f>
        <v>1042.3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43.05</v>
      </c>
      <c r="J10" s="74"/>
      <c r="K10" s="74"/>
      <c r="L10" s="74"/>
      <c r="M10" s="74"/>
      <c r="N10" s="74"/>
      <c r="O10" s="74"/>
      <c r="P10" s="74">
        <f>データ!P6</f>
        <v>4.5</v>
      </c>
      <c r="Q10" s="74"/>
      <c r="R10" s="74"/>
      <c r="S10" s="74"/>
      <c r="T10" s="74"/>
      <c r="U10" s="74"/>
      <c r="V10" s="74"/>
      <c r="W10" s="74">
        <f>データ!Q6</f>
        <v>80.28</v>
      </c>
      <c r="X10" s="74"/>
      <c r="Y10" s="74"/>
      <c r="Z10" s="74"/>
      <c r="AA10" s="74"/>
      <c r="AB10" s="74"/>
      <c r="AC10" s="74"/>
      <c r="AD10" s="75">
        <f>データ!R6</f>
        <v>2600</v>
      </c>
      <c r="AE10" s="75"/>
      <c r="AF10" s="75"/>
      <c r="AG10" s="75"/>
      <c r="AH10" s="75"/>
      <c r="AI10" s="75"/>
      <c r="AJ10" s="75"/>
      <c r="AK10" s="2"/>
      <c r="AL10" s="75">
        <f>データ!V6</f>
        <v>8936</v>
      </c>
      <c r="AM10" s="75"/>
      <c r="AN10" s="75"/>
      <c r="AO10" s="75"/>
      <c r="AP10" s="75"/>
      <c r="AQ10" s="75"/>
      <c r="AR10" s="75"/>
      <c r="AS10" s="75"/>
      <c r="AT10" s="74">
        <f>データ!W6</f>
        <v>3.51</v>
      </c>
      <c r="AU10" s="74"/>
      <c r="AV10" s="74"/>
      <c r="AW10" s="74"/>
      <c r="AX10" s="74"/>
      <c r="AY10" s="74"/>
      <c r="AZ10" s="74"/>
      <c r="BA10" s="74"/>
      <c r="BB10" s="74">
        <f>データ!X6</f>
        <v>2545.87</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twRvM80N7I2duKimor2rwaL5HZRvSvceKsYuy/PMvBsJ5jbZmtCajJ3LXJXZyoev7OEi45j7An5GD4ybtH7Q7w==" saltValue="OjBltnyL849qfRjFoSpm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54</v>
      </c>
      <c r="B4" s="30"/>
      <c r="C4" s="30"/>
      <c r="D4" s="30"/>
      <c r="E4" s="30"/>
      <c r="F4" s="30"/>
      <c r="G4" s="30"/>
      <c r="H4" s="86"/>
      <c r="I4" s="87"/>
      <c r="J4" s="87"/>
      <c r="K4" s="87"/>
      <c r="L4" s="87"/>
      <c r="M4" s="87"/>
      <c r="N4" s="87"/>
      <c r="O4" s="87"/>
      <c r="P4" s="87"/>
      <c r="Q4" s="87"/>
      <c r="R4" s="87"/>
      <c r="S4" s="87"/>
      <c r="T4" s="87"/>
      <c r="U4" s="87"/>
      <c r="V4" s="87"/>
      <c r="W4" s="87"/>
      <c r="X4" s="88"/>
      <c r="Y4" s="82" t="s">
        <v>55</v>
      </c>
      <c r="Z4" s="82"/>
      <c r="AA4" s="82"/>
      <c r="AB4" s="82"/>
      <c r="AC4" s="82"/>
      <c r="AD4" s="82"/>
      <c r="AE4" s="82"/>
      <c r="AF4" s="82"/>
      <c r="AG4" s="82"/>
      <c r="AH4" s="82"/>
      <c r="AI4" s="82"/>
      <c r="AJ4" s="82" t="s">
        <v>56</v>
      </c>
      <c r="AK4" s="82"/>
      <c r="AL4" s="82"/>
      <c r="AM4" s="82"/>
      <c r="AN4" s="82"/>
      <c r="AO4" s="82"/>
      <c r="AP4" s="82"/>
      <c r="AQ4" s="82"/>
      <c r="AR4" s="82"/>
      <c r="AS4" s="82"/>
      <c r="AT4" s="82"/>
      <c r="AU4" s="82" t="s">
        <v>57</v>
      </c>
      <c r="AV4" s="82"/>
      <c r="AW4" s="82"/>
      <c r="AX4" s="82"/>
      <c r="AY4" s="82"/>
      <c r="AZ4" s="82"/>
      <c r="BA4" s="82"/>
      <c r="BB4" s="82"/>
      <c r="BC4" s="82"/>
      <c r="BD4" s="82"/>
      <c r="BE4" s="82"/>
      <c r="BF4" s="82" t="s">
        <v>58</v>
      </c>
      <c r="BG4" s="82"/>
      <c r="BH4" s="82"/>
      <c r="BI4" s="82"/>
      <c r="BJ4" s="82"/>
      <c r="BK4" s="82"/>
      <c r="BL4" s="82"/>
      <c r="BM4" s="82"/>
      <c r="BN4" s="82"/>
      <c r="BO4" s="82"/>
      <c r="BP4" s="82"/>
      <c r="BQ4" s="82" t="s">
        <v>59</v>
      </c>
      <c r="BR4" s="82"/>
      <c r="BS4" s="82"/>
      <c r="BT4" s="82"/>
      <c r="BU4" s="82"/>
      <c r="BV4" s="82"/>
      <c r="BW4" s="82"/>
      <c r="BX4" s="82"/>
      <c r="BY4" s="82"/>
      <c r="BZ4" s="82"/>
      <c r="CA4" s="82"/>
      <c r="CB4" s="82" t="s">
        <v>60</v>
      </c>
      <c r="CC4" s="82"/>
      <c r="CD4" s="82"/>
      <c r="CE4" s="82"/>
      <c r="CF4" s="82"/>
      <c r="CG4" s="82"/>
      <c r="CH4" s="82"/>
      <c r="CI4" s="82"/>
      <c r="CJ4" s="82"/>
      <c r="CK4" s="82"/>
      <c r="CL4" s="82"/>
      <c r="CM4" s="82" t="s">
        <v>61</v>
      </c>
      <c r="CN4" s="82"/>
      <c r="CO4" s="82"/>
      <c r="CP4" s="82"/>
      <c r="CQ4" s="82"/>
      <c r="CR4" s="82"/>
      <c r="CS4" s="82"/>
      <c r="CT4" s="82"/>
      <c r="CU4" s="82"/>
      <c r="CV4" s="82"/>
      <c r="CW4" s="82"/>
      <c r="CX4" s="82" t="s">
        <v>62</v>
      </c>
      <c r="CY4" s="82"/>
      <c r="CZ4" s="82"/>
      <c r="DA4" s="82"/>
      <c r="DB4" s="82"/>
      <c r="DC4" s="82"/>
      <c r="DD4" s="82"/>
      <c r="DE4" s="82"/>
      <c r="DF4" s="82"/>
      <c r="DG4" s="82"/>
      <c r="DH4" s="82"/>
      <c r="DI4" s="82" t="s">
        <v>63</v>
      </c>
      <c r="DJ4" s="82"/>
      <c r="DK4" s="82"/>
      <c r="DL4" s="82"/>
      <c r="DM4" s="82"/>
      <c r="DN4" s="82"/>
      <c r="DO4" s="82"/>
      <c r="DP4" s="82"/>
      <c r="DQ4" s="82"/>
      <c r="DR4" s="82"/>
      <c r="DS4" s="82"/>
      <c r="DT4" s="82" t="s">
        <v>64</v>
      </c>
      <c r="DU4" s="82"/>
      <c r="DV4" s="82"/>
      <c r="DW4" s="82"/>
      <c r="DX4" s="82"/>
      <c r="DY4" s="82"/>
      <c r="DZ4" s="82"/>
      <c r="EA4" s="82"/>
      <c r="EB4" s="82"/>
      <c r="EC4" s="82"/>
      <c r="ED4" s="82"/>
      <c r="EE4" s="82" t="s">
        <v>65</v>
      </c>
      <c r="EF4" s="82"/>
      <c r="EG4" s="82"/>
      <c r="EH4" s="82"/>
      <c r="EI4" s="82"/>
      <c r="EJ4" s="82"/>
      <c r="EK4" s="82"/>
      <c r="EL4" s="82"/>
      <c r="EM4" s="82"/>
      <c r="EN4" s="82"/>
      <c r="EO4" s="82"/>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222038</v>
      </c>
      <c r="D6" s="33">
        <f t="shared" si="3"/>
        <v>46</v>
      </c>
      <c r="E6" s="33">
        <f t="shared" si="3"/>
        <v>17</v>
      </c>
      <c r="F6" s="33">
        <f t="shared" si="3"/>
        <v>4</v>
      </c>
      <c r="G6" s="33">
        <f t="shared" si="3"/>
        <v>0</v>
      </c>
      <c r="H6" s="33" t="str">
        <f t="shared" si="3"/>
        <v>静岡県　沼津市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43.05</v>
      </c>
      <c r="P6" s="34">
        <f t="shared" si="3"/>
        <v>4.5</v>
      </c>
      <c r="Q6" s="34">
        <f t="shared" si="3"/>
        <v>80.28</v>
      </c>
      <c r="R6" s="34">
        <f t="shared" si="3"/>
        <v>2600</v>
      </c>
      <c r="S6" s="34">
        <f t="shared" si="3"/>
        <v>194869</v>
      </c>
      <c r="T6" s="34">
        <f t="shared" si="3"/>
        <v>186.96</v>
      </c>
      <c r="U6" s="34">
        <f t="shared" si="3"/>
        <v>1042.3</v>
      </c>
      <c r="V6" s="34">
        <f t="shared" si="3"/>
        <v>8936</v>
      </c>
      <c r="W6" s="34">
        <f t="shared" si="3"/>
        <v>3.51</v>
      </c>
      <c r="X6" s="34">
        <f t="shared" si="3"/>
        <v>2545.87</v>
      </c>
      <c r="Y6" s="35">
        <f>IF(Y7="",NA(),Y7)</f>
        <v>100</v>
      </c>
      <c r="Z6" s="35">
        <f t="shared" ref="Z6:AH6" si="4">IF(Z7="",NA(),Z7)</f>
        <v>100</v>
      </c>
      <c r="AA6" s="35">
        <f t="shared" si="4"/>
        <v>100</v>
      </c>
      <c r="AB6" s="35">
        <f t="shared" si="4"/>
        <v>100</v>
      </c>
      <c r="AC6" s="35">
        <f t="shared" si="4"/>
        <v>100</v>
      </c>
      <c r="AD6" s="35">
        <f t="shared" si="4"/>
        <v>99.07</v>
      </c>
      <c r="AE6" s="35">
        <f t="shared" si="4"/>
        <v>101.17</v>
      </c>
      <c r="AF6" s="35">
        <f t="shared" si="4"/>
        <v>103.61</v>
      </c>
      <c r="AG6" s="35">
        <f t="shared" si="4"/>
        <v>102.95</v>
      </c>
      <c r="AH6" s="35">
        <f t="shared" si="4"/>
        <v>103.34</v>
      </c>
      <c r="AI6" s="34" t="str">
        <f>IF(AI7="","",IF(AI7="-","【-】","【"&amp;SUBSTITUTE(TEXT(AI7,"#,##0.00"),"-","△")&amp;"】"))</f>
        <v>【102.87】</v>
      </c>
      <c r="AJ6" s="34">
        <f>IF(AJ7="",NA(),AJ7)</f>
        <v>0</v>
      </c>
      <c r="AK6" s="34">
        <f t="shared" ref="AK6:AS6" si="5">IF(AK7="",NA(),AK7)</f>
        <v>0</v>
      </c>
      <c r="AL6" s="34">
        <f t="shared" si="5"/>
        <v>0</v>
      </c>
      <c r="AM6" s="34">
        <f t="shared" si="5"/>
        <v>0</v>
      </c>
      <c r="AN6" s="34">
        <f t="shared" si="5"/>
        <v>0</v>
      </c>
      <c r="AO6" s="35">
        <f t="shared" si="5"/>
        <v>64.760000000000005</v>
      </c>
      <c r="AP6" s="35">
        <f t="shared" si="5"/>
        <v>68.930000000000007</v>
      </c>
      <c r="AQ6" s="35">
        <f t="shared" si="5"/>
        <v>80.63</v>
      </c>
      <c r="AR6" s="35">
        <f t="shared" si="5"/>
        <v>27.02</v>
      </c>
      <c r="AS6" s="35">
        <f t="shared" si="5"/>
        <v>29.74</v>
      </c>
      <c r="AT6" s="34" t="str">
        <f>IF(AT7="","",IF(AT7="-","【-】","【"&amp;SUBSTITUTE(TEXT(AT7,"#,##0.00"),"-","△")&amp;"】"))</f>
        <v>【76.63】</v>
      </c>
      <c r="AU6" s="35">
        <f>IF(AU7="",NA(),AU7)</f>
        <v>13.6</v>
      </c>
      <c r="AV6" s="35">
        <f t="shared" ref="AV6:BD6" si="6">IF(AV7="",NA(),AV7)</f>
        <v>28.28</v>
      </c>
      <c r="AW6" s="35">
        <f t="shared" si="6"/>
        <v>23.56</v>
      </c>
      <c r="AX6" s="35">
        <f t="shared" si="6"/>
        <v>13.65</v>
      </c>
      <c r="AY6" s="35">
        <f t="shared" si="6"/>
        <v>19.71</v>
      </c>
      <c r="AZ6" s="35">
        <f t="shared" si="6"/>
        <v>88.18</v>
      </c>
      <c r="BA6" s="35">
        <f t="shared" si="6"/>
        <v>70.42</v>
      </c>
      <c r="BB6" s="35">
        <f t="shared" si="6"/>
        <v>70.92</v>
      </c>
      <c r="BC6" s="35">
        <f t="shared" si="6"/>
        <v>60.67</v>
      </c>
      <c r="BD6" s="35">
        <f t="shared" si="6"/>
        <v>53.44</v>
      </c>
      <c r="BE6" s="34" t="str">
        <f>IF(BE7="","",IF(BE7="-","【-】","【"&amp;SUBSTITUTE(TEXT(BE7,"#,##0.00"),"-","△")&amp;"】"))</f>
        <v>【49.61】</v>
      </c>
      <c r="BF6" s="35">
        <f>IF(BF7="",NA(),BF7)</f>
        <v>6281.21</v>
      </c>
      <c r="BG6" s="35">
        <f t="shared" ref="BG6:BO6" si="7">IF(BG7="",NA(),BG7)</f>
        <v>6013.71</v>
      </c>
      <c r="BH6" s="35">
        <f t="shared" si="7"/>
        <v>4730.7299999999996</v>
      </c>
      <c r="BI6" s="35">
        <f t="shared" si="7"/>
        <v>4557.1899999999996</v>
      </c>
      <c r="BJ6" s="35">
        <f t="shared" si="7"/>
        <v>3595.24</v>
      </c>
      <c r="BK6" s="35">
        <f t="shared" si="7"/>
        <v>1390.86</v>
      </c>
      <c r="BL6" s="35">
        <f t="shared" si="7"/>
        <v>1467.94</v>
      </c>
      <c r="BM6" s="35">
        <f t="shared" si="7"/>
        <v>1144.94</v>
      </c>
      <c r="BN6" s="35">
        <f t="shared" si="7"/>
        <v>1252.71</v>
      </c>
      <c r="BO6" s="35">
        <f t="shared" si="7"/>
        <v>1267.3900000000001</v>
      </c>
      <c r="BP6" s="34" t="str">
        <f>IF(BP7="","",IF(BP7="-","【-】","【"&amp;SUBSTITUTE(TEXT(BP7,"#,##0.00"),"-","△")&amp;"】"))</f>
        <v>【1,218.70】</v>
      </c>
      <c r="BQ6" s="35">
        <f>IF(BQ7="",NA(),BQ7)</f>
        <v>39.68</v>
      </c>
      <c r="BR6" s="35">
        <f t="shared" ref="BR6:BZ6" si="8">IF(BR7="",NA(),BR7)</f>
        <v>41.08</v>
      </c>
      <c r="BS6" s="35">
        <f t="shared" si="8"/>
        <v>40.51</v>
      </c>
      <c r="BT6" s="35">
        <f t="shared" si="8"/>
        <v>40.68</v>
      </c>
      <c r="BU6" s="35">
        <f t="shared" si="8"/>
        <v>49.29</v>
      </c>
      <c r="BV6" s="35">
        <f t="shared" si="8"/>
        <v>76.849999999999994</v>
      </c>
      <c r="BW6" s="35">
        <f t="shared" si="8"/>
        <v>83.3</v>
      </c>
      <c r="BX6" s="35">
        <f t="shared" si="8"/>
        <v>88.16</v>
      </c>
      <c r="BY6" s="35">
        <f t="shared" si="8"/>
        <v>87.03</v>
      </c>
      <c r="BZ6" s="35">
        <f t="shared" si="8"/>
        <v>84.3</v>
      </c>
      <c r="CA6" s="34" t="str">
        <f>IF(CA7="","",IF(CA7="-","【-】","【"&amp;SUBSTITUTE(TEXT(CA7,"#,##0.00"),"-","△")&amp;"】"))</f>
        <v>【74.17】</v>
      </c>
      <c r="CB6" s="35">
        <f>IF(CB7="",NA(),CB7)</f>
        <v>266.67</v>
      </c>
      <c r="CC6" s="35">
        <f t="shared" ref="CC6:CK6" si="9">IF(CC7="",NA(),CC7)</f>
        <v>258.17</v>
      </c>
      <c r="CD6" s="35">
        <f t="shared" si="9"/>
        <v>262.44</v>
      </c>
      <c r="CE6" s="35">
        <f t="shared" si="9"/>
        <v>262.08</v>
      </c>
      <c r="CF6" s="35">
        <f t="shared" si="9"/>
        <v>267.08999999999997</v>
      </c>
      <c r="CG6" s="35">
        <f t="shared" si="9"/>
        <v>198.4</v>
      </c>
      <c r="CH6" s="35">
        <f t="shared" si="9"/>
        <v>184.56</v>
      </c>
      <c r="CI6" s="35">
        <f t="shared" si="9"/>
        <v>173.89</v>
      </c>
      <c r="CJ6" s="35">
        <f t="shared" si="9"/>
        <v>177.02</v>
      </c>
      <c r="CK6" s="35">
        <f t="shared" si="9"/>
        <v>185.47</v>
      </c>
      <c r="CL6" s="34" t="str">
        <f>IF(CL7="","",IF(CL7="-","【-】","【"&amp;SUBSTITUTE(TEXT(CL7,"#,##0.00"),"-","△")&amp;"】"))</f>
        <v>【218.56】</v>
      </c>
      <c r="CM6" s="35">
        <f>IF(CM7="",NA(),CM7)</f>
        <v>87.62</v>
      </c>
      <c r="CN6" s="35">
        <f t="shared" ref="CN6:CV6" si="10">IF(CN7="",NA(),CN7)</f>
        <v>22.24</v>
      </c>
      <c r="CO6" s="35">
        <f t="shared" si="10"/>
        <v>22.05</v>
      </c>
      <c r="CP6" s="35">
        <f t="shared" si="10"/>
        <v>21.82</v>
      </c>
      <c r="CQ6" s="35">
        <f t="shared" si="10"/>
        <v>22.12</v>
      </c>
      <c r="CR6" s="35">
        <f t="shared" si="10"/>
        <v>39.25</v>
      </c>
      <c r="CS6" s="35">
        <f t="shared" si="10"/>
        <v>43.18</v>
      </c>
      <c r="CT6" s="35">
        <f t="shared" si="10"/>
        <v>42.38</v>
      </c>
      <c r="CU6" s="35">
        <f t="shared" si="10"/>
        <v>46.17</v>
      </c>
      <c r="CV6" s="35">
        <f t="shared" si="10"/>
        <v>45.68</v>
      </c>
      <c r="CW6" s="34" t="str">
        <f>IF(CW7="","",IF(CW7="-","【-】","【"&amp;SUBSTITUTE(TEXT(CW7,"#,##0.00"),"-","△")&amp;"】"))</f>
        <v>【42.86】</v>
      </c>
      <c r="CX6" s="35">
        <f>IF(CX7="",NA(),CX7)</f>
        <v>69.150000000000006</v>
      </c>
      <c r="CY6" s="35">
        <f t="shared" ref="CY6:DG6" si="11">IF(CY7="",NA(),CY7)</f>
        <v>69.91</v>
      </c>
      <c r="CZ6" s="35">
        <f t="shared" si="11"/>
        <v>70.88</v>
      </c>
      <c r="DA6" s="35">
        <f t="shared" si="11"/>
        <v>71.39</v>
      </c>
      <c r="DB6" s="35">
        <f t="shared" si="11"/>
        <v>72.010000000000005</v>
      </c>
      <c r="DC6" s="35">
        <f t="shared" si="11"/>
        <v>86.43</v>
      </c>
      <c r="DD6" s="35">
        <f t="shared" si="11"/>
        <v>86.43</v>
      </c>
      <c r="DE6" s="35">
        <f t="shared" si="11"/>
        <v>87.01</v>
      </c>
      <c r="DF6" s="35">
        <f t="shared" si="11"/>
        <v>87.84</v>
      </c>
      <c r="DG6" s="35">
        <f t="shared" si="11"/>
        <v>87.96</v>
      </c>
      <c r="DH6" s="34" t="str">
        <f>IF(DH7="","",IF(DH7="-","【-】","【"&amp;SUBSTITUTE(TEXT(DH7,"#,##0.00"),"-","△")&amp;"】"))</f>
        <v>【84.20】</v>
      </c>
      <c r="DI6" s="35">
        <f>IF(DI7="",NA(),DI7)</f>
        <v>20</v>
      </c>
      <c r="DJ6" s="35">
        <f t="shared" ref="DJ6:DR6" si="12">IF(DJ7="",NA(),DJ7)</f>
        <v>22.21</v>
      </c>
      <c r="DK6" s="35">
        <f t="shared" si="12"/>
        <v>24.36</v>
      </c>
      <c r="DL6" s="35">
        <f t="shared" si="12"/>
        <v>26.54</v>
      </c>
      <c r="DM6" s="35">
        <f t="shared" si="12"/>
        <v>28.7</v>
      </c>
      <c r="DN6" s="35">
        <f t="shared" si="12"/>
        <v>25.07</v>
      </c>
      <c r="DO6" s="35">
        <f t="shared" si="12"/>
        <v>28.48</v>
      </c>
      <c r="DP6" s="35">
        <f t="shared" si="12"/>
        <v>28.59</v>
      </c>
      <c r="DQ6" s="35">
        <f t="shared" si="12"/>
        <v>26.56</v>
      </c>
      <c r="DR6" s="35">
        <f t="shared" si="12"/>
        <v>27.82</v>
      </c>
      <c r="DS6" s="34" t="str">
        <f>IF(DS7="","",IF(DS7="-","【-】","【"&amp;SUBSTITUTE(TEXT(DS7,"#,##0.00"),"-","△")&amp;"】"))</f>
        <v>【25.37】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【6.20】</v>
      </c>
      <c r="EE6" s="34">
        <f>IF(EE7="",NA(),EE7)</f>
        <v>0</v>
      </c>
      <c r="EF6" s="34">
        <f t="shared" ref="EF6:EN6" si="14">IF(EF7="",NA(),EF7)</f>
        <v>0</v>
      </c>
      <c r="EG6" s="34">
        <f t="shared" si="14"/>
        <v>0</v>
      </c>
      <c r="EH6" s="34">
        <f t="shared" si="14"/>
        <v>0</v>
      </c>
      <c r="EI6" s="34">
        <f t="shared" si="14"/>
        <v>0</v>
      </c>
      <c r="EJ6" s="35">
        <f t="shared" si="14"/>
        <v>0.08</v>
      </c>
      <c r="EK6" s="35">
        <f t="shared" si="14"/>
        <v>0.04</v>
      </c>
      <c r="EL6" s="35">
        <f t="shared" si="14"/>
        <v>0.15</v>
      </c>
      <c r="EM6" s="35">
        <f t="shared" si="14"/>
        <v>0.06</v>
      </c>
      <c r="EN6" s="35">
        <f t="shared" si="14"/>
        <v>0.04</v>
      </c>
      <c r="EO6" s="34" t="str">
        <f>IF(EO7="","",IF(EO7="-","【-】","【"&amp;SUBSTITUTE(TEXT(EO7,"#,##0.00"),"-","△")&amp;"】"))</f>
        <v>【0.28】</v>
      </c>
    </row>
    <row r="7" spans="1:148" s="36" customFormat="1" x14ac:dyDescent="0.15">
      <c r="A7" s="28"/>
      <c r="B7" s="37">
        <v>2019</v>
      </c>
      <c r="C7" s="37">
        <v>222038</v>
      </c>
      <c r="D7" s="37">
        <v>46</v>
      </c>
      <c r="E7" s="37">
        <v>17</v>
      </c>
      <c r="F7" s="37">
        <v>4</v>
      </c>
      <c r="G7" s="37">
        <v>0</v>
      </c>
      <c r="H7" s="37" t="s">
        <v>95</v>
      </c>
      <c r="I7" s="37" t="s">
        <v>96</v>
      </c>
      <c r="J7" s="37" t="s">
        <v>97</v>
      </c>
      <c r="K7" s="37" t="s">
        <v>98</v>
      </c>
      <c r="L7" s="37" t="s">
        <v>99</v>
      </c>
      <c r="M7" s="37" t="s">
        <v>100</v>
      </c>
      <c r="N7" s="38" t="s">
        <v>101</v>
      </c>
      <c r="O7" s="38">
        <v>43.05</v>
      </c>
      <c r="P7" s="38">
        <v>4.5</v>
      </c>
      <c r="Q7" s="38">
        <v>80.28</v>
      </c>
      <c r="R7" s="38">
        <v>2600</v>
      </c>
      <c r="S7" s="38">
        <v>194869</v>
      </c>
      <c r="T7" s="38">
        <v>186.96</v>
      </c>
      <c r="U7" s="38">
        <v>1042.3</v>
      </c>
      <c r="V7" s="38">
        <v>8936</v>
      </c>
      <c r="W7" s="38">
        <v>3.51</v>
      </c>
      <c r="X7" s="38">
        <v>2545.87</v>
      </c>
      <c r="Y7" s="38">
        <v>100</v>
      </c>
      <c r="Z7" s="38">
        <v>100</v>
      </c>
      <c r="AA7" s="38">
        <v>100</v>
      </c>
      <c r="AB7" s="38">
        <v>100</v>
      </c>
      <c r="AC7" s="38">
        <v>100</v>
      </c>
      <c r="AD7" s="38">
        <v>99.07</v>
      </c>
      <c r="AE7" s="38">
        <v>101.17</v>
      </c>
      <c r="AF7" s="38">
        <v>103.61</v>
      </c>
      <c r="AG7" s="38">
        <v>102.95</v>
      </c>
      <c r="AH7" s="38">
        <v>103.34</v>
      </c>
      <c r="AI7" s="38">
        <v>102.87</v>
      </c>
      <c r="AJ7" s="38">
        <v>0</v>
      </c>
      <c r="AK7" s="38">
        <v>0</v>
      </c>
      <c r="AL7" s="38">
        <v>0</v>
      </c>
      <c r="AM7" s="38">
        <v>0</v>
      </c>
      <c r="AN7" s="38">
        <v>0</v>
      </c>
      <c r="AO7" s="38">
        <v>64.760000000000005</v>
      </c>
      <c r="AP7" s="38">
        <v>68.930000000000007</v>
      </c>
      <c r="AQ7" s="38">
        <v>80.63</v>
      </c>
      <c r="AR7" s="38">
        <v>27.02</v>
      </c>
      <c r="AS7" s="38">
        <v>29.74</v>
      </c>
      <c r="AT7" s="38">
        <v>76.63</v>
      </c>
      <c r="AU7" s="38">
        <v>13.6</v>
      </c>
      <c r="AV7" s="38">
        <v>28.28</v>
      </c>
      <c r="AW7" s="38">
        <v>23.56</v>
      </c>
      <c r="AX7" s="38">
        <v>13.65</v>
      </c>
      <c r="AY7" s="38">
        <v>19.71</v>
      </c>
      <c r="AZ7" s="38">
        <v>88.18</v>
      </c>
      <c r="BA7" s="38">
        <v>70.42</v>
      </c>
      <c r="BB7" s="38">
        <v>70.92</v>
      </c>
      <c r="BC7" s="38">
        <v>60.67</v>
      </c>
      <c r="BD7" s="38">
        <v>53.44</v>
      </c>
      <c r="BE7" s="38">
        <v>49.61</v>
      </c>
      <c r="BF7" s="38">
        <v>6281.21</v>
      </c>
      <c r="BG7" s="38">
        <v>6013.71</v>
      </c>
      <c r="BH7" s="38">
        <v>4730.7299999999996</v>
      </c>
      <c r="BI7" s="38">
        <v>4557.1899999999996</v>
      </c>
      <c r="BJ7" s="38">
        <v>3595.24</v>
      </c>
      <c r="BK7" s="38">
        <v>1390.86</v>
      </c>
      <c r="BL7" s="38">
        <v>1467.94</v>
      </c>
      <c r="BM7" s="38">
        <v>1144.94</v>
      </c>
      <c r="BN7" s="38">
        <v>1252.71</v>
      </c>
      <c r="BO7" s="38">
        <v>1267.3900000000001</v>
      </c>
      <c r="BP7" s="38">
        <v>1218.7</v>
      </c>
      <c r="BQ7" s="38">
        <v>39.68</v>
      </c>
      <c r="BR7" s="38">
        <v>41.08</v>
      </c>
      <c r="BS7" s="38">
        <v>40.51</v>
      </c>
      <c r="BT7" s="38">
        <v>40.68</v>
      </c>
      <c r="BU7" s="38">
        <v>49.29</v>
      </c>
      <c r="BV7" s="38">
        <v>76.849999999999994</v>
      </c>
      <c r="BW7" s="38">
        <v>83.3</v>
      </c>
      <c r="BX7" s="38">
        <v>88.16</v>
      </c>
      <c r="BY7" s="38">
        <v>87.03</v>
      </c>
      <c r="BZ7" s="38">
        <v>84.3</v>
      </c>
      <c r="CA7" s="38">
        <v>74.17</v>
      </c>
      <c r="CB7" s="38">
        <v>266.67</v>
      </c>
      <c r="CC7" s="38">
        <v>258.17</v>
      </c>
      <c r="CD7" s="38">
        <v>262.44</v>
      </c>
      <c r="CE7" s="38">
        <v>262.08</v>
      </c>
      <c r="CF7" s="38">
        <v>267.08999999999997</v>
      </c>
      <c r="CG7" s="38">
        <v>198.4</v>
      </c>
      <c r="CH7" s="38">
        <v>184.56</v>
      </c>
      <c r="CI7" s="38">
        <v>173.89</v>
      </c>
      <c r="CJ7" s="38">
        <v>177.02</v>
      </c>
      <c r="CK7" s="38">
        <v>185.47</v>
      </c>
      <c r="CL7" s="38">
        <v>218.56</v>
      </c>
      <c r="CM7" s="38">
        <v>87.62</v>
      </c>
      <c r="CN7" s="38">
        <v>22.24</v>
      </c>
      <c r="CO7" s="38">
        <v>22.05</v>
      </c>
      <c r="CP7" s="38">
        <v>21.82</v>
      </c>
      <c r="CQ7" s="38">
        <v>22.12</v>
      </c>
      <c r="CR7" s="38">
        <v>39.25</v>
      </c>
      <c r="CS7" s="38">
        <v>43.18</v>
      </c>
      <c r="CT7" s="38">
        <v>42.38</v>
      </c>
      <c r="CU7" s="38">
        <v>46.17</v>
      </c>
      <c r="CV7" s="38">
        <v>45.68</v>
      </c>
      <c r="CW7" s="38">
        <v>42.86</v>
      </c>
      <c r="CX7" s="38">
        <v>69.150000000000006</v>
      </c>
      <c r="CY7" s="38">
        <v>69.91</v>
      </c>
      <c r="CZ7" s="38">
        <v>70.88</v>
      </c>
      <c r="DA7" s="38">
        <v>71.39</v>
      </c>
      <c r="DB7" s="38">
        <v>72.010000000000005</v>
      </c>
      <c r="DC7" s="38">
        <v>86.43</v>
      </c>
      <c r="DD7" s="38">
        <v>86.43</v>
      </c>
      <c r="DE7" s="38">
        <v>87.01</v>
      </c>
      <c r="DF7" s="38">
        <v>87.84</v>
      </c>
      <c r="DG7" s="38">
        <v>87.96</v>
      </c>
      <c r="DH7" s="38">
        <v>84.2</v>
      </c>
      <c r="DI7" s="38">
        <v>20</v>
      </c>
      <c r="DJ7" s="38">
        <v>22.21</v>
      </c>
      <c r="DK7" s="38">
        <v>24.36</v>
      </c>
      <c r="DL7" s="38">
        <v>26.54</v>
      </c>
      <c r="DM7" s="38">
        <v>28.7</v>
      </c>
      <c r="DN7" s="38">
        <v>25.07</v>
      </c>
      <c r="DO7" s="38">
        <v>28.48</v>
      </c>
      <c r="DP7" s="38">
        <v>28.59</v>
      </c>
      <c r="DQ7" s="38">
        <v>26.56</v>
      </c>
      <c r="DR7" s="38">
        <v>27.82</v>
      </c>
      <c r="DS7" s="38">
        <v>25.37</v>
      </c>
      <c r="DT7" s="38">
        <v>0</v>
      </c>
      <c r="DU7" s="38">
        <v>0</v>
      </c>
      <c r="DV7" s="38">
        <v>0</v>
      </c>
      <c r="DW7" s="38">
        <v>0</v>
      </c>
      <c r="DX7" s="38">
        <v>0</v>
      </c>
      <c r="DY7" s="38">
        <v>0</v>
      </c>
      <c r="DZ7" s="38">
        <v>0</v>
      </c>
      <c r="EA7" s="38">
        <v>0</v>
      </c>
      <c r="EB7" s="38">
        <v>0</v>
      </c>
      <c r="EC7" s="38">
        <v>0</v>
      </c>
      <c r="ED7" s="38">
        <v>6.2</v>
      </c>
      <c r="EE7" s="38">
        <v>0</v>
      </c>
      <c r="EF7" s="38">
        <v>0</v>
      </c>
      <c r="EG7" s="38">
        <v>0</v>
      </c>
      <c r="EH7" s="38">
        <v>0</v>
      </c>
      <c r="EI7" s="38">
        <v>0</v>
      </c>
      <c r="EJ7" s="38">
        <v>0.08</v>
      </c>
      <c r="EK7" s="38">
        <v>0.04</v>
      </c>
      <c r="EL7" s="38">
        <v>0.15</v>
      </c>
      <c r="EM7" s="38">
        <v>0.06</v>
      </c>
      <c r="EN7" s="38">
        <v>0.04</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110</v>
      </c>
      <c r="E13" t="s">
        <v>109</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2021-01-22T04:32:04Z</cp:lastPrinted>
  <dcterms:created xsi:type="dcterms:W3CDTF">2020-12-04T02:33:10Z</dcterms:created>
  <dcterms:modified xsi:type="dcterms:W3CDTF">2021-01-22T04:35:54Z</dcterms:modified>
  <cp:category/>
</cp:coreProperties>
</file>