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20.181\keiri\経理担当\200_調査・照会\01_R2\030113_(1.25〆)経営比較分析表の公表\04_0204(2.17〆)修正依頼（県）\"/>
    </mc:Choice>
  </mc:AlternateContent>
  <workbookProtection workbookAlgorithmName="SHA-512" workbookHashValue="s0vuPvafCkBejE1ZLKUlqxDI2Rdd9JdEtrjhT/nhX1fr7fn8+UOasp6FjxlyYUmDZb9Hvf3ZWhj2pFOINqiRKQ==" workbookSaltValue="JjMWlVhuGGEokYdN095ifA==" workbookSpinCount="100000" lockStructure="1"/>
  <bookViews>
    <workbookView xWindow="0" yWindow="0" windowWidth="16650" windowHeight="781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LY56" i="4"/>
  <c r="LJ56" i="4"/>
  <c r="KU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AT55" i="4"/>
  <c r="AE55" i="4"/>
  <c r="P55" i="4"/>
  <c r="KU54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AT33" i="4"/>
  <c r="AE33" i="4"/>
  <c r="P33" i="4"/>
  <c r="KU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CS78" i="4"/>
  <c r="HM78" i="4"/>
  <c r="FL54" i="4"/>
  <c r="FL32" i="4"/>
  <c r="BX32" i="4"/>
  <c r="BX54" i="4"/>
  <c r="AE32" i="4"/>
  <c r="AE54" i="4"/>
  <c r="AN78" i="4"/>
  <c r="D11" i="5"/>
  <c r="DS32" i="4"/>
  <c r="DS54" i="4"/>
  <c r="FH78" i="4"/>
  <c r="E11" i="5"/>
  <c r="HG32" i="4"/>
  <c r="HG54" i="4"/>
  <c r="B11" i="5"/>
  <c r="GA78" i="4" l="1"/>
  <c r="EH54" i="4"/>
  <c r="EH32" i="4"/>
  <c r="KV78" i="4"/>
  <c r="BG78" i="4"/>
  <c r="AT54" i="4"/>
  <c r="AT32" i="4"/>
  <c r="HV32" i="4"/>
  <c r="LJ54" i="4"/>
  <c r="LJ32" i="4"/>
  <c r="HV54" i="4"/>
  <c r="BZ78" i="4"/>
  <c r="BI54" i="4"/>
  <c r="BI32" i="4"/>
  <c r="EW32" i="4"/>
  <c r="LY54" i="4"/>
  <c r="LY32" i="4"/>
  <c r="EW54" i="4"/>
  <c r="LO78" i="4"/>
  <c r="IK54" i="4"/>
  <c r="IK32" i="4"/>
  <c r="GT78" i="4"/>
  <c r="KF54" i="4"/>
  <c r="KF32" i="4"/>
  <c r="U78" i="4"/>
  <c r="P32" i="4"/>
  <c r="JJ78" i="4"/>
  <c r="GR54" i="4"/>
  <c r="GR32" i="4"/>
  <c r="EO78" i="4"/>
  <c r="DD54" i="4"/>
  <c r="DD32" i="4"/>
  <c r="P54" i="4"/>
</calcChain>
</file>

<file path=xl/sharedStrings.xml><?xml version="1.0" encoding="utf-8"?>
<sst xmlns="http://schemas.openxmlformats.org/spreadsheetml/2006/main" count="322" uniqueCount="183">
  <si>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</si>
  <si>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</si>
  <si>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</si>
  <si>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</si>
  <si>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</si>
  <si>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</si>
  <si>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</si>
  <si>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</si>
  <si>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</si>
  <si>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</si>
  <si>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</si>
  <si>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</si>
  <si>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</si>
  <si>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</si>
  <si>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</si>
  <si>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</si>
  <si>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</si>
  <si>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</si>
  <si>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</si>
  <si>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</si>
  <si>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</si>
  <si>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</si>
  <si>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</si>
  <si>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</si>
  <si>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</si>
  <si>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</si>
  <si>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</si>
  <si>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</si>
  <si>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</si>
  <si>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</si>
  <si>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</si>
  <si>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</si>
  <si>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</si>
  <si>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</si>
  <si>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</si>
  <si>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</si>
  <si>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</si>
  <si>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</si>
  <si>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</si>
  <si>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</si>
  <si>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</si>
  <si>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</si>
  <si>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</si>
  <si>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</si>
  <si>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</si>
  <si>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</si>
  <si>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</si>
  <si>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</si>
  <si>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</si>
  <si>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</si>
  <si>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</si>
  <si>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</si>
  <si>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</si>
  <si>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</si>
  <si>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</si>
  <si>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</si>
  <si>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</si>
  <si>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</si>
  <si>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</si>
  <si>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</si>
  <si>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</si>
  <si>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</si>
  <si>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</si>
  <si>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</si>
  <si>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</si>
  <si>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</si>
  <si>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</si>
  <si>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</si>
  <si>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</si>
  <si>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</si>
  <si>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</si>
  <si>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</si>
  <si>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</si>
  <si>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</si>
  <si>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</si>
  <si>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</si>
  <si>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</si>
  <si>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</si>
  <si>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</si>
  <si>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</si>
  <si>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</si>
  <si>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</si>
  <si>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</si>
  <si>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</si>
  <si>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</si>
  <si>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</si>
  <si>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</si>
  <si>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</si>
  <si>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</si>
  <si>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</si>
  <si>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</si>
  <si>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</si>
  <si>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</si>
  <si>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</si>
  <si>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</si>
  <si>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</si>
  <si>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</si>
  <si>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</si>
  <si>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</si>
  <si>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</si>
  <si>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</si>
  <si>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</si>
  <si>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</si>
  <si>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</si>
  <si>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</si>
  <si>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</si>
  <si>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</si>
  <si>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</si>
  <si>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</si>
  <si>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</si>
  <si>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</si>
  <si>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</si>
  <si>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</si>
  <si>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</si>
  <si>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</si>
  <si>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</si>
  <si>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</si>
  <si>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</si>
  <si>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</si>
  <si>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</si>
  <si>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</si>
  <si>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</si>
  <si>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</si>
  <si>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</si>
  <si>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</si>
  <si>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</si>
  <si>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</si>
  <si>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</si>
  <si>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</si>
  <si>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</si>
  <si>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</si>
  <si>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</si>
  <si>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</si>
  <si>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</si>
  <si>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</si>
  <si>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</si>
  <si>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</si>
  <si>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</si>
  <si>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</si>
  <si>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</si>
  <si>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</si>
  <si>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</si>
  <si>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</si>
  <si>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</si>
  <si>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</si>
  <si>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</si>
  <si>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</si>
  <si>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</si>
  <si>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</si>
  <si>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</si>
  <si>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</si>
  <si>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</si>
  <si>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</si>
  <si>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</si>
  <si>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当該値(N-1)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</si>
  <si>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</si>
  <si>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</si>
  <si>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</si>
  <si>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</si>
  <si>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</si>
  <si>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</si>
  <si>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藤枝市</t>
  </si>
  <si>
    <t>藤枝市立総合病院</t>
  </si>
  <si>
    <t>条例全部</t>
  </si>
  <si>
    <t>病院事業</t>
  </si>
  <si>
    <t>一般病院</t>
  </si>
  <si>
    <t>500床以上</t>
  </si>
  <si>
    <t>その他</t>
  </si>
  <si>
    <t>直営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</si>
  <si>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</si>
  <si>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</si>
  <si>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</si>
  <si>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</si>
  <si>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</si>
  <si>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</si>
  <si>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</si>
  <si>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</si>
  <si>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</si>
  <si>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</si>
  <si>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有形固定資産減価償却率、器械備品減価償却率とも、類似病院より高くなっており、平成7年の開院から25年を経過し、老朽化に伴う施設・設備の更新の必要性が高まっていることを示しています。
今後は、施設・設備の修繕計画を策定し、医療の質を確保するとともに、計画的な投資により、施設・設備の長寿命化を図っていきます。</t>
    <phoneticPr fontId="5"/>
  </si>
  <si>
    <t>令和元年度は、救命救急センターでの高度な救急医療を提供したことなどにより、一人一日あたりの診療単価が伸び、前年度を上回る収益を計上しました。
その結果、経常収支差引では収益が費用を上回り、3年連続で経常収支の黒字となりました。
しかし、老朽化した施設・設備の維持管理や修繕費用の増加、診療体制の充実に伴う給与費の増加、高額な抗がん剤をはじめとする薬品費の増加など、今後も非常に厳しい経営状況が予想されます。
「質が高く、安心・安全な医療を継続して提供する急性期病院」を目指して、充実した診療体制を維持しつつ、経費削減など、より一層の収益確保に努め、各指標の改善を図ります。</t>
    <phoneticPr fontId="5"/>
  </si>
  <si>
    <r>
      <t>当院が地域において担っている役割として、救急医療では、2次医療圏で唯一の救命救急センターとして地域の重篤な救急患者の受入れを行っています。がん医療では、2次医療圏で唯一の国指定「地域がん診療連携拠点病院</t>
    </r>
    <r>
      <rPr>
        <sz val="11"/>
        <rFont val="ＭＳ ゴシック"/>
        <family val="3"/>
        <charset val="128"/>
      </rPr>
      <t>（高度型）」</t>
    </r>
    <r>
      <rPr>
        <sz val="11"/>
        <color theme="1"/>
        <rFont val="ＭＳ ゴシック"/>
        <family val="3"/>
        <charset val="128"/>
      </rPr>
      <t>として質の高いがん医療の提供を行っています。周産期医療では、「地域周産期母子医療センター」としてＮＩＣＵを整え、充実した小児・周産期医療を提供しています。</t>
    </r>
    <phoneticPr fontId="5"/>
  </si>
  <si>
    <r>
      <t>救命救急センターでの高度な救急医療を提供したことなどにより、入院・外来患者1人1日当たり収益がそれぞれ前年度を上回りました。
医業収支比率は前年度に比べ0.9ポイント下回り、経常収支比率も前年度に比べ1.1ポイント下回ったものの、類似病院より高い状態を維持しています。
病床利用率は、平均在院日数の短縮に伴い前年度に比べ5.3%下回り、類似病院より低くなっており、効率的な病床運営に努めます。
累積欠損金比率は前年度に比べ2.5ポイント改善したものの、依然として類似病院より高いため、引き続き収支の改善に努めます。
職員給与費対医業収益比率は前年度を下回りましたが、依然として類似病院より高い状態です。</t>
    </r>
    <r>
      <rPr>
        <sz val="8"/>
        <color rgb="FFFF0000"/>
        <rFont val="ＭＳ ゴシック"/>
        <family val="3"/>
        <charset val="128"/>
      </rPr>
      <t>常勤医の増加による診療体制の確保に伴うものであり、更なる収益の確保により、引き続き改善に努めます。</t>
    </r>
    <r>
      <rPr>
        <sz val="8"/>
        <rFont val="ＭＳ ゴシック"/>
        <family val="3"/>
        <charset val="128"/>
      </rPr>
      <t xml:space="preserve">
材料費対医業収益比率は、高額な抗がん剤などの使用増により、前年度に比べ1.7ポイント上回ったものの、類似病院よりも低い状態が続いています。引き続き安価な調達に努めます。</t>
    </r>
    <rPh sb="142" eb="144">
      <t>ヘイキン</t>
    </rPh>
    <rPh sb="144" eb="146">
      <t>ザイイン</t>
    </rPh>
    <rPh sb="146" eb="148">
      <t>ニッスウ</t>
    </rPh>
    <rPh sb="149" eb="151">
      <t>タンシュク</t>
    </rPh>
    <rPh sb="152" eb="153">
      <t>トモナ</t>
    </rPh>
    <rPh sb="301" eb="303">
      <t>ジョウキン</t>
    </rPh>
    <rPh sb="303" eb="304">
      <t>イ</t>
    </rPh>
    <rPh sb="305" eb="307">
      <t>ゾウカ</t>
    </rPh>
    <rPh sb="310" eb="312">
      <t>シンリョウ</t>
    </rPh>
    <rPh sb="312" eb="314">
      <t>タイセイ</t>
    </rPh>
    <rPh sb="315" eb="317">
      <t>カクホ</t>
    </rPh>
    <rPh sb="318" eb="319">
      <t>トモナ</t>
    </rPh>
    <rPh sb="326" eb="327">
      <t>サラ</t>
    </rPh>
    <rPh sb="329" eb="331">
      <t>シュウエキ</t>
    </rPh>
    <rPh sb="332" eb="334">
      <t>カクホ</t>
    </rPh>
    <rPh sb="338" eb="339">
      <t>ヒ</t>
    </rPh>
    <rPh sb="340" eb="341">
      <t>ツヅ</t>
    </rPh>
    <rPh sb="342" eb="344">
      <t>カイゼン</t>
    </rPh>
    <rPh sb="345" eb="346">
      <t>ツト</t>
    </rPh>
    <rPh sb="366" eb="367">
      <t>コウ</t>
    </rPh>
    <rPh sb="369" eb="370">
      <t>ザイ</t>
    </rPh>
    <rPh sb="373" eb="375">
      <t>シヨウ</t>
    </rPh>
    <rPh sb="375" eb="376">
      <t>ゾウ</t>
    </rPh>
    <rPh sb="380" eb="383">
      <t>ゼンネンド</t>
    </rPh>
    <rPh sb="384" eb="385">
      <t>クラ</t>
    </rPh>
    <rPh sb="393" eb="395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</si>
</sst>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83.2</c:v>
                </c:pt>
                <c:pt idx="2">
                  <c:v>85.7</c:v>
                </c:pt>
                <c:pt idx="3">
                  <c:v>84.2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4-457A-9089-9A51AA3C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4-457A-9089-9A51AA3C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18054</c:v>
                </c:pt>
                <c:pt idx="1">
                  <c:v>19065</c:v>
                </c:pt>
                <c:pt idx="2">
                  <c:v>19731</c:v>
                </c:pt>
                <c:pt idx="3">
                  <c:v>21197</c:v>
                </c:pt>
                <c:pt idx="4">
                  <c:v>24079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5-44FC-9F31-A6340B47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5-44FC-9F31-A6340B47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54824</c:v>
                </c:pt>
                <c:pt idx="1">
                  <c:v>55433</c:v>
                </c:pt>
                <c:pt idx="2">
                  <c:v>57441</c:v>
                </c:pt>
                <c:pt idx="3">
                  <c:v>59795</c:v>
                </c:pt>
                <c:pt idx="4">
                  <c:v>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3-4F5A-AD9A-20D7DC89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3-4F5A-AD9A-20D7DC89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106.3</c:v>
                </c:pt>
                <c:pt idx="1">
                  <c:v>106.9</c:v>
                </c:pt>
                <c:pt idx="2">
                  <c:v>97.1</c:v>
                </c:pt>
                <c:pt idx="3">
                  <c:v>91.9</c:v>
                </c:pt>
                <c:pt idx="4">
                  <c:v>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7-4BF3-AA78-BE00F9638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7-4BF3-AA78-BE00F9638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100.8</c:v>
                </c:pt>
                <c:pt idx="1">
                  <c:v>99.4</c:v>
                </c:pt>
                <c:pt idx="2">
                  <c:v>103</c:v>
                </c:pt>
                <c:pt idx="3">
                  <c:v>102.6</c:v>
                </c:pt>
                <c:pt idx="4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5-4527-83CA-3B4D6C91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5-4527-83CA-3B4D6C91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100.2</c:v>
                </c:pt>
                <c:pt idx="1">
                  <c:v>97.6</c:v>
                </c:pt>
                <c:pt idx="2">
                  <c:v>101.9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2-4B07-B203-8FF584793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2-4B07-B203-8FF584793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61.3</c:v>
                </c:pt>
                <c:pt idx="1">
                  <c:v>62.7</c:v>
                </c:pt>
                <c:pt idx="2">
                  <c:v>64.400000000000006</c:v>
                </c:pt>
                <c:pt idx="3">
                  <c:v>65.8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B-4089-AC21-617AB2B5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B-4089-AC21-617AB2B5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71</c:v>
                </c:pt>
                <c:pt idx="2">
                  <c:v>72</c:v>
                </c:pt>
                <c:pt idx="3">
                  <c:v>71.900000000000006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9-483F-A437-B88BF3FE7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9-483F-A437-B88BF3FE7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58783454</c:v>
                </c:pt>
                <c:pt idx="1">
                  <c:v>58579402</c:v>
                </c:pt>
                <c:pt idx="2">
                  <c:v>58475986</c:v>
                </c:pt>
                <c:pt idx="3">
                  <c:v>58884011</c:v>
                </c:pt>
                <c:pt idx="4">
                  <c:v>59347986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F-433E-9649-E66C0522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F-433E-9649-E66C0522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25.6</c:v>
                </c:pt>
                <c:pt idx="2">
                  <c:v>25.3</c:v>
                </c:pt>
                <c:pt idx="3">
                  <c:v>26.6</c:v>
                </c:pt>
                <c:pt idx="4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5-46D4-9CA6-A24A2A319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5-46D4-9CA6-A24A2A319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53.7</c:v>
                </c:pt>
                <c:pt idx="1">
                  <c:v>55.3</c:v>
                </c:pt>
                <c:pt idx="2">
                  <c:v>53.1</c:v>
                </c:pt>
                <c:pt idx="3">
                  <c:v>52.1</c:v>
                </c:pt>
                <c:pt idx="4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3-4250-99FC-B8754CE5E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3-4250-99FC-B8754CE5E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IF39" zoomScale="145" zoomScaleNormal="145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静岡県藤枝市　藤枝市立総合病院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その他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564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35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564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144662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57358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545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545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100.2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97.6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101.9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100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100.8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99.4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103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102.6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101.7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106.3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106.9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97.1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91.9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89.4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83.9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83.2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85.7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84.2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78.900000000000006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179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54824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55433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57441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59795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62052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18054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19065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19731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21197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24079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53.7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55.3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53.1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52.1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51.5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25.6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25.3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26.6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28.3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62913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64765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66228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68751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70630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16993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17680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18393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19207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20687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180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61.3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62.7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64.400000000000006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65.8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67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70.900000000000006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71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72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71.900000000000006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71.099999999999994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58783454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58579402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58475986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58884011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59347986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51.3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51.2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52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52.5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52.5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64.099999999999994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64.3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66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67.099999999999994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67.900000000000006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51238617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51669762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53351028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55620962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57155394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eDG1/zPAh77EOEfp9SqNWEypeodWmi8sC7gMDzOqQ6a1EcSXM68O3xKmeOllEV08ZeoHEqWPdU1eGgRO7eadXw==" saltValue="73iyz3s31e3HGgtwgnew5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105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107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108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109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110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111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112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113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114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115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140</v>
      </c>
      <c r="AU5" s="62" t="s">
        <v>141</v>
      </c>
      <c r="AV5" s="62" t="s">
        <v>142</v>
      </c>
      <c r="AW5" s="62" t="s">
        <v>151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150</v>
      </c>
      <c r="BE5" s="62" t="s">
        <v>152</v>
      </c>
      <c r="BF5" s="62" t="s">
        <v>141</v>
      </c>
      <c r="BG5" s="62" t="s">
        <v>142</v>
      </c>
      <c r="BH5" s="62" t="s">
        <v>151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150</v>
      </c>
      <c r="BP5" s="62" t="s">
        <v>140</v>
      </c>
      <c r="BQ5" s="62" t="s">
        <v>141</v>
      </c>
      <c r="BR5" s="62" t="s">
        <v>153</v>
      </c>
      <c r="BS5" s="62" t="s">
        <v>151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139</v>
      </c>
      <c r="CA5" s="62" t="s">
        <v>152</v>
      </c>
      <c r="CB5" s="62" t="s">
        <v>141</v>
      </c>
      <c r="CC5" s="62" t="s">
        <v>154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150</v>
      </c>
      <c r="CL5" s="62" t="s">
        <v>140</v>
      </c>
      <c r="CM5" s="62" t="s">
        <v>155</v>
      </c>
      <c r="CN5" s="62" t="s">
        <v>154</v>
      </c>
      <c r="CO5" s="62" t="s">
        <v>151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150</v>
      </c>
      <c r="CW5" s="62" t="s">
        <v>152</v>
      </c>
      <c r="CX5" s="62" t="s">
        <v>141</v>
      </c>
      <c r="CY5" s="62" t="s">
        <v>156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141</v>
      </c>
      <c r="DJ5" s="62" t="s">
        <v>142</v>
      </c>
      <c r="DK5" s="62" t="s">
        <v>151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150</v>
      </c>
      <c r="DS5" s="62" t="s">
        <v>140</v>
      </c>
      <c r="DT5" s="62" t="s">
        <v>141</v>
      </c>
      <c r="DU5" s="62" t="s">
        <v>154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152</v>
      </c>
      <c r="EE5" s="62" t="s">
        <v>141</v>
      </c>
      <c r="EF5" s="62" t="s">
        <v>154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157</v>
      </c>
      <c r="EN5" s="62" t="s">
        <v>139</v>
      </c>
      <c r="EO5" s="62" t="s">
        <v>152</v>
      </c>
      <c r="EP5" s="62" t="s">
        <v>141</v>
      </c>
      <c r="EQ5" s="62" t="s">
        <v>154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158</v>
      </c>
      <c r="B6" s="63">
        <f>B8</f>
        <v>2019</v>
      </c>
      <c r="C6" s="63">
        <f t="shared" ref="C6:M6" si="2">C8</f>
        <v>222143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静岡県藤枝市　藤枝市立総合病院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その他</v>
      </c>
      <c r="P6" s="63" t="str">
        <f>P8</f>
        <v>直営</v>
      </c>
      <c r="Q6" s="64">
        <f t="shared" ref="Q6:AG6" si="3">Q8</f>
        <v>35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144662</v>
      </c>
      <c r="V6" s="64">
        <f>V8</f>
        <v>57358</v>
      </c>
      <c r="W6" s="63" t="str">
        <f>W8</f>
        <v>非該当</v>
      </c>
      <c r="X6" s="63" t="str">
        <f t="shared" si="3"/>
        <v>７：１</v>
      </c>
      <c r="Y6" s="64">
        <f t="shared" si="3"/>
        <v>564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564</v>
      </c>
      <c r="AE6" s="64">
        <f t="shared" si="3"/>
        <v>545</v>
      </c>
      <c r="AF6" s="64" t="str">
        <f t="shared" si="3"/>
        <v>-</v>
      </c>
      <c r="AG6" s="64">
        <f t="shared" si="3"/>
        <v>545</v>
      </c>
      <c r="AH6" s="65">
        <f>IF(AH8="-",NA(),AH8)</f>
        <v>100.2</v>
      </c>
      <c r="AI6" s="65">
        <f t="shared" ref="AI6:AQ6" si="4">IF(AI8="-",NA(),AI8)</f>
        <v>97.6</v>
      </c>
      <c r="AJ6" s="65">
        <f t="shared" si="4"/>
        <v>101.9</v>
      </c>
      <c r="AK6" s="65">
        <f t="shared" si="4"/>
        <v>101.1</v>
      </c>
      <c r="AL6" s="65">
        <f t="shared" si="4"/>
        <v>100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100.8</v>
      </c>
      <c r="AT6" s="65">
        <f t="shared" ref="AT6:BB6" si="5">IF(AT8="-",NA(),AT8)</f>
        <v>99.4</v>
      </c>
      <c r="AU6" s="65">
        <f t="shared" si="5"/>
        <v>103</v>
      </c>
      <c r="AV6" s="65">
        <f t="shared" si="5"/>
        <v>102.6</v>
      </c>
      <c r="AW6" s="65">
        <f t="shared" si="5"/>
        <v>101.7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106.3</v>
      </c>
      <c r="BE6" s="65">
        <f t="shared" ref="BE6:BM6" si="6">IF(BE8="-",NA(),BE8)</f>
        <v>106.9</v>
      </c>
      <c r="BF6" s="65">
        <f t="shared" si="6"/>
        <v>97.1</v>
      </c>
      <c r="BG6" s="65">
        <f t="shared" si="6"/>
        <v>91.9</v>
      </c>
      <c r="BH6" s="65">
        <f t="shared" si="6"/>
        <v>89.4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83.9</v>
      </c>
      <c r="BP6" s="65">
        <f t="shared" ref="BP6:BX6" si="7">IF(BP8="-",NA(),BP8)</f>
        <v>83.2</v>
      </c>
      <c r="BQ6" s="65">
        <f t="shared" si="7"/>
        <v>85.7</v>
      </c>
      <c r="BR6" s="65">
        <f t="shared" si="7"/>
        <v>84.2</v>
      </c>
      <c r="BS6" s="65">
        <f t="shared" si="7"/>
        <v>78.900000000000006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54824</v>
      </c>
      <c r="CA6" s="66">
        <f t="shared" ref="CA6:CI6" si="8">IF(CA8="-",NA(),CA8)</f>
        <v>55433</v>
      </c>
      <c r="CB6" s="66">
        <f t="shared" si="8"/>
        <v>57441</v>
      </c>
      <c r="CC6" s="66">
        <f t="shared" si="8"/>
        <v>59795</v>
      </c>
      <c r="CD6" s="66">
        <f t="shared" si="8"/>
        <v>62052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18054</v>
      </c>
      <c r="CL6" s="66">
        <f t="shared" ref="CL6:CT6" si="9">IF(CL8="-",NA(),CL8)</f>
        <v>19065</v>
      </c>
      <c r="CM6" s="66">
        <f t="shared" si="9"/>
        <v>19731</v>
      </c>
      <c r="CN6" s="66">
        <f t="shared" si="9"/>
        <v>21197</v>
      </c>
      <c r="CO6" s="66">
        <f t="shared" si="9"/>
        <v>24079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53.7</v>
      </c>
      <c r="CW6" s="65">
        <f t="shared" ref="CW6:DE6" si="10">IF(CW8="-",NA(),CW8)</f>
        <v>55.3</v>
      </c>
      <c r="CX6" s="65">
        <f t="shared" si="10"/>
        <v>53.1</v>
      </c>
      <c r="CY6" s="65">
        <f t="shared" si="10"/>
        <v>52.1</v>
      </c>
      <c r="CZ6" s="65">
        <f t="shared" si="10"/>
        <v>51.5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25</v>
      </c>
      <c r="DH6" s="65">
        <f t="shared" ref="DH6:DP6" si="11">IF(DH8="-",NA(),DH8)</f>
        <v>25.6</v>
      </c>
      <c r="DI6" s="65">
        <f t="shared" si="11"/>
        <v>25.3</v>
      </c>
      <c r="DJ6" s="65">
        <f t="shared" si="11"/>
        <v>26.6</v>
      </c>
      <c r="DK6" s="65">
        <f t="shared" si="11"/>
        <v>28.3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61.3</v>
      </c>
      <c r="DS6" s="65">
        <f t="shared" ref="DS6:EA6" si="12">IF(DS8="-",NA(),DS8)</f>
        <v>62.7</v>
      </c>
      <c r="DT6" s="65">
        <f t="shared" si="12"/>
        <v>64.400000000000006</v>
      </c>
      <c r="DU6" s="65">
        <f t="shared" si="12"/>
        <v>65.8</v>
      </c>
      <c r="DV6" s="65">
        <f t="shared" si="12"/>
        <v>67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70.900000000000006</v>
      </c>
      <c r="ED6" s="65">
        <f t="shared" ref="ED6:EL6" si="13">IF(ED8="-",NA(),ED8)</f>
        <v>71</v>
      </c>
      <c r="EE6" s="65">
        <f t="shared" si="13"/>
        <v>72</v>
      </c>
      <c r="EF6" s="65">
        <f t="shared" si="13"/>
        <v>71.900000000000006</v>
      </c>
      <c r="EG6" s="65">
        <f t="shared" si="13"/>
        <v>71.099999999999994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58783454</v>
      </c>
      <c r="EO6" s="66">
        <f t="shared" ref="EO6:EW6" si="14">IF(EO8="-",NA(),EO8)</f>
        <v>58579402</v>
      </c>
      <c r="EP6" s="66">
        <f t="shared" si="14"/>
        <v>58475986</v>
      </c>
      <c r="EQ6" s="66">
        <f t="shared" si="14"/>
        <v>58884011</v>
      </c>
      <c r="ER6" s="66">
        <f t="shared" si="14"/>
        <v>59347986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159</v>
      </c>
      <c r="B7" s="63">
        <f t="shared" ref="B7:AG7" si="15">B8</f>
        <v>2019</v>
      </c>
      <c r="C7" s="63">
        <f t="shared" si="15"/>
        <v>222143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その他</v>
      </c>
      <c r="P7" s="63" t="str">
        <f>P8</f>
        <v>直営</v>
      </c>
      <c r="Q7" s="64">
        <f t="shared" si="15"/>
        <v>35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144662</v>
      </c>
      <c r="V7" s="64">
        <f>V8</f>
        <v>57358</v>
      </c>
      <c r="W7" s="63" t="str">
        <f>W8</f>
        <v>非該当</v>
      </c>
      <c r="X7" s="63" t="str">
        <f t="shared" si="15"/>
        <v>７：１</v>
      </c>
      <c r="Y7" s="64">
        <f t="shared" si="15"/>
        <v>564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564</v>
      </c>
      <c r="AE7" s="64">
        <f t="shared" si="15"/>
        <v>545</v>
      </c>
      <c r="AF7" s="64" t="str">
        <f t="shared" si="15"/>
        <v>-</v>
      </c>
      <c r="AG7" s="64">
        <f t="shared" si="15"/>
        <v>545</v>
      </c>
      <c r="AH7" s="65">
        <f>AH8</f>
        <v>100.2</v>
      </c>
      <c r="AI7" s="65">
        <f t="shared" ref="AI7:AQ7" si="16">AI8</f>
        <v>97.6</v>
      </c>
      <c r="AJ7" s="65">
        <f t="shared" si="16"/>
        <v>101.9</v>
      </c>
      <c r="AK7" s="65">
        <f t="shared" si="16"/>
        <v>101.1</v>
      </c>
      <c r="AL7" s="65">
        <f t="shared" si="16"/>
        <v>100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100.8</v>
      </c>
      <c r="AT7" s="65">
        <f t="shared" ref="AT7:BB7" si="17">AT8</f>
        <v>99.4</v>
      </c>
      <c r="AU7" s="65">
        <f t="shared" si="17"/>
        <v>103</v>
      </c>
      <c r="AV7" s="65">
        <f t="shared" si="17"/>
        <v>102.6</v>
      </c>
      <c r="AW7" s="65">
        <f t="shared" si="17"/>
        <v>101.7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106.3</v>
      </c>
      <c r="BE7" s="65">
        <f t="shared" ref="BE7:BM7" si="18">BE8</f>
        <v>106.9</v>
      </c>
      <c r="BF7" s="65">
        <f t="shared" si="18"/>
        <v>97.1</v>
      </c>
      <c r="BG7" s="65">
        <f t="shared" si="18"/>
        <v>91.9</v>
      </c>
      <c r="BH7" s="65">
        <f t="shared" si="18"/>
        <v>89.4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83.9</v>
      </c>
      <c r="BP7" s="65">
        <f t="shared" ref="BP7:BX7" si="19">BP8</f>
        <v>83.2</v>
      </c>
      <c r="BQ7" s="65">
        <f t="shared" si="19"/>
        <v>85.7</v>
      </c>
      <c r="BR7" s="65">
        <f t="shared" si="19"/>
        <v>84.2</v>
      </c>
      <c r="BS7" s="65">
        <f t="shared" si="19"/>
        <v>78.900000000000006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54824</v>
      </c>
      <c r="CA7" s="66">
        <f t="shared" ref="CA7:CI7" si="20">CA8</f>
        <v>55433</v>
      </c>
      <c r="CB7" s="66">
        <f t="shared" si="20"/>
        <v>57441</v>
      </c>
      <c r="CC7" s="66">
        <f t="shared" si="20"/>
        <v>59795</v>
      </c>
      <c r="CD7" s="66">
        <f t="shared" si="20"/>
        <v>62052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18054</v>
      </c>
      <c r="CL7" s="66">
        <f t="shared" ref="CL7:CT7" si="21">CL8</f>
        <v>19065</v>
      </c>
      <c r="CM7" s="66">
        <f t="shared" si="21"/>
        <v>19731</v>
      </c>
      <c r="CN7" s="66">
        <f t="shared" si="21"/>
        <v>21197</v>
      </c>
      <c r="CO7" s="66">
        <f t="shared" si="21"/>
        <v>24079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53.7</v>
      </c>
      <c r="CW7" s="65">
        <f t="shared" ref="CW7:DE7" si="22">CW8</f>
        <v>55.3</v>
      </c>
      <c r="CX7" s="65">
        <f t="shared" si="22"/>
        <v>53.1</v>
      </c>
      <c r="CY7" s="65">
        <f t="shared" si="22"/>
        <v>52.1</v>
      </c>
      <c r="CZ7" s="65">
        <f t="shared" si="22"/>
        <v>51.5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25</v>
      </c>
      <c r="DH7" s="65">
        <f t="shared" ref="DH7:DP7" si="23">DH8</f>
        <v>25.6</v>
      </c>
      <c r="DI7" s="65">
        <f t="shared" si="23"/>
        <v>25.3</v>
      </c>
      <c r="DJ7" s="65">
        <f t="shared" si="23"/>
        <v>26.6</v>
      </c>
      <c r="DK7" s="65">
        <f t="shared" si="23"/>
        <v>28.3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61.3</v>
      </c>
      <c r="DS7" s="65">
        <f t="shared" ref="DS7:EA7" si="24">DS8</f>
        <v>62.7</v>
      </c>
      <c r="DT7" s="65">
        <f t="shared" si="24"/>
        <v>64.400000000000006</v>
      </c>
      <c r="DU7" s="65">
        <f t="shared" si="24"/>
        <v>65.8</v>
      </c>
      <c r="DV7" s="65">
        <f t="shared" si="24"/>
        <v>67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70.900000000000006</v>
      </c>
      <c r="ED7" s="65">
        <f t="shared" ref="ED7:EL7" si="25">ED8</f>
        <v>71</v>
      </c>
      <c r="EE7" s="65">
        <f t="shared" si="25"/>
        <v>72</v>
      </c>
      <c r="EF7" s="65">
        <f t="shared" si="25"/>
        <v>71.900000000000006</v>
      </c>
      <c r="EG7" s="65">
        <f t="shared" si="25"/>
        <v>71.099999999999994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58783454</v>
      </c>
      <c r="EO7" s="66">
        <f t="shared" ref="EO7:EW7" si="26">EO8</f>
        <v>58579402</v>
      </c>
      <c r="EP7" s="66">
        <f t="shared" si="26"/>
        <v>58475986</v>
      </c>
      <c r="EQ7" s="66">
        <f t="shared" si="26"/>
        <v>58884011</v>
      </c>
      <c r="ER7" s="66">
        <f t="shared" si="26"/>
        <v>59347986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 x14ac:dyDescent="0.15">
      <c r="A8" s="48"/>
      <c r="B8" s="68">
        <v>2019</v>
      </c>
      <c r="C8" s="68">
        <v>222143</v>
      </c>
      <c r="D8" s="68">
        <v>46</v>
      </c>
      <c r="E8" s="68">
        <v>6</v>
      </c>
      <c r="F8" s="68">
        <v>0</v>
      </c>
      <c r="G8" s="68">
        <v>1</v>
      </c>
      <c r="H8" s="68" t="s">
        <v>160</v>
      </c>
      <c r="I8" s="68" t="s">
        <v>161</v>
      </c>
      <c r="J8" s="68" t="s">
        <v>162</v>
      </c>
      <c r="K8" s="68" t="s">
        <v>163</v>
      </c>
      <c r="L8" s="68" t="s">
        <v>164</v>
      </c>
      <c r="M8" s="68" t="s">
        <v>165</v>
      </c>
      <c r="N8" s="68" t="s">
        <v>166</v>
      </c>
      <c r="O8" s="68" t="s">
        <v>167</v>
      </c>
      <c r="P8" s="68" t="s">
        <v>168</v>
      </c>
      <c r="Q8" s="69">
        <v>35</v>
      </c>
      <c r="R8" s="68" t="s">
        <v>169</v>
      </c>
      <c r="S8" s="68" t="s">
        <v>170</v>
      </c>
      <c r="T8" s="68" t="s">
        <v>171</v>
      </c>
      <c r="U8" s="69">
        <v>144662</v>
      </c>
      <c r="V8" s="69">
        <v>57358</v>
      </c>
      <c r="W8" s="68" t="s">
        <v>172</v>
      </c>
      <c r="X8" s="70" t="s">
        <v>173</v>
      </c>
      <c r="Y8" s="69">
        <v>564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564</v>
      </c>
      <c r="AE8" s="69">
        <v>545</v>
      </c>
      <c r="AF8" s="69" t="s">
        <v>38</v>
      </c>
      <c r="AG8" s="69">
        <v>545</v>
      </c>
      <c r="AH8" s="71">
        <v>100.2</v>
      </c>
      <c r="AI8" s="71">
        <v>97.6</v>
      </c>
      <c r="AJ8" s="71">
        <v>101.9</v>
      </c>
      <c r="AK8" s="71">
        <v>101.1</v>
      </c>
      <c r="AL8" s="71">
        <v>100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100.8</v>
      </c>
      <c r="AT8" s="71">
        <v>99.4</v>
      </c>
      <c r="AU8" s="71">
        <v>103</v>
      </c>
      <c r="AV8" s="71">
        <v>102.6</v>
      </c>
      <c r="AW8" s="71">
        <v>101.7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106.3</v>
      </c>
      <c r="BE8" s="72">
        <v>106.9</v>
      </c>
      <c r="BF8" s="72">
        <v>97.1</v>
      </c>
      <c r="BG8" s="72">
        <v>91.9</v>
      </c>
      <c r="BH8" s="72">
        <v>89.4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83.9</v>
      </c>
      <c r="BP8" s="71">
        <v>83.2</v>
      </c>
      <c r="BQ8" s="71">
        <v>85.7</v>
      </c>
      <c r="BR8" s="71">
        <v>84.2</v>
      </c>
      <c r="BS8" s="71">
        <v>78.900000000000006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54824</v>
      </c>
      <c r="CA8" s="72">
        <v>55433</v>
      </c>
      <c r="CB8" s="72">
        <v>57441</v>
      </c>
      <c r="CC8" s="72">
        <v>59795</v>
      </c>
      <c r="CD8" s="72">
        <v>62052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18054</v>
      </c>
      <c r="CL8" s="72">
        <v>19065</v>
      </c>
      <c r="CM8" s="72">
        <v>19731</v>
      </c>
      <c r="CN8" s="72">
        <v>21197</v>
      </c>
      <c r="CO8" s="72">
        <v>24079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53.7</v>
      </c>
      <c r="CW8" s="72">
        <v>55.3</v>
      </c>
      <c r="CX8" s="72">
        <v>53.1</v>
      </c>
      <c r="CY8" s="72">
        <v>52.1</v>
      </c>
      <c r="CZ8" s="72">
        <v>51.5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25</v>
      </c>
      <c r="DH8" s="72">
        <v>25.6</v>
      </c>
      <c r="DI8" s="72">
        <v>25.3</v>
      </c>
      <c r="DJ8" s="72">
        <v>26.6</v>
      </c>
      <c r="DK8" s="72">
        <v>28.3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61.3</v>
      </c>
      <c r="DS8" s="71">
        <v>62.7</v>
      </c>
      <c r="DT8" s="71">
        <v>64.400000000000006</v>
      </c>
      <c r="DU8" s="71">
        <v>65.8</v>
      </c>
      <c r="DV8" s="71">
        <v>67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70.900000000000006</v>
      </c>
      <c r="ED8" s="71">
        <v>71</v>
      </c>
      <c r="EE8" s="71">
        <v>72</v>
      </c>
      <c r="EF8" s="71">
        <v>71.900000000000006</v>
      </c>
      <c r="EG8" s="71">
        <v>71.099999999999994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58783454</v>
      </c>
      <c r="EO8" s="72">
        <v>58579402</v>
      </c>
      <c r="EP8" s="72">
        <v>58475986</v>
      </c>
      <c r="EQ8" s="72">
        <v>58884011</v>
      </c>
      <c r="ER8" s="72">
        <v>59347986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174</v>
      </c>
      <c r="C10" s="77" t="s">
        <v>175</v>
      </c>
      <c r="D10" s="77" t="s">
        <v>176</v>
      </c>
      <c r="E10" s="77" t="s">
        <v>177</v>
      </c>
      <c r="F10" s="77" t="s">
        <v>178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堀江　光彦</cp:lastModifiedBy>
  <cp:lastPrinted>2021-02-15T05:33:58Z</cp:lastPrinted>
  <dcterms:created xsi:type="dcterms:W3CDTF">2020-12-15T03:54:21Z</dcterms:created>
  <dcterms:modified xsi:type="dcterms:W3CDTF">2021-02-15T05:37:15Z</dcterms:modified>
  <cp:category/>
</cp:coreProperties>
</file>