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J:\財政課\財政係\０２財政\庶務\●通知・照会\01 県（市町行財政課）\★公営企業\030112 【129（金）厳守】公営企業に係る「経営比較分析表」の公表について\回答\下水道課\"/>
    </mc:Choice>
  </mc:AlternateContent>
  <xr:revisionPtr revIDLastSave="0" documentId="8_{F9FDD159-0F1D-4DA8-9C3D-51AD81F99F8B}" xr6:coauthVersionLast="46" xr6:coauthVersionMax="46" xr10:uidLastSave="{00000000-0000-0000-0000-000000000000}"/>
  <workbookProtection workbookAlgorithmName="SHA-512" workbookHashValue="McLAAfCoo86C1zqOAqnWjMD5GZOv3cYIadrtLWH5YzXLub0UTGlU54p2Le7ses8/oVJNISOJx72R9xBN6YelBw==" workbookSaltValue="nhcMeIUi0goqHjll2im3bA=="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W10" i="4"/>
  <c r="I10" i="4"/>
  <c r="BB8" i="4"/>
  <c r="AL8" i="4"/>
  <c r="P8" i="4"/>
  <c r="I8" i="4"/>
</calcChain>
</file>

<file path=xl/sharedStrings.xml><?xml version="1.0" encoding="utf-8"?>
<sst xmlns="http://schemas.openxmlformats.org/spreadsheetml/2006/main" count="247" uniqueCount="121">
  <si>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</si>
  <si>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</si>
  <si>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</si>
  <si>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</si>
  <si>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</si>
  <si>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</si>
  <si>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</si>
  <si>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</si>
  <si>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</si>
  <si>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</si>
  <si>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</si>
  <si>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</si>
  <si>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</si>
  <si>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</si>
  <si>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</si>
  <si>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</si>
  <si>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</si>
  <si>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</si>
  <si>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</si>
  <si>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</si>
  <si>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</si>
  <si>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</si>
  <si>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</si>
  <si>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</si>
  <si>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</si>
  <si>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</si>
  <si>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</si>
  <si>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</si>
  <si>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</si>
  <si>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</si>
  <si>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</si>
  <si>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</si>
  <si>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</si>
  <si>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</si>
  <si>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</si>
  <si>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</si>
  <si>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</si>
  <si>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</si>
  <si>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</si>
  <si>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</si>
  <si>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</si>
  <si>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</si>
  <si>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</si>
  <si>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</si>
  <si>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</si>
  <si>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</si>
  <si>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</si>
  <si>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</si>
  <si>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</si>
  <si>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</si>
  <si>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</si>
  <si>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</si>
  <si>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</si>
  <si>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</si>
  <si>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</si>
  <si>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</si>
  <si>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</si>
  <si>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</si>
  <si>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</si>
  <si>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</si>
  <si>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</si>
  <si>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</si>
  <si>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</si>
  <si>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</si>
  <si>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</si>
  <si>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</si>
  <si>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</si>
  <si>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</si>
  <si>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</si>
  <si>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</si>
  <si>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</si>
  <si>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</si>
  <si>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</si>
  <si>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</si>
  <si>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</si>
  <si>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</si>
  <si>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</si>
  <si>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</si>
  <si>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</si>
  <si>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</si>
  <si>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</si>
  <si>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</si>
  <si>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</si>
  <si>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</si>
  <si>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</si>
  <si>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</si>
  <si>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</si>
  <si>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</si>
  <si>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</si>
  <si>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</si>
  <si>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</si>
  <si>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</si>
  <si>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</si>
  <si>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</si>
  <si>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</si>
  <si>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</si>
  <si>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</si>
  <si>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</si>
  <si>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掛川市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</si>
  <si>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</si>
  <si>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</si>
  <si>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</si>
  <si>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</si>
  <si>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</si>
  <si>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</si>
  <si>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</si>
  <si>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</si>
  <si>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</si>
  <si>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</si>
  <si>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</si>
  <si>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</si>
  <si>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</si>
  <si>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</si>
  <si>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</si>
  <si>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</si>
  <si>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</si>
  <si>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</si>
  <si>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</si>
  <si>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・事業開始から15年未満ということもあり、老朽化した施設改善は現在まで行っていません。今後、検討していく必要があります。
・なお、①②は地方公営企業法上の企業会計での算定となりますので、令和２年４月適用の本市は次回からの分析となります。</t>
    <phoneticPr fontId="4"/>
  </si>
  <si>
    <t>・平成28年の整備事業終了により、今後は維持管理業務が主体となっていく中、これまでの整備事業における企業債の償還額が今後ピーク（を迎えるため、より一層の収益確保及び経費削減に努めていく必要があります。
　また、経年劣化等による修繕や更新への対応についても検討していく必要があります。</t>
    <rPh sb="54" eb="56">
      <t>ショウカン</t>
    </rPh>
    <rPh sb="56" eb="57">
      <t>ガク</t>
    </rPh>
    <rPh sb="58" eb="60">
      <t>コンゴ</t>
    </rPh>
    <rPh sb="65" eb="66">
      <t>ムカ</t>
    </rPh>
    <phoneticPr fontId="4"/>
  </si>
  <si>
    <r>
      <rPr>
        <sz val="11"/>
        <color theme="1"/>
        <rFont val="ＭＳ ゴシック"/>
        <family val="3"/>
        <charset val="128"/>
      </rPr>
      <t xml:space="preserve">①収益的収支比率については、事業開始当初からの借入の返済が本格化している一方で、企業会計移行に伴い打ち切り決算処理を行ったため、管理費が減少し、全体の費用が減少したため、収益性は良化に転じました。
④地方債現在高に対する一般会計負担額の算定方式を令和元年度から変更したため、企業債残高対事業規模比率は、大幅に減少しています。企業債元利償還額は令和４年度に最大となりますが、平成28年度の事業完了により今後は整備に係る借入の発生はないため、使用料収益の確保に努め、着実に債務残高を減らしていきます。
⑤経費回収率については、類似団体平均より高い回収率となっていますが、今後は経年劣化による修繕等で維持管理経費の増大が危惧されるため、より一層の経費削減に取り組んでいく必要があります。
⑥汚水処理原価については、有収水量の算定方法の最適化に取り組んだこと及び維持管理費の削減により減少に転じています。
⑦施設利用率及び⑧水洗化率は浄化槽市町村設置推進事業により設置した全てで使用されているため100％です。
</t>
    </r>
    <r>
      <rPr>
        <sz val="11"/>
        <color rgb="FFFF0000"/>
        <rFont val="ＭＳ ゴシック"/>
        <family val="3"/>
        <charset val="128"/>
      </rPr>
      <t xml:space="preserve">
</t>
    </r>
    <r>
      <rPr>
        <sz val="11"/>
        <color theme="1"/>
        <rFont val="ＭＳ ゴシック"/>
        <family val="3"/>
        <charset val="128"/>
      </rPr>
      <t>・なお②③は地方公営企業法上の企業会計での算定となりますので、令和２年４月適用の本市は次回からの分析となります。</t>
    </r>
    <rPh sb="36" eb="38">
      <t>イッポウ</t>
    </rPh>
    <rPh sb="40" eb="42">
      <t>キギョウ</t>
    </rPh>
    <rPh sb="42" eb="44">
      <t>カイケイ</t>
    </rPh>
    <rPh sb="44" eb="46">
      <t>イコウ</t>
    </rPh>
    <rPh sb="47" eb="48">
      <t>トモナ</t>
    </rPh>
    <rPh sb="49" eb="50">
      <t>ウ</t>
    </rPh>
    <rPh sb="51" eb="52">
      <t>キ</t>
    </rPh>
    <rPh sb="53" eb="55">
      <t>ケッサン</t>
    </rPh>
    <rPh sb="55" eb="57">
      <t>ショリ</t>
    </rPh>
    <rPh sb="58" eb="59">
      <t>オコナ</t>
    </rPh>
    <rPh sb="64" eb="67">
      <t>カンリヒ</t>
    </rPh>
    <rPh sb="68" eb="70">
      <t>ゲンショウ</t>
    </rPh>
    <rPh sb="72" eb="74">
      <t>ゼンタイ</t>
    </rPh>
    <rPh sb="78" eb="80">
      <t>ゲンショウ</t>
    </rPh>
    <rPh sb="89" eb="91">
      <t>リョウカ</t>
    </rPh>
    <rPh sb="92" eb="93">
      <t>テン</t>
    </rPh>
    <rPh sb="100" eb="103">
      <t>チホウサイ</t>
    </rPh>
    <rPh sb="103" eb="105">
      <t>ゲンザイ</t>
    </rPh>
    <rPh sb="105" eb="106">
      <t>ダカ</t>
    </rPh>
    <rPh sb="107" eb="108">
      <t>タイ</t>
    </rPh>
    <rPh sb="110" eb="112">
      <t>イッパン</t>
    </rPh>
    <rPh sb="112" eb="114">
      <t>カイケイ</t>
    </rPh>
    <rPh sb="114" eb="116">
      <t>フタン</t>
    </rPh>
    <rPh sb="116" eb="117">
      <t>ガク</t>
    </rPh>
    <rPh sb="118" eb="120">
      <t>サンテイ</t>
    </rPh>
    <rPh sb="120" eb="122">
      <t>ホウシキ</t>
    </rPh>
    <rPh sb="123" eb="125">
      <t>レイワ</t>
    </rPh>
    <rPh sb="125" eb="127">
      <t>ガンネン</t>
    </rPh>
    <rPh sb="127" eb="128">
      <t>ド</t>
    </rPh>
    <rPh sb="130" eb="132">
      <t>ヘンコウ</t>
    </rPh>
    <rPh sb="151" eb="153">
      <t>オオハバ</t>
    </rPh>
    <rPh sb="154" eb="156">
      <t>ゲンショウ</t>
    </rPh>
    <rPh sb="171" eb="173">
      <t>レイワ</t>
    </rPh>
    <rPh sb="271" eb="273">
      <t>カイシュウ</t>
    </rPh>
    <rPh sb="273" eb="274">
      <t>リツ</t>
    </rPh>
    <rPh sb="356" eb="358">
      <t>スイリョウ</t>
    </rPh>
    <rPh sb="359" eb="361">
      <t>サンテイ</t>
    </rPh>
    <rPh sb="361" eb="363">
      <t>ホウホウ</t>
    </rPh>
    <rPh sb="364" eb="367">
      <t>サイテキカ</t>
    </rPh>
    <rPh sb="368" eb="369">
      <t>ト</t>
    </rPh>
    <rPh sb="370" eb="371">
      <t>ク</t>
    </rPh>
    <rPh sb="375" eb="376">
      <t>オヨ</t>
    </rPh>
    <rPh sb="377" eb="379">
      <t>イジ</t>
    </rPh>
    <rPh sb="379" eb="382">
      <t>カンリヒ</t>
    </rPh>
    <rPh sb="383" eb="385">
      <t>サクゲン</t>
    </rPh>
    <rPh sb="388" eb="390">
      <t>ゲンショウ</t>
    </rPh>
    <rPh sb="391" eb="392">
      <t>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</si>
</sst>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0" xfId="0" applyFont="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E1-4D7D-A306-0AD8A1F2428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0E1-4D7D-A306-0AD8A1F2428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5BD-4568-A953-E734D8DC238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55.96</c:v>
                </c:pt>
              </c:numCache>
            </c:numRef>
          </c:val>
          <c:smooth val="0"/>
          <c:extLst>
            <c:ext xmlns:c16="http://schemas.microsoft.com/office/drawing/2014/chart" uri="{C3380CC4-5D6E-409C-BE32-E72D297353CC}">
              <c16:uniqueId val="{00000001-65BD-4568-A953-E734D8DC238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6BA-431D-809A-57FC977411B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60.12</c:v>
                </c:pt>
              </c:numCache>
            </c:numRef>
          </c:val>
          <c:smooth val="0"/>
          <c:extLst>
            <c:ext xmlns:c16="http://schemas.microsoft.com/office/drawing/2014/chart" uri="{C3380CC4-5D6E-409C-BE32-E72D297353CC}">
              <c16:uniqueId val="{00000001-96BA-431D-809A-57FC977411B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92.37</c:v>
                </c:pt>
                <c:pt idx="1">
                  <c:v>91.57</c:v>
                </c:pt>
                <c:pt idx="2">
                  <c:v>84.56</c:v>
                </c:pt>
                <c:pt idx="3">
                  <c:v>82.88</c:v>
                </c:pt>
                <c:pt idx="4">
                  <c:v>103.9</c:v>
                </c:pt>
              </c:numCache>
            </c:numRef>
          </c:val>
          <c:extLst>
            <c:ext xmlns:c16="http://schemas.microsoft.com/office/drawing/2014/chart" uri="{C3380CC4-5D6E-409C-BE32-E72D297353CC}">
              <c16:uniqueId val="{00000000-EC47-4B6C-9A7D-2B5307AFEE5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47-4B6C-9A7D-2B5307AFEE5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00-4144-B2A3-05337B6DF79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00-4144-B2A3-05337B6DF79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8A-4AAB-AD97-971D668F951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8A-4AAB-AD97-971D668F951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D4-4446-BD4C-7B3BF60F055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D4-4446-BD4C-7B3BF60F055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9D-453F-9A3A-8D124115204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9D-453F-9A3A-8D124115204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830.95</c:v>
                </c:pt>
                <c:pt idx="1">
                  <c:v>835.79</c:v>
                </c:pt>
                <c:pt idx="2">
                  <c:v>1152.18</c:v>
                </c:pt>
                <c:pt idx="3">
                  <c:v>1102.03</c:v>
                </c:pt>
                <c:pt idx="4">
                  <c:v>148.99</c:v>
                </c:pt>
              </c:numCache>
            </c:numRef>
          </c:val>
          <c:extLst>
            <c:ext xmlns:c16="http://schemas.microsoft.com/office/drawing/2014/chart" uri="{C3380CC4-5D6E-409C-BE32-E72D297353CC}">
              <c16:uniqueId val="{00000000-6F0D-4EFC-A25A-C579B445FE1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421.25</c:v>
                </c:pt>
              </c:numCache>
            </c:numRef>
          </c:val>
          <c:smooth val="0"/>
          <c:extLst>
            <c:ext xmlns:c16="http://schemas.microsoft.com/office/drawing/2014/chart" uri="{C3380CC4-5D6E-409C-BE32-E72D297353CC}">
              <c16:uniqueId val="{00000001-6F0D-4EFC-A25A-C579B445FE1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82.87</c:v>
                </c:pt>
                <c:pt idx="1">
                  <c:v>88.85</c:v>
                </c:pt>
                <c:pt idx="2">
                  <c:v>73.08</c:v>
                </c:pt>
                <c:pt idx="3">
                  <c:v>70</c:v>
                </c:pt>
                <c:pt idx="4">
                  <c:v>99.1</c:v>
                </c:pt>
              </c:numCache>
            </c:numRef>
          </c:val>
          <c:extLst>
            <c:ext xmlns:c16="http://schemas.microsoft.com/office/drawing/2014/chart" uri="{C3380CC4-5D6E-409C-BE32-E72D297353CC}">
              <c16:uniqueId val="{00000000-926F-44BA-A777-50B128EDD6C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53.23</c:v>
                </c:pt>
              </c:numCache>
            </c:numRef>
          </c:val>
          <c:smooth val="0"/>
          <c:extLst>
            <c:ext xmlns:c16="http://schemas.microsoft.com/office/drawing/2014/chart" uri="{C3380CC4-5D6E-409C-BE32-E72D297353CC}">
              <c16:uniqueId val="{00000001-926F-44BA-A777-50B128EDD6C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328.51</c:v>
                </c:pt>
                <c:pt idx="1">
                  <c:v>307.29000000000002</c:v>
                </c:pt>
                <c:pt idx="2">
                  <c:v>303.82</c:v>
                </c:pt>
                <c:pt idx="3">
                  <c:v>391.56</c:v>
                </c:pt>
                <c:pt idx="4">
                  <c:v>169.74</c:v>
                </c:pt>
              </c:numCache>
            </c:numRef>
          </c:val>
          <c:extLst>
            <c:ext xmlns:c16="http://schemas.microsoft.com/office/drawing/2014/chart" uri="{C3380CC4-5D6E-409C-BE32-E72D297353CC}">
              <c16:uniqueId val="{00000000-1C4E-42D3-9D44-E124B6C371D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283.3</c:v>
                </c:pt>
              </c:numCache>
            </c:numRef>
          </c:val>
          <c:smooth val="0"/>
          <c:extLst>
            <c:ext xmlns:c16="http://schemas.microsoft.com/office/drawing/2014/chart" uri="{C3380CC4-5D6E-409C-BE32-E72D297353CC}">
              <c16:uniqueId val="{00000001-1C4E-42D3-9D44-E124B6C371D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2" t="str">
        <f>データ!H6</f>
        <v>静岡県　掛川市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3"/>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9" t="str">
        <f>データ!I6</f>
        <v>法非適用</v>
      </c>
      <c r="C8" s="79"/>
      <c r="D8" s="79"/>
      <c r="E8" s="79"/>
      <c r="F8" s="79"/>
      <c r="G8" s="79"/>
      <c r="H8" s="79"/>
      <c r="I8" s="79" t="str">
        <f>データ!J6</f>
        <v>下水道事業</v>
      </c>
      <c r="J8" s="79"/>
      <c r="K8" s="79"/>
      <c r="L8" s="79"/>
      <c r="M8" s="79"/>
      <c r="N8" s="79"/>
      <c r="O8" s="79"/>
      <c r="P8" s="79" t="str">
        <f>データ!K6</f>
        <v>特定地域生活排水処理</v>
      </c>
      <c r="Q8" s="79"/>
      <c r="R8" s="79"/>
      <c r="S8" s="79"/>
      <c r="T8" s="79"/>
      <c r="U8" s="79"/>
      <c r="V8" s="79"/>
      <c r="W8" s="79" t="str">
        <f>データ!L6</f>
        <v>K3</v>
      </c>
      <c r="X8" s="79"/>
      <c r="Y8" s="79"/>
      <c r="Z8" s="79"/>
      <c r="AA8" s="79"/>
      <c r="AB8" s="79"/>
      <c r="AC8" s="79"/>
      <c r="AD8" s="80" t="str">
        <f>データ!$M$6</f>
        <v>非設置</v>
      </c>
      <c r="AE8" s="80"/>
      <c r="AF8" s="80"/>
      <c r="AG8" s="80"/>
      <c r="AH8" s="80"/>
      <c r="AI8" s="80"/>
      <c r="AJ8" s="80"/>
      <c r="AK8" s="3"/>
      <c r="AL8" s="76">
        <f>データ!S6</f>
        <v>117804</v>
      </c>
      <c r="AM8" s="76"/>
      <c r="AN8" s="76"/>
      <c r="AO8" s="76"/>
      <c r="AP8" s="76"/>
      <c r="AQ8" s="76"/>
      <c r="AR8" s="76"/>
      <c r="AS8" s="76"/>
      <c r="AT8" s="75">
        <f>データ!T6</f>
        <v>265.69</v>
      </c>
      <c r="AU8" s="75"/>
      <c r="AV8" s="75"/>
      <c r="AW8" s="75"/>
      <c r="AX8" s="75"/>
      <c r="AY8" s="75"/>
      <c r="AZ8" s="75"/>
      <c r="BA8" s="75"/>
      <c r="BB8" s="75">
        <f>データ!U6</f>
        <v>443.39</v>
      </c>
      <c r="BC8" s="75"/>
      <c r="BD8" s="75"/>
      <c r="BE8" s="75"/>
      <c r="BF8" s="75"/>
      <c r="BG8" s="75"/>
      <c r="BH8" s="75"/>
      <c r="BI8" s="75"/>
      <c r="BJ8" s="3"/>
      <c r="BK8" s="3"/>
      <c r="BL8" s="77" t="s">
        <v>10</v>
      </c>
      <c r="BM8" s="78"/>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72" t="s">
        <v>16</v>
      </c>
      <c r="AE9" s="72"/>
      <c r="AF9" s="72"/>
      <c r="AG9" s="72"/>
      <c r="AH9" s="72"/>
      <c r="AI9" s="72"/>
      <c r="AJ9" s="72"/>
      <c r="AK9" s="3"/>
      <c r="AL9" s="72" t="s">
        <v>17</v>
      </c>
      <c r="AM9" s="72"/>
      <c r="AN9" s="72"/>
      <c r="AO9" s="72"/>
      <c r="AP9" s="72"/>
      <c r="AQ9" s="72"/>
      <c r="AR9" s="72"/>
      <c r="AS9" s="72"/>
      <c r="AT9" s="72" t="s">
        <v>18</v>
      </c>
      <c r="AU9" s="72"/>
      <c r="AV9" s="72"/>
      <c r="AW9" s="72"/>
      <c r="AX9" s="72"/>
      <c r="AY9" s="72"/>
      <c r="AZ9" s="72"/>
      <c r="BA9" s="72"/>
      <c r="BB9" s="72" t="s">
        <v>19</v>
      </c>
      <c r="BC9" s="72"/>
      <c r="BD9" s="72"/>
      <c r="BE9" s="72"/>
      <c r="BF9" s="72"/>
      <c r="BG9" s="72"/>
      <c r="BH9" s="72"/>
      <c r="BI9" s="72"/>
      <c r="BJ9" s="3"/>
      <c r="BK9" s="3"/>
      <c r="BL9" s="73" t="s">
        <v>20</v>
      </c>
      <c r="BM9" s="74"/>
      <c r="BN9" s="10" t="s">
        <v>21</v>
      </c>
      <c r="BO9" s="11"/>
      <c r="BP9" s="11"/>
      <c r="BQ9" s="11"/>
      <c r="BR9" s="11"/>
      <c r="BS9" s="11"/>
      <c r="BT9" s="11"/>
      <c r="BU9" s="11"/>
      <c r="BV9" s="11"/>
      <c r="BW9" s="11"/>
      <c r="BX9" s="11"/>
      <c r="BY9" s="12"/>
    </row>
    <row r="10" spans="1:78" ht="18.75" customHeight="1" x14ac:dyDescent="0.15">
      <c r="A10" s="2"/>
      <c r="B10" s="75" t="str">
        <f>データ!N6</f>
        <v>-</v>
      </c>
      <c r="C10" s="75"/>
      <c r="D10" s="75"/>
      <c r="E10" s="75"/>
      <c r="F10" s="75"/>
      <c r="G10" s="75"/>
      <c r="H10" s="75"/>
      <c r="I10" s="75" t="str">
        <f>データ!O6</f>
        <v>該当数値なし</v>
      </c>
      <c r="J10" s="75"/>
      <c r="K10" s="75"/>
      <c r="L10" s="75"/>
      <c r="M10" s="75"/>
      <c r="N10" s="75"/>
      <c r="O10" s="75"/>
      <c r="P10" s="75">
        <f>データ!P6</f>
        <v>5.85</v>
      </c>
      <c r="Q10" s="75"/>
      <c r="R10" s="75"/>
      <c r="S10" s="75"/>
      <c r="T10" s="75"/>
      <c r="U10" s="75"/>
      <c r="V10" s="75"/>
      <c r="W10" s="75">
        <f>データ!Q6</f>
        <v>100</v>
      </c>
      <c r="X10" s="75"/>
      <c r="Y10" s="75"/>
      <c r="Z10" s="75"/>
      <c r="AA10" s="75"/>
      <c r="AB10" s="75"/>
      <c r="AC10" s="75"/>
      <c r="AD10" s="76">
        <f>データ!R6</f>
        <v>3520</v>
      </c>
      <c r="AE10" s="76"/>
      <c r="AF10" s="76"/>
      <c r="AG10" s="76"/>
      <c r="AH10" s="76"/>
      <c r="AI10" s="76"/>
      <c r="AJ10" s="76"/>
      <c r="AK10" s="2"/>
      <c r="AL10" s="76">
        <f>データ!V6</f>
        <v>6870</v>
      </c>
      <c r="AM10" s="76"/>
      <c r="AN10" s="76"/>
      <c r="AO10" s="76"/>
      <c r="AP10" s="76"/>
      <c r="AQ10" s="76"/>
      <c r="AR10" s="76"/>
      <c r="AS10" s="76"/>
      <c r="AT10" s="75">
        <f>データ!W6</f>
        <v>26.34</v>
      </c>
      <c r="AU10" s="75"/>
      <c r="AV10" s="75"/>
      <c r="AW10" s="75"/>
      <c r="AX10" s="75"/>
      <c r="AY10" s="75"/>
      <c r="AZ10" s="75"/>
      <c r="BA10" s="75"/>
      <c r="BB10" s="75">
        <f>データ!X6</f>
        <v>260.82</v>
      </c>
      <c r="BC10" s="75"/>
      <c r="BD10" s="75"/>
      <c r="BE10" s="75"/>
      <c r="BF10" s="75"/>
      <c r="BG10" s="75"/>
      <c r="BH10" s="75"/>
      <c r="BI10" s="75"/>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0" t="s">
        <v>120</v>
      </c>
      <c r="BM16" s="71"/>
      <c r="BN16" s="71"/>
      <c r="BO16" s="71"/>
      <c r="BP16" s="71"/>
      <c r="BQ16" s="71"/>
      <c r="BR16" s="71"/>
      <c r="BS16" s="71"/>
      <c r="BT16" s="71"/>
      <c r="BU16" s="71"/>
      <c r="BV16" s="71"/>
      <c r="BW16" s="71"/>
      <c r="BX16" s="71"/>
      <c r="BY16" s="71"/>
      <c r="BZ16" s="5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0"/>
      <c r="BM17" s="71"/>
      <c r="BN17" s="71"/>
      <c r="BO17" s="71"/>
      <c r="BP17" s="71"/>
      <c r="BQ17" s="71"/>
      <c r="BR17" s="71"/>
      <c r="BS17" s="71"/>
      <c r="BT17" s="71"/>
      <c r="BU17" s="71"/>
      <c r="BV17" s="71"/>
      <c r="BW17" s="71"/>
      <c r="BX17" s="71"/>
      <c r="BY17" s="71"/>
      <c r="BZ17" s="5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0"/>
      <c r="BM18" s="71"/>
      <c r="BN18" s="71"/>
      <c r="BO18" s="71"/>
      <c r="BP18" s="71"/>
      <c r="BQ18" s="71"/>
      <c r="BR18" s="71"/>
      <c r="BS18" s="71"/>
      <c r="BT18" s="71"/>
      <c r="BU18" s="71"/>
      <c r="BV18" s="71"/>
      <c r="BW18" s="71"/>
      <c r="BX18" s="71"/>
      <c r="BY18" s="71"/>
      <c r="BZ18" s="5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0"/>
      <c r="BM19" s="71"/>
      <c r="BN19" s="71"/>
      <c r="BO19" s="71"/>
      <c r="BP19" s="71"/>
      <c r="BQ19" s="71"/>
      <c r="BR19" s="71"/>
      <c r="BS19" s="71"/>
      <c r="BT19" s="71"/>
      <c r="BU19" s="71"/>
      <c r="BV19" s="71"/>
      <c r="BW19" s="71"/>
      <c r="BX19" s="71"/>
      <c r="BY19" s="71"/>
      <c r="BZ19" s="5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0"/>
      <c r="BM20" s="71"/>
      <c r="BN20" s="71"/>
      <c r="BO20" s="71"/>
      <c r="BP20" s="71"/>
      <c r="BQ20" s="71"/>
      <c r="BR20" s="71"/>
      <c r="BS20" s="71"/>
      <c r="BT20" s="71"/>
      <c r="BU20" s="71"/>
      <c r="BV20" s="71"/>
      <c r="BW20" s="71"/>
      <c r="BX20" s="71"/>
      <c r="BY20" s="71"/>
      <c r="BZ20" s="5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0"/>
      <c r="BM21" s="71"/>
      <c r="BN21" s="71"/>
      <c r="BO21" s="71"/>
      <c r="BP21" s="71"/>
      <c r="BQ21" s="71"/>
      <c r="BR21" s="71"/>
      <c r="BS21" s="71"/>
      <c r="BT21" s="71"/>
      <c r="BU21" s="71"/>
      <c r="BV21" s="71"/>
      <c r="BW21" s="71"/>
      <c r="BX21" s="71"/>
      <c r="BY21" s="71"/>
      <c r="BZ21" s="5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0"/>
      <c r="BM22" s="71"/>
      <c r="BN22" s="71"/>
      <c r="BO22" s="71"/>
      <c r="BP22" s="71"/>
      <c r="BQ22" s="71"/>
      <c r="BR22" s="71"/>
      <c r="BS22" s="71"/>
      <c r="BT22" s="71"/>
      <c r="BU22" s="71"/>
      <c r="BV22" s="71"/>
      <c r="BW22" s="71"/>
      <c r="BX22" s="71"/>
      <c r="BY22" s="71"/>
      <c r="BZ22" s="5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0"/>
      <c r="BM23" s="71"/>
      <c r="BN23" s="71"/>
      <c r="BO23" s="71"/>
      <c r="BP23" s="71"/>
      <c r="BQ23" s="71"/>
      <c r="BR23" s="71"/>
      <c r="BS23" s="71"/>
      <c r="BT23" s="71"/>
      <c r="BU23" s="71"/>
      <c r="BV23" s="71"/>
      <c r="BW23" s="71"/>
      <c r="BX23" s="71"/>
      <c r="BY23" s="71"/>
      <c r="BZ23" s="5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0"/>
      <c r="BM24" s="71"/>
      <c r="BN24" s="71"/>
      <c r="BO24" s="71"/>
      <c r="BP24" s="71"/>
      <c r="BQ24" s="71"/>
      <c r="BR24" s="71"/>
      <c r="BS24" s="71"/>
      <c r="BT24" s="71"/>
      <c r="BU24" s="71"/>
      <c r="BV24" s="71"/>
      <c r="BW24" s="71"/>
      <c r="BX24" s="71"/>
      <c r="BY24" s="71"/>
      <c r="BZ24" s="5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0"/>
      <c r="BM25" s="71"/>
      <c r="BN25" s="71"/>
      <c r="BO25" s="71"/>
      <c r="BP25" s="71"/>
      <c r="BQ25" s="71"/>
      <c r="BR25" s="71"/>
      <c r="BS25" s="71"/>
      <c r="BT25" s="71"/>
      <c r="BU25" s="71"/>
      <c r="BV25" s="71"/>
      <c r="BW25" s="71"/>
      <c r="BX25" s="71"/>
      <c r="BY25" s="71"/>
      <c r="BZ25" s="5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0"/>
      <c r="BM26" s="71"/>
      <c r="BN26" s="71"/>
      <c r="BO26" s="71"/>
      <c r="BP26" s="71"/>
      <c r="BQ26" s="71"/>
      <c r="BR26" s="71"/>
      <c r="BS26" s="71"/>
      <c r="BT26" s="71"/>
      <c r="BU26" s="71"/>
      <c r="BV26" s="71"/>
      <c r="BW26" s="71"/>
      <c r="BX26" s="71"/>
      <c r="BY26" s="71"/>
      <c r="BZ26" s="5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0"/>
      <c r="BM27" s="71"/>
      <c r="BN27" s="71"/>
      <c r="BO27" s="71"/>
      <c r="BP27" s="71"/>
      <c r="BQ27" s="71"/>
      <c r="BR27" s="71"/>
      <c r="BS27" s="71"/>
      <c r="BT27" s="71"/>
      <c r="BU27" s="71"/>
      <c r="BV27" s="71"/>
      <c r="BW27" s="71"/>
      <c r="BX27" s="71"/>
      <c r="BY27" s="71"/>
      <c r="BZ27" s="5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0"/>
      <c r="BM28" s="71"/>
      <c r="BN28" s="71"/>
      <c r="BO28" s="71"/>
      <c r="BP28" s="71"/>
      <c r="BQ28" s="71"/>
      <c r="BR28" s="71"/>
      <c r="BS28" s="71"/>
      <c r="BT28" s="71"/>
      <c r="BU28" s="71"/>
      <c r="BV28" s="71"/>
      <c r="BW28" s="71"/>
      <c r="BX28" s="71"/>
      <c r="BY28" s="71"/>
      <c r="BZ28" s="5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0"/>
      <c r="BM29" s="71"/>
      <c r="BN29" s="71"/>
      <c r="BO29" s="71"/>
      <c r="BP29" s="71"/>
      <c r="BQ29" s="71"/>
      <c r="BR29" s="71"/>
      <c r="BS29" s="71"/>
      <c r="BT29" s="71"/>
      <c r="BU29" s="71"/>
      <c r="BV29" s="71"/>
      <c r="BW29" s="71"/>
      <c r="BX29" s="71"/>
      <c r="BY29" s="71"/>
      <c r="BZ29" s="5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0"/>
      <c r="BM30" s="71"/>
      <c r="BN30" s="71"/>
      <c r="BO30" s="71"/>
      <c r="BP30" s="71"/>
      <c r="BQ30" s="71"/>
      <c r="BR30" s="71"/>
      <c r="BS30" s="71"/>
      <c r="BT30" s="71"/>
      <c r="BU30" s="71"/>
      <c r="BV30" s="71"/>
      <c r="BW30" s="71"/>
      <c r="BX30" s="71"/>
      <c r="BY30" s="71"/>
      <c r="BZ30" s="5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0"/>
      <c r="BM31" s="71"/>
      <c r="BN31" s="71"/>
      <c r="BO31" s="71"/>
      <c r="BP31" s="71"/>
      <c r="BQ31" s="71"/>
      <c r="BR31" s="71"/>
      <c r="BS31" s="71"/>
      <c r="BT31" s="71"/>
      <c r="BU31" s="71"/>
      <c r="BV31" s="71"/>
      <c r="BW31" s="71"/>
      <c r="BX31" s="71"/>
      <c r="BY31" s="71"/>
      <c r="BZ31" s="5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0"/>
      <c r="BM32" s="71"/>
      <c r="BN32" s="71"/>
      <c r="BO32" s="71"/>
      <c r="BP32" s="71"/>
      <c r="BQ32" s="71"/>
      <c r="BR32" s="71"/>
      <c r="BS32" s="71"/>
      <c r="BT32" s="71"/>
      <c r="BU32" s="71"/>
      <c r="BV32" s="71"/>
      <c r="BW32" s="71"/>
      <c r="BX32" s="71"/>
      <c r="BY32" s="71"/>
      <c r="BZ32" s="5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0"/>
      <c r="BM33" s="71"/>
      <c r="BN33" s="71"/>
      <c r="BO33" s="71"/>
      <c r="BP33" s="71"/>
      <c r="BQ33" s="71"/>
      <c r="BR33" s="71"/>
      <c r="BS33" s="71"/>
      <c r="BT33" s="71"/>
      <c r="BU33" s="71"/>
      <c r="BV33" s="71"/>
      <c r="BW33" s="71"/>
      <c r="BX33" s="71"/>
      <c r="BY33" s="71"/>
      <c r="BZ33" s="59"/>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0"/>
      <c r="BM34" s="71"/>
      <c r="BN34" s="71"/>
      <c r="BO34" s="71"/>
      <c r="BP34" s="71"/>
      <c r="BQ34" s="71"/>
      <c r="BR34" s="71"/>
      <c r="BS34" s="71"/>
      <c r="BT34" s="71"/>
      <c r="BU34" s="71"/>
      <c r="BV34" s="71"/>
      <c r="BW34" s="71"/>
      <c r="BX34" s="71"/>
      <c r="BY34" s="71"/>
      <c r="BZ34" s="59"/>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0"/>
      <c r="BM35" s="71"/>
      <c r="BN35" s="71"/>
      <c r="BO35" s="71"/>
      <c r="BP35" s="71"/>
      <c r="BQ35" s="71"/>
      <c r="BR35" s="71"/>
      <c r="BS35" s="71"/>
      <c r="BT35" s="71"/>
      <c r="BU35" s="71"/>
      <c r="BV35" s="71"/>
      <c r="BW35" s="71"/>
      <c r="BX35" s="71"/>
      <c r="BY35" s="71"/>
      <c r="BZ35" s="5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0"/>
      <c r="BM36" s="71"/>
      <c r="BN36" s="71"/>
      <c r="BO36" s="71"/>
      <c r="BP36" s="71"/>
      <c r="BQ36" s="71"/>
      <c r="BR36" s="71"/>
      <c r="BS36" s="71"/>
      <c r="BT36" s="71"/>
      <c r="BU36" s="71"/>
      <c r="BV36" s="71"/>
      <c r="BW36" s="71"/>
      <c r="BX36" s="71"/>
      <c r="BY36" s="71"/>
      <c r="BZ36" s="5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0"/>
      <c r="BM37" s="71"/>
      <c r="BN37" s="71"/>
      <c r="BO37" s="71"/>
      <c r="BP37" s="71"/>
      <c r="BQ37" s="71"/>
      <c r="BR37" s="71"/>
      <c r="BS37" s="71"/>
      <c r="BT37" s="71"/>
      <c r="BU37" s="71"/>
      <c r="BV37" s="71"/>
      <c r="BW37" s="71"/>
      <c r="BX37" s="71"/>
      <c r="BY37" s="71"/>
      <c r="BZ37" s="5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0"/>
      <c r="BM38" s="71"/>
      <c r="BN38" s="71"/>
      <c r="BO38" s="71"/>
      <c r="BP38" s="71"/>
      <c r="BQ38" s="71"/>
      <c r="BR38" s="71"/>
      <c r="BS38" s="71"/>
      <c r="BT38" s="71"/>
      <c r="BU38" s="71"/>
      <c r="BV38" s="71"/>
      <c r="BW38" s="71"/>
      <c r="BX38" s="71"/>
      <c r="BY38" s="71"/>
      <c r="BZ38" s="5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0"/>
      <c r="BM39" s="71"/>
      <c r="BN39" s="71"/>
      <c r="BO39" s="71"/>
      <c r="BP39" s="71"/>
      <c r="BQ39" s="71"/>
      <c r="BR39" s="71"/>
      <c r="BS39" s="71"/>
      <c r="BT39" s="71"/>
      <c r="BU39" s="71"/>
      <c r="BV39" s="71"/>
      <c r="BW39" s="71"/>
      <c r="BX39" s="71"/>
      <c r="BY39" s="71"/>
      <c r="BZ39" s="5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0"/>
      <c r="BM40" s="71"/>
      <c r="BN40" s="71"/>
      <c r="BO40" s="71"/>
      <c r="BP40" s="71"/>
      <c r="BQ40" s="71"/>
      <c r="BR40" s="71"/>
      <c r="BS40" s="71"/>
      <c r="BT40" s="71"/>
      <c r="BU40" s="71"/>
      <c r="BV40" s="71"/>
      <c r="BW40" s="71"/>
      <c r="BX40" s="71"/>
      <c r="BY40" s="71"/>
      <c r="BZ40" s="5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0"/>
      <c r="BM41" s="71"/>
      <c r="BN41" s="71"/>
      <c r="BO41" s="71"/>
      <c r="BP41" s="71"/>
      <c r="BQ41" s="71"/>
      <c r="BR41" s="71"/>
      <c r="BS41" s="71"/>
      <c r="BT41" s="71"/>
      <c r="BU41" s="71"/>
      <c r="BV41" s="71"/>
      <c r="BW41" s="71"/>
      <c r="BX41" s="71"/>
      <c r="BY41" s="71"/>
      <c r="BZ41" s="5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0"/>
      <c r="BM42" s="71"/>
      <c r="BN42" s="71"/>
      <c r="BO42" s="71"/>
      <c r="BP42" s="71"/>
      <c r="BQ42" s="71"/>
      <c r="BR42" s="71"/>
      <c r="BS42" s="71"/>
      <c r="BT42" s="71"/>
      <c r="BU42" s="71"/>
      <c r="BV42" s="71"/>
      <c r="BW42" s="71"/>
      <c r="BX42" s="71"/>
      <c r="BY42" s="71"/>
      <c r="BZ42" s="5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0"/>
      <c r="BM43" s="71"/>
      <c r="BN43" s="71"/>
      <c r="BO43" s="71"/>
      <c r="BP43" s="71"/>
      <c r="BQ43" s="71"/>
      <c r="BR43" s="71"/>
      <c r="BS43" s="71"/>
      <c r="BT43" s="71"/>
      <c r="BU43" s="71"/>
      <c r="BV43" s="71"/>
      <c r="BW43" s="71"/>
      <c r="BX43" s="71"/>
      <c r="BY43" s="71"/>
      <c r="BZ43" s="5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1"/>
      <c r="BM44" s="62"/>
      <c r="BN44" s="62"/>
      <c r="BO44" s="62"/>
      <c r="BP44" s="62"/>
      <c r="BQ44" s="62"/>
      <c r="BR44" s="62"/>
      <c r="BS44" s="62"/>
      <c r="BT44" s="62"/>
      <c r="BU44" s="62"/>
      <c r="BV44" s="62"/>
      <c r="BW44" s="62"/>
      <c r="BX44" s="62"/>
      <c r="BY44" s="62"/>
      <c r="BZ44" s="6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58"/>
      <c r="BN66" s="58"/>
      <c r="BO66" s="58"/>
      <c r="BP66" s="58"/>
      <c r="BQ66" s="58"/>
      <c r="BR66" s="58"/>
      <c r="BS66" s="58"/>
      <c r="BT66" s="58"/>
      <c r="BU66" s="58"/>
      <c r="BV66" s="58"/>
      <c r="BW66" s="58"/>
      <c r="BX66" s="58"/>
      <c r="BY66" s="58"/>
      <c r="BZ66" s="5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0"/>
      <c r="BM67" s="58"/>
      <c r="BN67" s="58"/>
      <c r="BO67" s="58"/>
      <c r="BP67" s="58"/>
      <c r="BQ67" s="58"/>
      <c r="BR67" s="58"/>
      <c r="BS67" s="58"/>
      <c r="BT67" s="58"/>
      <c r="BU67" s="58"/>
      <c r="BV67" s="58"/>
      <c r="BW67" s="58"/>
      <c r="BX67" s="58"/>
      <c r="BY67" s="58"/>
      <c r="BZ67" s="5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0"/>
      <c r="BM68" s="58"/>
      <c r="BN68" s="58"/>
      <c r="BO68" s="58"/>
      <c r="BP68" s="58"/>
      <c r="BQ68" s="58"/>
      <c r="BR68" s="58"/>
      <c r="BS68" s="58"/>
      <c r="BT68" s="58"/>
      <c r="BU68" s="58"/>
      <c r="BV68" s="58"/>
      <c r="BW68" s="58"/>
      <c r="BX68" s="58"/>
      <c r="BY68" s="58"/>
      <c r="BZ68" s="5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0"/>
      <c r="BM69" s="58"/>
      <c r="BN69" s="58"/>
      <c r="BO69" s="58"/>
      <c r="BP69" s="58"/>
      <c r="BQ69" s="58"/>
      <c r="BR69" s="58"/>
      <c r="BS69" s="58"/>
      <c r="BT69" s="58"/>
      <c r="BU69" s="58"/>
      <c r="BV69" s="58"/>
      <c r="BW69" s="58"/>
      <c r="BX69" s="58"/>
      <c r="BY69" s="58"/>
      <c r="BZ69" s="5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0"/>
      <c r="BM70" s="58"/>
      <c r="BN70" s="58"/>
      <c r="BO70" s="58"/>
      <c r="BP70" s="58"/>
      <c r="BQ70" s="58"/>
      <c r="BR70" s="58"/>
      <c r="BS70" s="58"/>
      <c r="BT70" s="58"/>
      <c r="BU70" s="58"/>
      <c r="BV70" s="58"/>
      <c r="BW70" s="58"/>
      <c r="BX70" s="58"/>
      <c r="BY70" s="58"/>
      <c r="BZ70" s="5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0"/>
      <c r="BM71" s="58"/>
      <c r="BN71" s="58"/>
      <c r="BO71" s="58"/>
      <c r="BP71" s="58"/>
      <c r="BQ71" s="58"/>
      <c r="BR71" s="58"/>
      <c r="BS71" s="58"/>
      <c r="BT71" s="58"/>
      <c r="BU71" s="58"/>
      <c r="BV71" s="58"/>
      <c r="BW71" s="58"/>
      <c r="BX71" s="58"/>
      <c r="BY71" s="58"/>
      <c r="BZ71" s="5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0"/>
      <c r="BM72" s="58"/>
      <c r="BN72" s="58"/>
      <c r="BO72" s="58"/>
      <c r="BP72" s="58"/>
      <c r="BQ72" s="58"/>
      <c r="BR72" s="58"/>
      <c r="BS72" s="58"/>
      <c r="BT72" s="58"/>
      <c r="BU72" s="58"/>
      <c r="BV72" s="58"/>
      <c r="BW72" s="58"/>
      <c r="BX72" s="58"/>
      <c r="BY72" s="58"/>
      <c r="BZ72" s="5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0"/>
      <c r="BM73" s="58"/>
      <c r="BN73" s="58"/>
      <c r="BO73" s="58"/>
      <c r="BP73" s="58"/>
      <c r="BQ73" s="58"/>
      <c r="BR73" s="58"/>
      <c r="BS73" s="58"/>
      <c r="BT73" s="58"/>
      <c r="BU73" s="58"/>
      <c r="BV73" s="58"/>
      <c r="BW73" s="58"/>
      <c r="BX73" s="58"/>
      <c r="BY73" s="58"/>
      <c r="BZ73" s="5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0"/>
      <c r="BM74" s="58"/>
      <c r="BN74" s="58"/>
      <c r="BO74" s="58"/>
      <c r="BP74" s="58"/>
      <c r="BQ74" s="58"/>
      <c r="BR74" s="58"/>
      <c r="BS74" s="58"/>
      <c r="BT74" s="58"/>
      <c r="BU74" s="58"/>
      <c r="BV74" s="58"/>
      <c r="BW74" s="58"/>
      <c r="BX74" s="58"/>
      <c r="BY74" s="58"/>
      <c r="BZ74" s="5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0"/>
      <c r="BM75" s="58"/>
      <c r="BN75" s="58"/>
      <c r="BO75" s="58"/>
      <c r="BP75" s="58"/>
      <c r="BQ75" s="58"/>
      <c r="BR75" s="58"/>
      <c r="BS75" s="58"/>
      <c r="BT75" s="58"/>
      <c r="BU75" s="58"/>
      <c r="BV75" s="58"/>
      <c r="BW75" s="58"/>
      <c r="BX75" s="58"/>
      <c r="BY75" s="58"/>
      <c r="BZ75" s="5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0"/>
      <c r="BM76" s="58"/>
      <c r="BN76" s="58"/>
      <c r="BO76" s="58"/>
      <c r="BP76" s="58"/>
      <c r="BQ76" s="58"/>
      <c r="BR76" s="58"/>
      <c r="BS76" s="58"/>
      <c r="BT76" s="58"/>
      <c r="BU76" s="58"/>
      <c r="BV76" s="58"/>
      <c r="BW76" s="58"/>
      <c r="BX76" s="58"/>
      <c r="BY76" s="58"/>
      <c r="BZ76" s="5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0"/>
      <c r="BM77" s="58"/>
      <c r="BN77" s="58"/>
      <c r="BO77" s="58"/>
      <c r="BP77" s="58"/>
      <c r="BQ77" s="58"/>
      <c r="BR77" s="58"/>
      <c r="BS77" s="58"/>
      <c r="BT77" s="58"/>
      <c r="BU77" s="58"/>
      <c r="BV77" s="58"/>
      <c r="BW77" s="58"/>
      <c r="BX77" s="58"/>
      <c r="BY77" s="58"/>
      <c r="BZ77" s="5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0"/>
      <c r="BM78" s="58"/>
      <c r="BN78" s="58"/>
      <c r="BO78" s="58"/>
      <c r="BP78" s="58"/>
      <c r="BQ78" s="58"/>
      <c r="BR78" s="58"/>
      <c r="BS78" s="58"/>
      <c r="BT78" s="58"/>
      <c r="BU78" s="58"/>
      <c r="BV78" s="58"/>
      <c r="BW78" s="58"/>
      <c r="BX78" s="58"/>
      <c r="BY78" s="58"/>
      <c r="BZ78" s="59"/>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0"/>
      <c r="BM79" s="58"/>
      <c r="BN79" s="58"/>
      <c r="BO79" s="58"/>
      <c r="BP79" s="58"/>
      <c r="BQ79" s="58"/>
      <c r="BR79" s="58"/>
      <c r="BS79" s="58"/>
      <c r="BT79" s="58"/>
      <c r="BU79" s="58"/>
      <c r="BV79" s="58"/>
      <c r="BW79" s="58"/>
      <c r="BX79" s="58"/>
      <c r="BY79" s="58"/>
      <c r="BZ79" s="59"/>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0"/>
      <c r="BM80" s="58"/>
      <c r="BN80" s="58"/>
      <c r="BO80" s="58"/>
      <c r="BP80" s="58"/>
      <c r="BQ80" s="58"/>
      <c r="BR80" s="58"/>
      <c r="BS80" s="58"/>
      <c r="BT80" s="58"/>
      <c r="BU80" s="58"/>
      <c r="BV80" s="58"/>
      <c r="BW80" s="58"/>
      <c r="BX80" s="58"/>
      <c r="BY80" s="58"/>
      <c r="BZ80" s="59"/>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0"/>
      <c r="BM81" s="58"/>
      <c r="BN81" s="58"/>
      <c r="BO81" s="58"/>
      <c r="BP81" s="58"/>
      <c r="BQ81" s="58"/>
      <c r="BR81" s="58"/>
      <c r="BS81" s="58"/>
      <c r="BT81" s="58"/>
      <c r="BU81" s="58"/>
      <c r="BV81" s="58"/>
      <c r="BW81" s="58"/>
      <c r="BX81" s="58"/>
      <c r="BY81" s="58"/>
      <c r="BZ81" s="59"/>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44</v>
      </c>
      <c r="N86" s="26" t="s">
        <v>44</v>
      </c>
      <c r="O86" s="26" t="str">
        <f>データ!EO6</f>
        <v>【-】</v>
      </c>
    </row>
  </sheetData>
  <sheetProtection algorithmName="SHA-512" hashValue="c4yXGLTjcpxY2attscicEiTIjAVXrcewf5VHLiLSSVJyMBoTLqyb/k9K80OU0Ya+Z0tSFummXW/O4K9RR09klw==" saltValue="oW1zK5w8fgcPW7lXLTgC+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4" t="s">
        <v>54</v>
      </c>
      <c r="I3" s="85"/>
      <c r="J3" s="85"/>
      <c r="K3" s="85"/>
      <c r="L3" s="85"/>
      <c r="M3" s="85"/>
      <c r="N3" s="85"/>
      <c r="O3" s="85"/>
      <c r="P3" s="85"/>
      <c r="Q3" s="85"/>
      <c r="R3" s="85"/>
      <c r="S3" s="85"/>
      <c r="T3" s="85"/>
      <c r="U3" s="85"/>
      <c r="V3" s="85"/>
      <c r="W3" s="85"/>
      <c r="X3" s="86"/>
      <c r="Y3" s="90" t="s">
        <v>55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56</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5" x14ac:dyDescent="0.15">
      <c r="A4" s="28" t="s">
        <v>57</v>
      </c>
      <c r="B4" s="30"/>
      <c r="C4" s="30"/>
      <c r="D4" s="30"/>
      <c r="E4" s="30"/>
      <c r="F4" s="30"/>
      <c r="G4" s="30"/>
      <c r="H4" s="87"/>
      <c r="I4" s="88"/>
      <c r="J4" s="88"/>
      <c r="K4" s="88"/>
      <c r="L4" s="88"/>
      <c r="M4" s="88"/>
      <c r="N4" s="88"/>
      <c r="O4" s="88"/>
      <c r="P4" s="88"/>
      <c r="Q4" s="88"/>
      <c r="R4" s="88"/>
      <c r="S4" s="88"/>
      <c r="T4" s="88"/>
      <c r="U4" s="88"/>
      <c r="V4" s="88"/>
      <c r="W4" s="88"/>
      <c r="X4" s="89"/>
      <c r="Y4" s="83" t="s">
        <v>58</v>
      </c>
      <c r="Z4" s="83"/>
      <c r="AA4" s="83"/>
      <c r="AB4" s="83"/>
      <c r="AC4" s="83"/>
      <c r="AD4" s="83"/>
      <c r="AE4" s="83"/>
      <c r="AF4" s="83"/>
      <c r="AG4" s="83"/>
      <c r="AH4" s="83"/>
      <c r="AI4" s="83"/>
      <c r="AJ4" s="83" t="s">
        <v>59</v>
      </c>
      <c r="AK4" s="83"/>
      <c r="AL4" s="83"/>
      <c r="AM4" s="83"/>
      <c r="AN4" s="83"/>
      <c r="AO4" s="83"/>
      <c r="AP4" s="83"/>
      <c r="AQ4" s="83"/>
      <c r="AR4" s="83"/>
      <c r="AS4" s="83"/>
      <c r="AT4" s="83"/>
      <c r="AU4" s="83" t="s">
        <v>60</v>
      </c>
      <c r="AV4" s="83"/>
      <c r="AW4" s="83"/>
      <c r="AX4" s="83"/>
      <c r="AY4" s="83"/>
      <c r="AZ4" s="83"/>
      <c r="BA4" s="83"/>
      <c r="BB4" s="83"/>
      <c r="BC4" s="83"/>
      <c r="BD4" s="83"/>
      <c r="BE4" s="83"/>
      <c r="BF4" s="83" t="s">
        <v>61</v>
      </c>
      <c r="BG4" s="83"/>
      <c r="BH4" s="83"/>
      <c r="BI4" s="83"/>
      <c r="BJ4" s="83"/>
      <c r="BK4" s="83"/>
      <c r="BL4" s="83"/>
      <c r="BM4" s="83"/>
      <c r="BN4" s="83"/>
      <c r="BO4" s="83"/>
      <c r="BP4" s="83"/>
      <c r="BQ4" s="83" t="s">
        <v>62</v>
      </c>
      <c r="BR4" s="83"/>
      <c r="BS4" s="83"/>
      <c r="BT4" s="83"/>
      <c r="BU4" s="83"/>
      <c r="BV4" s="83"/>
      <c r="BW4" s="83"/>
      <c r="BX4" s="83"/>
      <c r="BY4" s="83"/>
      <c r="BZ4" s="83"/>
      <c r="CA4" s="83"/>
      <c r="CB4" s="83" t="s">
        <v>63</v>
      </c>
      <c r="CC4" s="83"/>
      <c r="CD4" s="83"/>
      <c r="CE4" s="83"/>
      <c r="CF4" s="83"/>
      <c r="CG4" s="83"/>
      <c r="CH4" s="83"/>
      <c r="CI4" s="83"/>
      <c r="CJ4" s="83"/>
      <c r="CK4" s="83"/>
      <c r="CL4" s="83"/>
      <c r="CM4" s="83" t="s">
        <v>64</v>
      </c>
      <c r="CN4" s="83"/>
      <c r="CO4" s="83"/>
      <c r="CP4" s="83"/>
      <c r="CQ4" s="83"/>
      <c r="CR4" s="83"/>
      <c r="CS4" s="83"/>
      <c r="CT4" s="83"/>
      <c r="CU4" s="83"/>
      <c r="CV4" s="83"/>
      <c r="CW4" s="83"/>
      <c r="CX4" s="83" t="s">
        <v>65</v>
      </c>
      <c r="CY4" s="83"/>
      <c r="CZ4" s="83"/>
      <c r="DA4" s="83"/>
      <c r="DB4" s="83"/>
      <c r="DC4" s="83"/>
      <c r="DD4" s="83"/>
      <c r="DE4" s="83"/>
      <c r="DF4" s="83"/>
      <c r="DG4" s="83"/>
      <c r="DH4" s="83"/>
      <c r="DI4" s="83" t="s">
        <v>66</v>
      </c>
      <c r="DJ4" s="83"/>
      <c r="DK4" s="83"/>
      <c r="DL4" s="83"/>
      <c r="DM4" s="83"/>
      <c r="DN4" s="83"/>
      <c r="DO4" s="83"/>
      <c r="DP4" s="83"/>
      <c r="DQ4" s="83"/>
      <c r="DR4" s="83"/>
      <c r="DS4" s="83"/>
      <c r="DT4" s="83" t="s">
        <v>67</v>
      </c>
      <c r="DU4" s="83"/>
      <c r="DV4" s="83"/>
      <c r="DW4" s="83"/>
      <c r="DX4" s="83"/>
      <c r="DY4" s="83"/>
      <c r="DZ4" s="83"/>
      <c r="EA4" s="83"/>
      <c r="EB4" s="83"/>
      <c r="EC4" s="83"/>
      <c r="ED4" s="83"/>
      <c r="EE4" s="83" t="s">
        <v>68</v>
      </c>
      <c r="EF4" s="83"/>
      <c r="EG4" s="83"/>
      <c r="EH4" s="83"/>
      <c r="EI4" s="83"/>
      <c r="EJ4" s="83"/>
      <c r="EK4" s="83"/>
      <c r="EL4" s="83"/>
      <c r="EM4" s="83"/>
      <c r="EN4" s="83"/>
      <c r="EO4" s="83"/>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222135</v>
      </c>
      <c r="D6" s="33">
        <f t="shared" si="3"/>
        <v>47</v>
      </c>
      <c r="E6" s="33">
        <f t="shared" si="3"/>
        <v>18</v>
      </c>
      <c r="F6" s="33">
        <f t="shared" si="3"/>
        <v>0</v>
      </c>
      <c r="G6" s="33">
        <f t="shared" si="3"/>
        <v>0</v>
      </c>
      <c r="H6" s="33" t="str">
        <f t="shared" si="3"/>
        <v>静岡県　掛川市</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5.85</v>
      </c>
      <c r="Q6" s="34">
        <f t="shared" si="3"/>
        <v>100</v>
      </c>
      <c r="R6" s="34">
        <f t="shared" si="3"/>
        <v>3520</v>
      </c>
      <c r="S6" s="34">
        <f t="shared" si="3"/>
        <v>117804</v>
      </c>
      <c r="T6" s="34">
        <f t="shared" si="3"/>
        <v>265.69</v>
      </c>
      <c r="U6" s="34">
        <f t="shared" si="3"/>
        <v>443.39</v>
      </c>
      <c r="V6" s="34">
        <f t="shared" si="3"/>
        <v>6870</v>
      </c>
      <c r="W6" s="34">
        <f t="shared" si="3"/>
        <v>26.34</v>
      </c>
      <c r="X6" s="34">
        <f t="shared" si="3"/>
        <v>260.82</v>
      </c>
      <c r="Y6" s="35">
        <f>IF(Y7="",NA(),Y7)</f>
        <v>92.37</v>
      </c>
      <c r="Z6" s="35">
        <f t="shared" ref="Z6:AH6" si="4">IF(Z7="",NA(),Z7)</f>
        <v>91.57</v>
      </c>
      <c r="AA6" s="35">
        <f t="shared" si="4"/>
        <v>84.56</v>
      </c>
      <c r="AB6" s="35">
        <f t="shared" si="4"/>
        <v>82.88</v>
      </c>
      <c r="AC6" s="35">
        <f t="shared" si="4"/>
        <v>103.9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830.95</v>
      </c>
      <c r="BG6" s="35">
        <f t="shared" ref="BG6:BO6" si="7">IF(BG7="",NA(),BG7)</f>
        <v>835.79</v>
      </c>
      <c r="BH6" s="35">
        <f t="shared" si="7"/>
        <v>1152.18</v>
      </c>
      <c r="BI6" s="35">
        <f t="shared" si="7"/>
        <v>1102.03</v>
      </c>
      <c r="BJ6" s="35">
        <f t="shared" si="7"/>
        <v>148.99</v>
      </c>
      <c r="BK6" s="35">
        <f t="shared" si="7"/>
        <v>392.19</v>
      </c>
      <c r="BL6" s="35">
        <f t="shared" si="7"/>
        <v>413.5</v>
      </c>
      <c r="BM6" s="35">
        <f t="shared" si="7"/>
        <v>407.42</v>
      </c>
      <c r="BN6" s="35">
        <f t="shared" si="7"/>
        <v>386.46</v>
      </c>
      <c r="BO6" s="35">
        <f t="shared" si="7"/>
        <v>421.25</v>
      </c>
      <c r="BP6" s="34" t="str">
        <f>IF(BP7="","",IF(BP7="-","【-】","【"&amp;SUBSTITUTE(TEXT(BP7,"#,##0.00"),"-","△")&amp;"】"))</f>
        <v>【307.23】</v>
      </c>
      <c r="BQ6" s="35">
        <f>IF(BQ7="",NA(),BQ7)</f>
        <v>82.87</v>
      </c>
      <c r="BR6" s="35">
        <f t="shared" ref="BR6:BZ6" si="8">IF(BR7="",NA(),BR7)</f>
        <v>88.85</v>
      </c>
      <c r="BS6" s="35">
        <f t="shared" si="8"/>
        <v>73.08</v>
      </c>
      <c r="BT6" s="35">
        <f t="shared" si="8"/>
        <v>70</v>
      </c>
      <c r="BU6" s="35">
        <f t="shared" si="8"/>
        <v>99.1</v>
      </c>
      <c r="BV6" s="35">
        <f t="shared" si="8"/>
        <v>57.03</v>
      </c>
      <c r="BW6" s="35">
        <f t="shared" si="8"/>
        <v>55.84</v>
      </c>
      <c r="BX6" s="35">
        <f t="shared" si="8"/>
        <v>57.08</v>
      </c>
      <c r="BY6" s="35">
        <f t="shared" si="8"/>
        <v>55.85</v>
      </c>
      <c r="BZ6" s="35">
        <f t="shared" si="8"/>
        <v>53.23</v>
      </c>
      <c r="CA6" s="34" t="str">
        <f>IF(CA7="","",IF(CA7="-","【-】","【"&amp;SUBSTITUTE(TEXT(CA7,"#,##0.00"),"-","△")&amp;"】"))</f>
        <v>【59.98】</v>
      </c>
      <c r="CB6" s="35">
        <f>IF(CB7="",NA(),CB7)</f>
        <v>328.51</v>
      </c>
      <c r="CC6" s="35">
        <f t="shared" ref="CC6:CK6" si="9">IF(CC7="",NA(),CC7)</f>
        <v>307.29000000000002</v>
      </c>
      <c r="CD6" s="35">
        <f t="shared" si="9"/>
        <v>303.82</v>
      </c>
      <c r="CE6" s="35">
        <f t="shared" si="9"/>
        <v>391.56</v>
      </c>
      <c r="CF6" s="35">
        <f t="shared" si="9"/>
        <v>169.74</v>
      </c>
      <c r="CG6" s="35">
        <f t="shared" si="9"/>
        <v>283.73</v>
      </c>
      <c r="CH6" s="35">
        <f t="shared" si="9"/>
        <v>287.57</v>
      </c>
      <c r="CI6" s="35">
        <f t="shared" si="9"/>
        <v>286.86</v>
      </c>
      <c r="CJ6" s="35">
        <f t="shared" si="9"/>
        <v>287.91000000000003</v>
      </c>
      <c r="CK6" s="35">
        <f t="shared" si="9"/>
        <v>283.3</v>
      </c>
      <c r="CL6" s="34" t="str">
        <f>IF(CL7="","",IF(CL7="-","【-】","【"&amp;SUBSTITUTE(TEXT(CL7,"#,##0.00"),"-","△")&amp;"】"))</f>
        <v>【272.98】</v>
      </c>
      <c r="CM6" s="35">
        <f>IF(CM7="",NA(),CM7)</f>
        <v>100</v>
      </c>
      <c r="CN6" s="35">
        <f t="shared" ref="CN6:CV6" si="10">IF(CN7="",NA(),CN7)</f>
        <v>100</v>
      </c>
      <c r="CO6" s="35">
        <f t="shared" si="10"/>
        <v>100</v>
      </c>
      <c r="CP6" s="35">
        <f t="shared" si="10"/>
        <v>100</v>
      </c>
      <c r="CQ6" s="35">
        <f t="shared" si="10"/>
        <v>100</v>
      </c>
      <c r="CR6" s="35">
        <f t="shared" si="10"/>
        <v>58.25</v>
      </c>
      <c r="CS6" s="35">
        <f t="shared" si="10"/>
        <v>61.55</v>
      </c>
      <c r="CT6" s="35">
        <f t="shared" si="10"/>
        <v>57.22</v>
      </c>
      <c r="CU6" s="35">
        <f t="shared" si="10"/>
        <v>54.93</v>
      </c>
      <c r="CV6" s="35">
        <f t="shared" si="10"/>
        <v>55.96</v>
      </c>
      <c r="CW6" s="34" t="str">
        <f>IF(CW7="","",IF(CW7="-","【-】","【"&amp;SUBSTITUTE(TEXT(CW7,"#,##0.00"),"-","△")&amp;"】"))</f>
        <v>【58.71】</v>
      </c>
      <c r="CX6" s="35">
        <f>IF(CX7="",NA(),CX7)</f>
        <v>100</v>
      </c>
      <c r="CY6" s="35">
        <f t="shared" ref="CY6:DG6" si="11">IF(CY7="",NA(),CY7)</f>
        <v>100</v>
      </c>
      <c r="CZ6" s="35">
        <f t="shared" si="11"/>
        <v>100</v>
      </c>
      <c r="DA6" s="35">
        <f t="shared" si="11"/>
        <v>100</v>
      </c>
      <c r="DB6" s="35">
        <f t="shared" si="11"/>
        <v>100</v>
      </c>
      <c r="DC6" s="35">
        <f t="shared" si="11"/>
        <v>68.150000000000006</v>
      </c>
      <c r="DD6" s="35">
        <f t="shared" si="11"/>
        <v>67.489999999999995</v>
      </c>
      <c r="DE6" s="35">
        <f t="shared" si="11"/>
        <v>67.290000000000006</v>
      </c>
      <c r="DF6" s="35">
        <f t="shared" si="11"/>
        <v>65.569999999999993</v>
      </c>
      <c r="DG6" s="35">
        <f t="shared" si="11"/>
        <v>60.12</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222135</v>
      </c>
      <c r="D7" s="37">
        <v>47</v>
      </c>
      <c r="E7" s="37">
        <v>18</v>
      </c>
      <c r="F7" s="37">
        <v>0</v>
      </c>
      <c r="G7" s="37">
        <v>0</v>
      </c>
      <c r="H7" s="37" t="s">
        <v>98</v>
      </c>
      <c r="I7" s="37" t="s">
        <v>99</v>
      </c>
      <c r="J7" s="37" t="s">
        <v>100</v>
      </c>
      <c r="K7" s="37" t="s">
        <v>101</v>
      </c>
      <c r="L7" s="37" t="s">
        <v>102</v>
      </c>
      <c r="M7" s="37" t="s">
        <v>103</v>
      </c>
      <c r="N7" s="38" t="s">
        <v>104</v>
      </c>
      <c r="O7" s="38" t="s">
        <v>105</v>
      </c>
      <c r="P7" s="38">
        <v>5.85</v>
      </c>
      <c r="Q7" s="38">
        <v>100</v>
      </c>
      <c r="R7" s="38">
        <v>3520</v>
      </c>
      <c r="S7" s="38">
        <v>117804</v>
      </c>
      <c r="T7" s="38">
        <v>265.69</v>
      </c>
      <c r="U7" s="38">
        <v>443.39</v>
      </c>
      <c r="V7" s="38">
        <v>6870</v>
      </c>
      <c r="W7" s="38">
        <v>26.34</v>
      </c>
      <c r="X7" s="38">
        <v>260.82</v>
      </c>
      <c r="Y7" s="38">
        <v>92.37</v>
      </c>
      <c r="Z7" s="38">
        <v>91.57</v>
      </c>
      <c r="AA7" s="38">
        <v>84.56</v>
      </c>
      <c r="AB7" s="38">
        <v>82.88</v>
      </c>
      <c r="AC7" s="38">
        <v>103.9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830.95</v>
      </c>
      <c r="BG7" s="38">
        <v>835.79</v>
      </c>
      <c r="BH7" s="38">
        <v>1152.18</v>
      </c>
      <c r="BI7" s="38">
        <v>1102.03</v>
      </c>
      <c r="BJ7" s="38">
        <v>148.99</v>
      </c>
      <c r="BK7" s="38">
        <v>392.19</v>
      </c>
      <c r="BL7" s="38">
        <v>413.5</v>
      </c>
      <c r="BM7" s="38">
        <v>407.42</v>
      </c>
      <c r="BN7" s="38">
        <v>386.46</v>
      </c>
      <c r="BO7" s="38">
        <v>421.25</v>
      </c>
      <c r="BP7" s="38">
        <v>307.23</v>
      </c>
      <c r="BQ7" s="38">
        <v>82.87</v>
      </c>
      <c r="BR7" s="38">
        <v>88.85</v>
      </c>
      <c r="BS7" s="38">
        <v>73.08</v>
      </c>
      <c r="BT7" s="38">
        <v>70</v>
      </c>
      <c r="BU7" s="38">
        <v>99.1</v>
      </c>
      <c r="BV7" s="38">
        <v>57.03</v>
      </c>
      <c r="BW7" s="38">
        <v>55.84</v>
      </c>
      <c r="BX7" s="38">
        <v>57.08</v>
      </c>
      <c r="BY7" s="38">
        <v>55.85</v>
      </c>
      <c r="BZ7" s="38">
        <v>53.23</v>
      </c>
      <c r="CA7" s="38">
        <v>59.98</v>
      </c>
      <c r="CB7" s="38">
        <v>328.51</v>
      </c>
      <c r="CC7" s="38">
        <v>307.29000000000002</v>
      </c>
      <c r="CD7" s="38">
        <v>303.82</v>
      </c>
      <c r="CE7" s="38">
        <v>391.56</v>
      </c>
      <c r="CF7" s="38">
        <v>169.74</v>
      </c>
      <c r="CG7" s="38">
        <v>283.73</v>
      </c>
      <c r="CH7" s="38">
        <v>287.57</v>
      </c>
      <c r="CI7" s="38">
        <v>286.86</v>
      </c>
      <c r="CJ7" s="38">
        <v>287.91000000000003</v>
      </c>
      <c r="CK7" s="38">
        <v>283.3</v>
      </c>
      <c r="CL7" s="38">
        <v>272.98</v>
      </c>
      <c r="CM7" s="38">
        <v>100</v>
      </c>
      <c r="CN7" s="38">
        <v>100</v>
      </c>
      <c r="CO7" s="38">
        <v>100</v>
      </c>
      <c r="CP7" s="38">
        <v>100</v>
      </c>
      <c r="CQ7" s="38">
        <v>100</v>
      </c>
      <c r="CR7" s="38">
        <v>58.25</v>
      </c>
      <c r="CS7" s="38">
        <v>61.55</v>
      </c>
      <c r="CT7" s="38">
        <v>57.22</v>
      </c>
      <c r="CU7" s="38">
        <v>54.93</v>
      </c>
      <c r="CV7" s="38">
        <v>55.96</v>
      </c>
      <c r="CW7" s="38">
        <v>58.71</v>
      </c>
      <c r="CX7" s="38">
        <v>100</v>
      </c>
      <c r="CY7" s="38">
        <v>100</v>
      </c>
      <c r="CZ7" s="38">
        <v>100</v>
      </c>
      <c r="DA7" s="38">
        <v>100</v>
      </c>
      <c r="DB7" s="38">
        <v>100</v>
      </c>
      <c r="DC7" s="38">
        <v>68.150000000000006</v>
      </c>
      <c r="DD7" s="38">
        <v>67.489999999999995</v>
      </c>
      <c r="DE7" s="38">
        <v>67.290000000000006</v>
      </c>
      <c r="DF7" s="38">
        <v>65.569999999999993</v>
      </c>
      <c r="DG7" s="38">
        <v>60.12</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115</v>
      </c>
      <c r="E13" t="s">
        <v>114</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齊藤 康介</cp:lastModifiedBy>
  <dcterms:created xsi:type="dcterms:W3CDTF">2020-12-04T03:17:33Z</dcterms:created>
  <dcterms:modified xsi:type="dcterms:W3CDTF">2021-01-27T05:46:51Z</dcterms:modified>
  <cp:category/>
</cp:coreProperties>
</file>