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s-flsv1\全庁ファイルサーバ\財政課\LANHD026 退避\調査回答 ◆\Ｒ２ 調査回答\２．県（予算関係以外）\030129 【1_29（金）厳守】公営企業に係る「経営比較分析表」の公表に\04_県へ回答\"/>
    </mc:Choice>
  </mc:AlternateContent>
  <workbookProtection workbookAlgorithmName="SHA-512" workbookHashValue="SWevkFjOva07FvA8hMl7Fj1Qqkr+gQ8JKQLuvsDKteLsirp+xOlWLWXaAPYxhi+hWtDyGF1lJgkIcpdbHRuu/Q==" workbookSaltValue="j8RRuEjAJBK7bJAHXLTfjQ=="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AD10" i="4" s="1"/>
  <c r="Q6" i="5"/>
  <c r="P6" i="5"/>
  <c r="O6" i="5"/>
  <c r="N6" i="5"/>
  <c r="B10" i="4" s="1"/>
  <c r="M6" i="5"/>
  <c r="AD8" i="4" s="1"/>
  <c r="L6" i="5"/>
  <c r="K6" i="5"/>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BB10" i="4"/>
  <c r="AT10" i="4"/>
  <c r="AL10" i="4"/>
  <c r="W10" i="4"/>
  <c r="P10" i="4"/>
  <c r="I10" i="4"/>
  <c r="BB8" i="4"/>
  <c r="AT8" i="4"/>
  <c r="AL8" i="4"/>
  <c r="W8" i="4"/>
  <c r="P8" i="4"/>
  <c r="I8" i="4"/>
  <c r="B6" i="4"/>
</calcChain>
</file>

<file path=xl/sharedStrings.xml><?xml version="1.0" encoding="utf-8"?>
<sst xmlns="http://schemas.openxmlformats.org/spreadsheetml/2006/main" count="236" uniqueCount="119">
  <si>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</si>
  <si>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</si>
  <si>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</si>
  <si>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</si>
  <si>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</si>
  <si>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</si>
  <si>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</si>
  <si>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</si>
  <si>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</si>
  <si>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</si>
  <si>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</si>
  <si>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</si>
  <si>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</si>
  <si>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</si>
  <si>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</si>
  <si>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</si>
  <si>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</si>
  <si>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</si>
  <si>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</si>
  <si>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</si>
  <si>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</si>
  <si>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</si>
  <si>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</si>
  <si>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</si>
  <si>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</si>
  <si>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</si>
  <si>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</si>
  <si>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</si>
  <si>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</si>
  <si>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</si>
  <si>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</si>
  <si>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</si>
  <si>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</si>
  <si>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</si>
  <si>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</si>
  <si>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</si>
  <si>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</si>
  <si>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</si>
  <si>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</si>
  <si>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</si>
  <si>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</si>
  <si>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</si>
  <si>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</si>
  <si>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</si>
  <si>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</si>
  <si>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</si>
  <si>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</si>
  <si>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</si>
  <si>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</si>
  <si>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</si>
  <si>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</si>
  <si>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</si>
  <si>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</si>
  <si>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</si>
  <si>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</si>
  <si>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</si>
  <si>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</si>
  <si>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</si>
  <si>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</si>
  <si>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</si>
  <si>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</si>
  <si>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</si>
  <si>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</si>
  <si>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</si>
  <si>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</si>
  <si>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</si>
  <si>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</si>
  <si>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</si>
  <si>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</si>
  <si>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</si>
  <si>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</si>
  <si>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</si>
  <si>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</si>
  <si>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</si>
  <si>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</si>
  <si>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</si>
  <si>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</si>
  <si>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</si>
  <si>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</si>
  <si>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</si>
  <si>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</si>
  <si>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</si>
  <si>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</si>
  <si>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</si>
  <si>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</si>
  <si>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</si>
  <si>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</si>
  <si>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</si>
  <si>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</si>
  <si>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</si>
  <si>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</si>
  <si>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</si>
  <si>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</si>
  <si>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</si>
  <si>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</si>
  <si>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</si>
  <si>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</si>
  <si>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</si>
  <si>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静岡県　藤枝市</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</si>
  <si>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</si>
  <si>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</si>
  <si>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</si>
  <si>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</si>
  <si>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</si>
  <si>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</si>
  <si>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</si>
  <si>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</si>
  <si>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</si>
  <si>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</si>
  <si>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</si>
  <si>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</si>
  <si>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</si>
  <si>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</si>
  <si>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</si>
  <si>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</si>
  <si>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</si>
  <si>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③管渠改善率について、当市の特定環境保全公共下水道事業は平成10年より整備されてたものであり、現在は管渠改善を行っておりませんが、将来的な管渠改善を視野に入れた経営が必要となります。</t>
    <rPh sb="1" eb="3">
      <t>カンキョ</t>
    </rPh>
    <rPh sb="3" eb="5">
      <t>カイゼン</t>
    </rPh>
    <rPh sb="5" eb="6">
      <t>リツ</t>
    </rPh>
    <rPh sb="11" eb="13">
      <t>トウシ</t>
    </rPh>
    <rPh sb="14" eb="16">
      <t>トクテイ</t>
    </rPh>
    <rPh sb="16" eb="18">
      <t>カンキョウ</t>
    </rPh>
    <rPh sb="18" eb="20">
      <t>ホゼン</t>
    </rPh>
    <rPh sb="20" eb="22">
      <t>コウキョウ</t>
    </rPh>
    <rPh sb="22" eb="25">
      <t>ゲスイドウ</t>
    </rPh>
    <rPh sb="25" eb="27">
      <t>ジギョウ</t>
    </rPh>
    <rPh sb="28" eb="30">
      <t>ヘイセイ</t>
    </rPh>
    <rPh sb="32" eb="33">
      <t>ネン</t>
    </rPh>
    <rPh sb="35" eb="37">
      <t>セイビ</t>
    </rPh>
    <rPh sb="47" eb="49">
      <t>ゲンザイ</t>
    </rPh>
    <rPh sb="50" eb="52">
      <t>カンキョ</t>
    </rPh>
    <rPh sb="52" eb="54">
      <t>カイゼン</t>
    </rPh>
    <rPh sb="55" eb="56">
      <t>オコナ</t>
    </rPh>
    <rPh sb="65" eb="67">
      <t>ショウライ</t>
    </rPh>
    <rPh sb="67" eb="68">
      <t>テキ</t>
    </rPh>
    <rPh sb="69" eb="71">
      <t>カンキョ</t>
    </rPh>
    <rPh sb="71" eb="73">
      <t>カイゼン</t>
    </rPh>
    <rPh sb="74" eb="76">
      <t>シヤ</t>
    </rPh>
    <rPh sb="77" eb="78">
      <t>イ</t>
    </rPh>
    <rPh sb="80" eb="82">
      <t>ケイエイ</t>
    </rPh>
    <rPh sb="83" eb="85">
      <t>ヒツヨウ</t>
    </rPh>
    <phoneticPr fontId="4"/>
  </si>
  <si>
    <t>当市の特定環境保全公共下水道は供用開始から20年と比較的新しい事業であるため、現時点では、維持管理にかかるコストは低い状態にあり、指標にも表れています。
処理施設については、公共下水道と同一施設で処理しており、施設は供用開始から30年を経過していることから、未普及整備と並行し、老朽化に伴う改築・更新を含めた維持管理に多額の費用が見込まれます。それに加え、人口減少、節水機器の普及により下水道料金の大幅な増加は見込めまず、経営環境は厳しくなることが予想されます。
令和２年度より公営企業法が適用されました。市民サービスの安定的な提供を確保するため、運営体制や今後の投資のあり方、適正な使用料の見直し等の検討が必要となります。経営戦略策定により持続可能な経営安定化を目指します。</t>
    <rPh sb="232" eb="234">
      <t>レイワ</t>
    </rPh>
    <rPh sb="235" eb="237">
      <t>ネンド</t>
    </rPh>
    <rPh sb="239" eb="241">
      <t>コウエイ</t>
    </rPh>
    <rPh sb="241" eb="243">
      <t>キギョウ</t>
    </rPh>
    <rPh sb="243" eb="244">
      <t>ホウ</t>
    </rPh>
    <rPh sb="245" eb="247">
      <t>テキヨウ</t>
    </rPh>
    <rPh sb="253" eb="255">
      <t>シミン</t>
    </rPh>
    <rPh sb="260" eb="263">
      <t>アンテイテキ</t>
    </rPh>
    <rPh sb="264" eb="266">
      <t>テイキョウ</t>
    </rPh>
    <rPh sb="267" eb="269">
      <t>カクホ</t>
    </rPh>
    <rPh sb="274" eb="276">
      <t>ウンエイ</t>
    </rPh>
    <rPh sb="276" eb="278">
      <t>タイセイ</t>
    </rPh>
    <rPh sb="279" eb="281">
      <t>コンゴ</t>
    </rPh>
    <rPh sb="282" eb="284">
      <t>トウシ</t>
    </rPh>
    <rPh sb="287" eb="288">
      <t>カタ</t>
    </rPh>
    <rPh sb="289" eb="291">
      <t>テキセイ</t>
    </rPh>
    <rPh sb="292" eb="295">
      <t>シヨウリョウ</t>
    </rPh>
    <rPh sb="296" eb="298">
      <t>ミナオ</t>
    </rPh>
    <rPh sb="299" eb="300">
      <t>トウ</t>
    </rPh>
    <rPh sb="301" eb="303">
      <t>ケントウ</t>
    </rPh>
    <rPh sb="304" eb="306">
      <t>ヒツヨウ</t>
    </rPh>
    <rPh sb="312" eb="314">
      <t>ケイエイ</t>
    </rPh>
    <rPh sb="314" eb="316">
      <t>センリャク</t>
    </rPh>
    <rPh sb="316" eb="318">
      <t>サクテイ</t>
    </rPh>
    <rPh sb="321" eb="323">
      <t>ジゾク</t>
    </rPh>
    <rPh sb="323" eb="325">
      <t>カノウ</t>
    </rPh>
    <rPh sb="326" eb="328">
      <t>ケイエイ</t>
    </rPh>
    <rPh sb="328" eb="331">
      <t>アンテイカ</t>
    </rPh>
    <rPh sb="332" eb="334">
      <t>メザ</t>
    </rPh>
    <phoneticPr fontId="4"/>
  </si>
  <si>
    <r>
      <t>①</t>
    </r>
    <r>
      <rPr>
        <sz val="11"/>
        <color rgb="FFFF0000"/>
        <rFont val="ＭＳ ゴシック"/>
        <family val="3"/>
        <charset val="128"/>
      </rPr>
      <t>特環地区は管渠を延伸している地区であるため、企業債が増加傾向にあります。</t>
    </r>
    <r>
      <rPr>
        <sz val="11"/>
        <color theme="1"/>
        <rFont val="ＭＳ ゴシック"/>
        <family val="3"/>
        <charset val="128"/>
      </rPr>
      <t>使用料に対し、企業債の占める割合が多く、収支比率の改善は今後の課題です。
④打切り決算のため使用料収入の一部が計上できず、起債残高が増加したため、比率は上昇した。今後も特環地区においては整備を行うので、同水準で推移していくと考えます。
⑤打切り決算のため使用料の一部が計上されていないため、経費回収率は減少。使用料で回収すべき経費を賄えていません。不足分については、一般会計からの繰入金を充てています。今後は適正な使用料の検討が必要になります。
⑥H28に総務省より分流式下水道に要する経費の算定方法が見直され、汚水処理費が減少し、汚水処理費原価が下がりました。施設管渠の老朽化に伴う維持管理費は増加が見込まれるため、効率的な修繕と使用料の適正化が課題となります。
⑦施設利用率について当市は下水道管渠の整備段階であり効率的な未普及整備及び未普及世帯への接続促進を継続することにより利用率は上昇していくと考えます。（当市は公共下水道事業と特定環境保全公共下水道事業を同一施設で処理しているため、公共下水道事業分の利用率を加えたものが施設利用率となります。）
⑧水洗化率は、類似団体平均値を下回りました。接続促進、普及啓発を行い、水洗化率上昇を図ります。</t>
    </r>
    <rPh sb="1" eb="5">
      <t>トッカンチク</t>
    </rPh>
    <rPh sb="6" eb="8">
      <t>カンキョ</t>
    </rPh>
    <rPh sb="9" eb="11">
      <t>エンシン</t>
    </rPh>
    <rPh sb="15" eb="17">
      <t>チク</t>
    </rPh>
    <rPh sb="23" eb="25">
      <t>キギョウ</t>
    </rPh>
    <rPh sb="25" eb="26">
      <t>サイ</t>
    </rPh>
    <rPh sb="27" eb="29">
      <t>ゾウカ</t>
    </rPh>
    <rPh sb="29" eb="31">
      <t>ケイコウ</t>
    </rPh>
    <rPh sb="37" eb="40">
      <t>シヨウリョウ</t>
    </rPh>
    <rPh sb="41" eb="42">
      <t>タイ</t>
    </rPh>
    <rPh sb="44" eb="46">
      <t>キギョウ</t>
    </rPh>
    <rPh sb="46" eb="47">
      <t>サイ</t>
    </rPh>
    <rPh sb="48" eb="49">
      <t>シ</t>
    </rPh>
    <rPh sb="51" eb="53">
      <t>ワリアイ</t>
    </rPh>
    <rPh sb="54" eb="55">
      <t>オオ</t>
    </rPh>
    <rPh sb="57" eb="59">
      <t>シュウシ</t>
    </rPh>
    <rPh sb="59" eb="61">
      <t>ヒリツ</t>
    </rPh>
    <rPh sb="62" eb="64">
      <t>カイゼン</t>
    </rPh>
    <rPh sb="65" eb="67">
      <t>コンゴ</t>
    </rPh>
    <rPh sb="68" eb="70">
      <t>カダイ</t>
    </rPh>
    <rPh sb="78" eb="80">
      <t>ケッサン</t>
    </rPh>
    <rPh sb="83" eb="86">
      <t>シヨウリョウ</t>
    </rPh>
    <rPh sb="86" eb="88">
      <t>シュウニュウ</t>
    </rPh>
    <rPh sb="89" eb="91">
      <t>イチブ</t>
    </rPh>
    <rPh sb="92" eb="94">
      <t>ケイジョウ</t>
    </rPh>
    <rPh sb="98" eb="100">
      <t>キサイ</t>
    </rPh>
    <rPh sb="100" eb="102">
      <t>ザンダカ</t>
    </rPh>
    <rPh sb="103" eb="105">
      <t>ゾウカ</t>
    </rPh>
    <rPh sb="110" eb="112">
      <t>ヒリツ</t>
    </rPh>
    <rPh sb="113" eb="115">
      <t>ジョウショウ</t>
    </rPh>
    <rPh sb="118" eb="120">
      <t>コンゴ</t>
    </rPh>
    <rPh sb="121" eb="123">
      <t>トッカン</t>
    </rPh>
    <rPh sb="123" eb="125">
      <t>チク</t>
    </rPh>
    <rPh sb="130" eb="132">
      <t>セイビ</t>
    </rPh>
    <rPh sb="133" eb="134">
      <t>オコナ</t>
    </rPh>
    <rPh sb="138" eb="141">
      <t>ドウスイジュン</t>
    </rPh>
    <rPh sb="142" eb="144">
      <t>スイイ</t>
    </rPh>
    <rPh sb="149" eb="150">
      <t>カンガ</t>
    </rPh>
    <rPh sb="156" eb="158">
      <t>ダキリ</t>
    </rPh>
    <rPh sb="159" eb="161">
      <t>ケッサン</t>
    </rPh>
    <rPh sb="164" eb="167">
      <t>シヨウリョウ</t>
    </rPh>
    <rPh sb="168" eb="170">
      <t>イチブ</t>
    </rPh>
    <rPh sb="171" eb="173">
      <t>ケイジョウ</t>
    </rPh>
    <rPh sb="182" eb="187">
      <t>ケイヒカイシュウリツ</t>
    </rPh>
    <rPh sb="188" eb="190">
      <t>ゲンショウ</t>
    </rPh>
    <rPh sb="191" eb="194">
      <t>シヨウリョウ</t>
    </rPh>
    <rPh sb="195" eb="197">
      <t>カイシュウ</t>
    </rPh>
    <rPh sb="200" eb="202">
      <t>ケイヒ</t>
    </rPh>
    <rPh sb="203" eb="204">
      <t>マカナ</t>
    </rPh>
    <rPh sb="211" eb="213">
      <t>フソク</t>
    </rPh>
    <rPh sb="213" eb="214">
      <t>ブン</t>
    </rPh>
    <rPh sb="220" eb="224">
      <t>イッパンカイケイ</t>
    </rPh>
    <rPh sb="227" eb="229">
      <t>クリイレ</t>
    </rPh>
    <rPh sb="229" eb="230">
      <t>キン</t>
    </rPh>
    <rPh sb="231" eb="232">
      <t>ア</t>
    </rPh>
    <rPh sb="238" eb="240">
      <t>コンゴ</t>
    </rPh>
    <rPh sb="241" eb="243">
      <t>テキセイ</t>
    </rPh>
    <rPh sb="244" eb="247">
      <t>シヨウリョウ</t>
    </rPh>
    <rPh sb="248" eb="250">
      <t>ケントウ</t>
    </rPh>
    <rPh sb="251" eb="253">
      <t>ヒツヨウ</t>
    </rPh>
    <rPh sb="265" eb="268">
      <t>ソウムショウ</t>
    </rPh>
    <rPh sb="270" eb="272">
      <t>ブンリュウ</t>
    </rPh>
    <rPh sb="272" eb="273">
      <t>シキ</t>
    </rPh>
    <rPh sb="273" eb="276">
      <t>ゲスイドウ</t>
    </rPh>
    <rPh sb="277" eb="278">
      <t>ヨウ</t>
    </rPh>
    <rPh sb="280" eb="282">
      <t>ケイヒ</t>
    </rPh>
    <rPh sb="283" eb="285">
      <t>サンテイ</t>
    </rPh>
    <rPh sb="285" eb="287">
      <t>ホウホウ</t>
    </rPh>
    <rPh sb="288" eb="290">
      <t>ミナオ</t>
    </rPh>
    <rPh sb="293" eb="295">
      <t>オスイ</t>
    </rPh>
    <rPh sb="295" eb="297">
      <t>ショリ</t>
    </rPh>
    <rPh sb="297" eb="298">
      <t>ヒ</t>
    </rPh>
    <rPh sb="299" eb="301">
      <t>ゲンショウ</t>
    </rPh>
    <rPh sb="303" eb="305">
      <t>オスイ</t>
    </rPh>
    <rPh sb="305" eb="307">
      <t>ショリ</t>
    </rPh>
    <rPh sb="307" eb="308">
      <t>ヒ</t>
    </rPh>
    <rPh sb="308" eb="310">
      <t>ゲンカ</t>
    </rPh>
    <rPh sb="311" eb="312">
      <t>サ</t>
    </rPh>
    <rPh sb="318" eb="320">
      <t>シセツ</t>
    </rPh>
    <rPh sb="320" eb="322">
      <t>カンキョ</t>
    </rPh>
    <rPh sb="323" eb="326">
      <t>ロウキュウカ</t>
    </rPh>
    <rPh sb="327" eb="328">
      <t>トモナ</t>
    </rPh>
    <rPh sb="329" eb="331">
      <t>イジ</t>
    </rPh>
    <rPh sb="331" eb="334">
      <t>カンリヒ</t>
    </rPh>
    <rPh sb="335" eb="337">
      <t>ゾウカ</t>
    </rPh>
    <rPh sb="338" eb="340">
      <t>ミコ</t>
    </rPh>
    <rPh sb="346" eb="349">
      <t>コウリツテキ</t>
    </rPh>
    <rPh sb="350" eb="352">
      <t>シュウゼン</t>
    </rPh>
    <rPh sb="353" eb="356">
      <t>シヨウリョウ</t>
    </rPh>
    <rPh sb="357" eb="360">
      <t>テキセイカ</t>
    </rPh>
    <rPh sb="361" eb="363">
      <t>カダイ</t>
    </rPh>
    <rPh sb="371" eb="373">
      <t>シセツ</t>
    </rPh>
    <rPh sb="373" eb="376">
      <t>リヨウリツ</t>
    </rPh>
    <rPh sb="380" eb="382">
      <t>トウシ</t>
    </rPh>
    <rPh sb="383" eb="386">
      <t>ゲスイドウ</t>
    </rPh>
    <rPh sb="386" eb="388">
      <t>カンキョ</t>
    </rPh>
    <rPh sb="389" eb="391">
      <t>セイビ</t>
    </rPh>
    <rPh sb="391" eb="393">
      <t>ダンカイ</t>
    </rPh>
    <rPh sb="396" eb="399">
      <t>コウリツテキ</t>
    </rPh>
    <rPh sb="400" eb="403">
      <t>ミフキュウ</t>
    </rPh>
    <rPh sb="403" eb="405">
      <t>セイビ</t>
    </rPh>
    <rPh sb="405" eb="406">
      <t>オヨ</t>
    </rPh>
    <rPh sb="407" eb="410">
      <t>ミフキュウ</t>
    </rPh>
    <rPh sb="410" eb="412">
      <t>セタイ</t>
    </rPh>
    <rPh sb="414" eb="416">
      <t>セツゾク</t>
    </rPh>
    <rPh sb="416" eb="418">
      <t>ソクシン</t>
    </rPh>
    <rPh sb="419" eb="421">
      <t>ケイゾク</t>
    </rPh>
    <rPh sb="428" eb="431">
      <t>リヨウリツ</t>
    </rPh>
    <rPh sb="432" eb="434">
      <t>ジョウショウ</t>
    </rPh>
    <rPh sb="439" eb="440">
      <t>カンガ</t>
    </rPh>
    <rPh sb="445" eb="447">
      <t>トウシ</t>
    </rPh>
    <rPh sb="448" eb="450">
      <t>コウキョウ</t>
    </rPh>
    <rPh sb="450" eb="453">
      <t>ゲスイドウ</t>
    </rPh>
    <rPh sb="453" eb="455">
      <t>ジギョウ</t>
    </rPh>
    <rPh sb="456" eb="467">
      <t>トクテイカンキョウホゼンコウキョウゲスイドウ</t>
    </rPh>
    <rPh sb="467" eb="469">
      <t>ジギョウ</t>
    </rPh>
    <rPh sb="470" eb="472">
      <t>ドウイツ</t>
    </rPh>
    <rPh sb="472" eb="474">
      <t>シセツ</t>
    </rPh>
    <rPh sb="475" eb="477">
      <t>ショリ</t>
    </rPh>
    <rPh sb="484" eb="486">
      <t>コウキョウ</t>
    </rPh>
    <rPh sb="486" eb="489">
      <t>ゲスイドウ</t>
    </rPh>
    <rPh sb="489" eb="491">
      <t>ジギョウ</t>
    </rPh>
    <rPh sb="491" eb="492">
      <t>ブン</t>
    </rPh>
    <rPh sb="493" eb="496">
      <t>リヨウリツ</t>
    </rPh>
    <rPh sb="497" eb="498">
      <t>クワ</t>
    </rPh>
    <rPh sb="503" eb="505">
      <t>シセツ</t>
    </rPh>
    <rPh sb="505" eb="508">
      <t>リヨウリツ</t>
    </rPh>
    <rPh sb="517" eb="520">
      <t>スイセンカ</t>
    </rPh>
    <rPh sb="520" eb="521">
      <t>リツ</t>
    </rPh>
    <rPh sb="523" eb="525">
      <t>ルイジ</t>
    </rPh>
    <rPh sb="525" eb="527">
      <t>ダンタイ</t>
    </rPh>
    <rPh sb="527" eb="530">
      <t>ヘイキンチ</t>
    </rPh>
    <rPh sb="531" eb="533">
      <t>シタマワ</t>
    </rPh>
    <rPh sb="538" eb="540">
      <t>セツゾク</t>
    </rPh>
    <rPh sb="540" eb="542">
      <t>ソクシン</t>
    </rPh>
    <rPh sb="543" eb="545">
      <t>フキュウ</t>
    </rPh>
    <rPh sb="545" eb="547">
      <t>ケイハツ</t>
    </rPh>
    <rPh sb="548" eb="549">
      <t>オコナ</t>
    </rPh>
    <rPh sb="551" eb="554">
      <t>スイセンカ</t>
    </rPh>
    <rPh sb="554" eb="555">
      <t>リツ</t>
    </rPh>
    <rPh sb="555" eb="557">
      <t>ジョウショウ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</si>
</sst>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rgb="FFFF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D36-4376-94F5-0CF9E8281D9B}"/>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0.09</c:v>
                </c:pt>
                <c:pt idx="2">
                  <c:v>0.09</c:v>
                </c:pt>
                <c:pt idx="3">
                  <c:v>0.13</c:v>
                </c:pt>
                <c:pt idx="4">
                  <c:v>0.36</c:v>
                </c:pt>
              </c:numCache>
            </c:numRef>
          </c:val>
          <c:smooth val="0"/>
          <c:extLst>
            <c:ext xmlns:c16="http://schemas.microsoft.com/office/drawing/2014/chart" uri="{C3380CC4-5D6E-409C-BE32-E72D297353CC}">
              <c16:uniqueId val="{00000001-8D36-4376-94F5-0CF9E8281D9B}"/>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1.27</c:v>
                </c:pt>
                <c:pt idx="1">
                  <c:v>1.32</c:v>
                </c:pt>
                <c:pt idx="2">
                  <c:v>1.33</c:v>
                </c:pt>
                <c:pt idx="3">
                  <c:v>1.32</c:v>
                </c:pt>
                <c:pt idx="4">
                  <c:v>1.44</c:v>
                </c:pt>
              </c:numCache>
            </c:numRef>
          </c:val>
          <c:extLst>
            <c:ext xmlns:c16="http://schemas.microsoft.com/office/drawing/2014/chart" uri="{C3380CC4-5D6E-409C-BE32-E72D297353CC}">
              <c16:uniqueId val="{00000000-7F9C-4A52-B1A2-7738E6153DDE}"/>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41.35</c:v>
                </c:pt>
                <c:pt idx="1">
                  <c:v>42.9</c:v>
                </c:pt>
                <c:pt idx="2">
                  <c:v>43.36</c:v>
                </c:pt>
                <c:pt idx="3">
                  <c:v>42.56</c:v>
                </c:pt>
                <c:pt idx="4">
                  <c:v>42.47</c:v>
                </c:pt>
              </c:numCache>
            </c:numRef>
          </c:val>
          <c:smooth val="0"/>
          <c:extLst>
            <c:ext xmlns:c16="http://schemas.microsoft.com/office/drawing/2014/chart" uri="{C3380CC4-5D6E-409C-BE32-E72D297353CC}">
              <c16:uniqueId val="{00000001-7F9C-4A52-B1A2-7738E6153DDE}"/>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72.41</c:v>
                </c:pt>
                <c:pt idx="1">
                  <c:v>72.319999999999993</c:v>
                </c:pt>
                <c:pt idx="2">
                  <c:v>71.47</c:v>
                </c:pt>
                <c:pt idx="3">
                  <c:v>67.59</c:v>
                </c:pt>
                <c:pt idx="4">
                  <c:v>67.05</c:v>
                </c:pt>
              </c:numCache>
            </c:numRef>
          </c:val>
          <c:extLst>
            <c:ext xmlns:c16="http://schemas.microsoft.com/office/drawing/2014/chart" uri="{C3380CC4-5D6E-409C-BE32-E72D297353CC}">
              <c16:uniqueId val="{00000000-C11D-4CB4-B593-91CD0E1F17B6}"/>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82.9</c:v>
                </c:pt>
                <c:pt idx="1">
                  <c:v>83.5</c:v>
                </c:pt>
                <c:pt idx="2">
                  <c:v>83.06</c:v>
                </c:pt>
                <c:pt idx="3">
                  <c:v>83.32</c:v>
                </c:pt>
                <c:pt idx="4">
                  <c:v>83.75</c:v>
                </c:pt>
              </c:numCache>
            </c:numRef>
          </c:val>
          <c:smooth val="0"/>
          <c:extLst>
            <c:ext xmlns:c16="http://schemas.microsoft.com/office/drawing/2014/chart" uri="{C3380CC4-5D6E-409C-BE32-E72D297353CC}">
              <c16:uniqueId val="{00000001-C11D-4CB4-B593-91CD0E1F17B6}"/>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67.7</c:v>
                </c:pt>
                <c:pt idx="1">
                  <c:v>69.2</c:v>
                </c:pt>
                <c:pt idx="2">
                  <c:v>67.14</c:v>
                </c:pt>
                <c:pt idx="3">
                  <c:v>66.48</c:v>
                </c:pt>
                <c:pt idx="4">
                  <c:v>66.13</c:v>
                </c:pt>
              </c:numCache>
            </c:numRef>
          </c:val>
          <c:extLst>
            <c:ext xmlns:c16="http://schemas.microsoft.com/office/drawing/2014/chart" uri="{C3380CC4-5D6E-409C-BE32-E72D297353CC}">
              <c16:uniqueId val="{00000000-B2D8-408D-8659-5D5F414B69A8}"/>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2D8-408D-8659-5D5F414B69A8}"/>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C14-4110-AC3C-83B5099201FE}"/>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C14-4110-AC3C-83B5099201FE}"/>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703-4302-A322-A51468D6FE8A}"/>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703-4302-A322-A51468D6FE8A}"/>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B6C-40B5-B4AC-453CF97B4E38}"/>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B6C-40B5-B4AC-453CF97B4E38}"/>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769-4DDA-BC03-A3BE15A40ABD}"/>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769-4DDA-BC03-A3BE15A40ABD}"/>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2807.19</c:v>
                </c:pt>
                <c:pt idx="1">
                  <c:v>2787.63</c:v>
                </c:pt>
                <c:pt idx="2">
                  <c:v>1569.96</c:v>
                </c:pt>
                <c:pt idx="3">
                  <c:v>1497.08</c:v>
                </c:pt>
                <c:pt idx="4">
                  <c:v>1794.92</c:v>
                </c:pt>
              </c:numCache>
            </c:numRef>
          </c:val>
          <c:extLst>
            <c:ext xmlns:c16="http://schemas.microsoft.com/office/drawing/2014/chart" uri="{C3380CC4-5D6E-409C-BE32-E72D297353CC}">
              <c16:uniqueId val="{00000000-6B06-4B9E-A1C6-88EC9B7706F2}"/>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1434.89</c:v>
                </c:pt>
                <c:pt idx="1">
                  <c:v>1298.9100000000001</c:v>
                </c:pt>
                <c:pt idx="2">
                  <c:v>1243.71</c:v>
                </c:pt>
                <c:pt idx="3">
                  <c:v>1194.1500000000001</c:v>
                </c:pt>
                <c:pt idx="4">
                  <c:v>1206.79</c:v>
                </c:pt>
              </c:numCache>
            </c:numRef>
          </c:val>
          <c:smooth val="0"/>
          <c:extLst>
            <c:ext xmlns:c16="http://schemas.microsoft.com/office/drawing/2014/chart" uri="{C3380CC4-5D6E-409C-BE32-E72D297353CC}">
              <c16:uniqueId val="{00000001-6B06-4B9E-A1C6-88EC9B7706F2}"/>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51.21</c:v>
                </c:pt>
                <c:pt idx="1">
                  <c:v>85.2</c:v>
                </c:pt>
                <c:pt idx="2">
                  <c:v>85.32</c:v>
                </c:pt>
                <c:pt idx="3">
                  <c:v>85.36</c:v>
                </c:pt>
                <c:pt idx="4">
                  <c:v>77.75</c:v>
                </c:pt>
              </c:numCache>
            </c:numRef>
          </c:val>
          <c:extLst>
            <c:ext xmlns:c16="http://schemas.microsoft.com/office/drawing/2014/chart" uri="{C3380CC4-5D6E-409C-BE32-E72D297353CC}">
              <c16:uniqueId val="{00000000-8429-4C45-AFDA-DF3690980D78}"/>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66.22</c:v>
                </c:pt>
                <c:pt idx="1">
                  <c:v>69.87</c:v>
                </c:pt>
                <c:pt idx="2">
                  <c:v>74.3</c:v>
                </c:pt>
                <c:pt idx="3">
                  <c:v>72.260000000000005</c:v>
                </c:pt>
                <c:pt idx="4">
                  <c:v>71.84</c:v>
                </c:pt>
              </c:numCache>
            </c:numRef>
          </c:val>
          <c:smooth val="0"/>
          <c:extLst>
            <c:ext xmlns:c16="http://schemas.microsoft.com/office/drawing/2014/chart" uri="{C3380CC4-5D6E-409C-BE32-E72D297353CC}">
              <c16:uniqueId val="{00000001-8429-4C45-AFDA-DF3690980D78}"/>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249.15</c:v>
                </c:pt>
                <c:pt idx="1">
                  <c:v>150</c:v>
                </c:pt>
                <c:pt idx="2">
                  <c:v>150</c:v>
                </c:pt>
                <c:pt idx="3">
                  <c:v>150</c:v>
                </c:pt>
                <c:pt idx="4">
                  <c:v>150</c:v>
                </c:pt>
              </c:numCache>
            </c:numRef>
          </c:val>
          <c:extLst>
            <c:ext xmlns:c16="http://schemas.microsoft.com/office/drawing/2014/chart" uri="{C3380CC4-5D6E-409C-BE32-E72D297353CC}">
              <c16:uniqueId val="{00000000-E3AA-43F8-8152-C8BF637D4D5F}"/>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246.72</c:v>
                </c:pt>
                <c:pt idx="1">
                  <c:v>234.96</c:v>
                </c:pt>
                <c:pt idx="2">
                  <c:v>221.81</c:v>
                </c:pt>
                <c:pt idx="3">
                  <c:v>230.02</c:v>
                </c:pt>
                <c:pt idx="4">
                  <c:v>228.47</c:v>
                </c:pt>
              </c:numCache>
            </c:numRef>
          </c:val>
          <c:smooth val="0"/>
          <c:extLst>
            <c:ext xmlns:c16="http://schemas.microsoft.com/office/drawing/2014/chart" uri="{C3380CC4-5D6E-409C-BE32-E72D297353CC}">
              <c16:uniqueId val="{00000001-E3AA-43F8-8152-C8BF637D4D5F}"/>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【1,218.70】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【218.56】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V1" zoomScale="80" zoomScaleNormal="80" workbookViewId="0">
      <selection activeCell="B2" sqref="B2:BZ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静岡県　藤枝市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特定環境保全公共下水道</v>
      </c>
      <c r="Q8" s="72"/>
      <c r="R8" s="72"/>
      <c r="S8" s="72"/>
      <c r="T8" s="72"/>
      <c r="U8" s="72"/>
      <c r="V8" s="72"/>
      <c r="W8" s="72" t="str">
        <f>データ!L6</f>
        <v>D2</v>
      </c>
      <c r="X8" s="72"/>
      <c r="Y8" s="72"/>
      <c r="Z8" s="72"/>
      <c r="AA8" s="72"/>
      <c r="AB8" s="72"/>
      <c r="AC8" s="72"/>
      <c r="AD8" s="73" t="str">
        <f>データ!$M$6</f>
        <v>非設置</v>
      </c>
      <c r="AE8" s="73"/>
      <c r="AF8" s="73"/>
      <c r="AG8" s="73"/>
      <c r="AH8" s="73"/>
      <c r="AI8" s="73"/>
      <c r="AJ8" s="73"/>
      <c r="AK8" s="3"/>
      <c r="AL8" s="69">
        <f>データ!S6</f>
        <v>144662</v>
      </c>
      <c r="AM8" s="69"/>
      <c r="AN8" s="69"/>
      <c r="AO8" s="69"/>
      <c r="AP8" s="69"/>
      <c r="AQ8" s="69"/>
      <c r="AR8" s="69"/>
      <c r="AS8" s="69"/>
      <c r="AT8" s="68">
        <f>データ!T6</f>
        <v>194.06</v>
      </c>
      <c r="AU8" s="68"/>
      <c r="AV8" s="68"/>
      <c r="AW8" s="68"/>
      <c r="AX8" s="68"/>
      <c r="AY8" s="68"/>
      <c r="AZ8" s="68"/>
      <c r="BA8" s="68"/>
      <c r="BB8" s="68">
        <f>データ!U6</f>
        <v>745.45</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1.44</v>
      </c>
      <c r="Q10" s="68"/>
      <c r="R10" s="68"/>
      <c r="S10" s="68"/>
      <c r="T10" s="68"/>
      <c r="U10" s="68"/>
      <c r="V10" s="68"/>
      <c r="W10" s="68">
        <f>データ!Q6</f>
        <v>84.75</v>
      </c>
      <c r="X10" s="68"/>
      <c r="Y10" s="68"/>
      <c r="Z10" s="68"/>
      <c r="AA10" s="68"/>
      <c r="AB10" s="68"/>
      <c r="AC10" s="68"/>
      <c r="AD10" s="69">
        <f>データ!R6</f>
        <v>2310</v>
      </c>
      <c r="AE10" s="69"/>
      <c r="AF10" s="69"/>
      <c r="AG10" s="69"/>
      <c r="AH10" s="69"/>
      <c r="AI10" s="69"/>
      <c r="AJ10" s="69"/>
      <c r="AK10" s="2"/>
      <c r="AL10" s="69">
        <f>データ!V6</f>
        <v>2079</v>
      </c>
      <c r="AM10" s="69"/>
      <c r="AN10" s="69"/>
      <c r="AO10" s="69"/>
      <c r="AP10" s="69"/>
      <c r="AQ10" s="69"/>
      <c r="AR10" s="69"/>
      <c r="AS10" s="69"/>
      <c r="AT10" s="68">
        <f>データ!W6</f>
        <v>0.86</v>
      </c>
      <c r="AU10" s="68"/>
      <c r="AV10" s="68"/>
      <c r="AW10" s="68"/>
      <c r="AX10" s="68"/>
      <c r="AY10" s="68"/>
      <c r="AZ10" s="68"/>
      <c r="BA10" s="68"/>
      <c r="BB10" s="68">
        <f>データ!X6</f>
        <v>2417.44</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118</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116</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117</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【1,218.70】</v>
      </c>
      <c r="I86" s="26" t="str">
        <f>データ!CA6</f>
        <v>【74.17】</v>
      </c>
      <c r="J86" s="26" t="str">
        <f>データ!CL6</f>
        <v>【218.56】</v>
      </c>
      <c r="K86" s="26" t="str">
        <f>データ!CW6</f>
        <v>【42.86】</v>
      </c>
      <c r="L86" s="26" t="str">
        <f>データ!DH6</f>
        <v>【84.20】</v>
      </c>
      <c r="M86" s="26" t="s">
        <v>43</v>
      </c>
      <c r="N86" s="26" t="s">
        <v>44</v>
      </c>
      <c r="O86" s="26" t="str">
        <f>データ!EO6</f>
        <v>【0.28】</v>
      </c>
    </row>
  </sheetData>
  <sheetProtection algorithmName="SHA-512" hashValue="3R103OH686lmWgZyFdAEb7VivcpNsZRmNR0CLTM1zCFNB7tJDU0ib3AbL8lFYg3xLaBKTEynXeR3CyOXM6uJAQ==" saltValue="BSCk8Otl9widomdy3G0FA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2019</v>
      </c>
      <c r="C6" s="33">
        <f t="shared" ref="C6:X6" si="3">C7</f>
        <v>222143</v>
      </c>
      <c r="D6" s="33">
        <f t="shared" si="3"/>
        <v>47</v>
      </c>
      <c r="E6" s="33">
        <f t="shared" si="3"/>
        <v>17</v>
      </c>
      <c r="F6" s="33">
        <f t="shared" si="3"/>
        <v>4</v>
      </c>
      <c r="G6" s="33">
        <f t="shared" si="3"/>
        <v>0</v>
      </c>
      <c r="H6" s="33" t="str">
        <f t="shared" si="3"/>
        <v>静岡県　藤枝市</v>
      </c>
      <c r="I6" s="33" t="str">
        <f t="shared" si="3"/>
        <v>法非適用</v>
      </c>
      <c r="J6" s="33" t="str">
        <f t="shared" si="3"/>
        <v>下水道事業</v>
      </c>
      <c r="K6" s="33" t="str">
        <f t="shared" si="3"/>
        <v>特定環境保全公共下水道</v>
      </c>
      <c r="L6" s="33" t="str">
        <f t="shared" si="3"/>
        <v>D2</v>
      </c>
      <c r="M6" s="33" t="str">
        <f t="shared" si="3"/>
        <v>非設置</v>
      </c>
      <c r="N6" s="34" t="str">
        <f t="shared" si="3"/>
        <v>-</v>
      </c>
      <c r="O6" s="34" t="str">
        <f t="shared" si="3"/>
        <v>該当数値なし</v>
      </c>
      <c r="P6" s="34">
        <f t="shared" si="3"/>
        <v>1.44</v>
      </c>
      <c r="Q6" s="34">
        <f t="shared" si="3"/>
        <v>84.75</v>
      </c>
      <c r="R6" s="34">
        <f t="shared" si="3"/>
        <v>2310</v>
      </c>
      <c r="S6" s="34">
        <f t="shared" si="3"/>
        <v>144662</v>
      </c>
      <c r="T6" s="34">
        <f t="shared" si="3"/>
        <v>194.06</v>
      </c>
      <c r="U6" s="34">
        <f t="shared" si="3"/>
        <v>745.45</v>
      </c>
      <c r="V6" s="34">
        <f t="shared" si="3"/>
        <v>2079</v>
      </c>
      <c r="W6" s="34">
        <f t="shared" si="3"/>
        <v>0.86</v>
      </c>
      <c r="X6" s="34">
        <f t="shared" si="3"/>
        <v>2417.44</v>
      </c>
      <c r="Y6" s="35">
        <f>IF(Y7="",NA(),Y7)</f>
        <v>67.7</v>
      </c>
      <c r="Z6" s="35">
        <f t="shared" ref="Z6:AH6" si="4">IF(Z7="",NA(),Z7)</f>
        <v>69.2</v>
      </c>
      <c r="AA6" s="35">
        <f t="shared" si="4"/>
        <v>67.14</v>
      </c>
      <c r="AB6" s="35">
        <f t="shared" si="4"/>
        <v>66.48</v>
      </c>
      <c r="AC6" s="35">
        <f t="shared" si="4"/>
        <v>66.13</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2807.19</v>
      </c>
      <c r="BG6" s="35">
        <f t="shared" ref="BG6:BO6" si="7">IF(BG7="",NA(),BG7)</f>
        <v>2787.63</v>
      </c>
      <c r="BH6" s="35">
        <f t="shared" si="7"/>
        <v>1569.96</v>
      </c>
      <c r="BI6" s="35">
        <f t="shared" si="7"/>
        <v>1497.08</v>
      </c>
      <c r="BJ6" s="35">
        <f t="shared" si="7"/>
        <v>1794.92</v>
      </c>
      <c r="BK6" s="35">
        <f t="shared" si="7"/>
        <v>1434.89</v>
      </c>
      <c r="BL6" s="35">
        <f t="shared" si="7"/>
        <v>1298.9100000000001</v>
      </c>
      <c r="BM6" s="35">
        <f t="shared" si="7"/>
        <v>1243.71</v>
      </c>
      <c r="BN6" s="35">
        <f t="shared" si="7"/>
        <v>1194.1500000000001</v>
      </c>
      <c r="BO6" s="35">
        <f t="shared" si="7"/>
        <v>1206.79</v>
      </c>
      <c r="BP6" s="34" t="str">
        <f>IF(BP7="","",IF(BP7="-","【-】","【"&amp;SUBSTITUTE(TEXT(BP7,"#,##0.00"),"-","△")&amp;"】"))</f>
        <v>【1,218.70】</v>
      </c>
      <c r="BQ6" s="35">
        <f>IF(BQ7="",NA(),BQ7)</f>
        <v>51.21</v>
      </c>
      <c r="BR6" s="35">
        <f t="shared" ref="BR6:BZ6" si="8">IF(BR7="",NA(),BR7)</f>
        <v>85.2</v>
      </c>
      <c r="BS6" s="35">
        <f t="shared" si="8"/>
        <v>85.32</v>
      </c>
      <c r="BT6" s="35">
        <f t="shared" si="8"/>
        <v>85.36</v>
      </c>
      <c r="BU6" s="35">
        <f t="shared" si="8"/>
        <v>77.75</v>
      </c>
      <c r="BV6" s="35">
        <f t="shared" si="8"/>
        <v>66.22</v>
      </c>
      <c r="BW6" s="35">
        <f t="shared" si="8"/>
        <v>69.87</v>
      </c>
      <c r="BX6" s="35">
        <f t="shared" si="8"/>
        <v>74.3</v>
      </c>
      <c r="BY6" s="35">
        <f t="shared" si="8"/>
        <v>72.260000000000005</v>
      </c>
      <c r="BZ6" s="35">
        <f t="shared" si="8"/>
        <v>71.84</v>
      </c>
      <c r="CA6" s="34" t="str">
        <f>IF(CA7="","",IF(CA7="-","【-】","【"&amp;SUBSTITUTE(TEXT(CA7,"#,##0.00"),"-","△")&amp;"】"))</f>
        <v>【74.17】</v>
      </c>
      <c r="CB6" s="35">
        <f>IF(CB7="",NA(),CB7)</f>
        <v>249.15</v>
      </c>
      <c r="CC6" s="35">
        <f t="shared" ref="CC6:CK6" si="9">IF(CC7="",NA(),CC7)</f>
        <v>150</v>
      </c>
      <c r="CD6" s="35">
        <f t="shared" si="9"/>
        <v>150</v>
      </c>
      <c r="CE6" s="35">
        <f t="shared" si="9"/>
        <v>150</v>
      </c>
      <c r="CF6" s="35">
        <f t="shared" si="9"/>
        <v>150</v>
      </c>
      <c r="CG6" s="35">
        <f t="shared" si="9"/>
        <v>246.72</v>
      </c>
      <c r="CH6" s="35">
        <f t="shared" si="9"/>
        <v>234.96</v>
      </c>
      <c r="CI6" s="35">
        <f t="shared" si="9"/>
        <v>221.81</v>
      </c>
      <c r="CJ6" s="35">
        <f t="shared" si="9"/>
        <v>230.02</v>
      </c>
      <c r="CK6" s="35">
        <f t="shared" si="9"/>
        <v>228.47</v>
      </c>
      <c r="CL6" s="34" t="str">
        <f>IF(CL7="","",IF(CL7="-","【-】","【"&amp;SUBSTITUTE(TEXT(CL7,"#,##0.00"),"-","△")&amp;"】"))</f>
        <v>【218.56】</v>
      </c>
      <c r="CM6" s="35">
        <f>IF(CM7="",NA(),CM7)</f>
        <v>1.27</v>
      </c>
      <c r="CN6" s="35">
        <f t="shared" ref="CN6:CV6" si="10">IF(CN7="",NA(),CN7)</f>
        <v>1.32</v>
      </c>
      <c r="CO6" s="35">
        <f t="shared" si="10"/>
        <v>1.33</v>
      </c>
      <c r="CP6" s="35">
        <f t="shared" si="10"/>
        <v>1.32</v>
      </c>
      <c r="CQ6" s="35">
        <f t="shared" si="10"/>
        <v>1.44</v>
      </c>
      <c r="CR6" s="35">
        <f t="shared" si="10"/>
        <v>41.35</v>
      </c>
      <c r="CS6" s="35">
        <f t="shared" si="10"/>
        <v>42.9</v>
      </c>
      <c r="CT6" s="35">
        <f t="shared" si="10"/>
        <v>43.36</v>
      </c>
      <c r="CU6" s="35">
        <f t="shared" si="10"/>
        <v>42.56</v>
      </c>
      <c r="CV6" s="35">
        <f t="shared" si="10"/>
        <v>42.47</v>
      </c>
      <c r="CW6" s="34" t="str">
        <f>IF(CW7="","",IF(CW7="-","【-】","【"&amp;SUBSTITUTE(TEXT(CW7,"#,##0.00"),"-","△")&amp;"】"))</f>
        <v>【42.86】</v>
      </c>
      <c r="CX6" s="35">
        <f>IF(CX7="",NA(),CX7)</f>
        <v>72.41</v>
      </c>
      <c r="CY6" s="35">
        <f t="shared" ref="CY6:DG6" si="11">IF(CY7="",NA(),CY7)</f>
        <v>72.319999999999993</v>
      </c>
      <c r="CZ6" s="35">
        <f t="shared" si="11"/>
        <v>71.47</v>
      </c>
      <c r="DA6" s="35">
        <f t="shared" si="11"/>
        <v>67.59</v>
      </c>
      <c r="DB6" s="35">
        <f t="shared" si="11"/>
        <v>67.05</v>
      </c>
      <c r="DC6" s="35">
        <f t="shared" si="11"/>
        <v>82.9</v>
      </c>
      <c r="DD6" s="35">
        <f t="shared" si="11"/>
        <v>83.5</v>
      </c>
      <c r="DE6" s="35">
        <f t="shared" si="11"/>
        <v>83.06</v>
      </c>
      <c r="DF6" s="35">
        <f t="shared" si="11"/>
        <v>83.32</v>
      </c>
      <c r="DG6" s="35">
        <f t="shared" si="11"/>
        <v>83.75</v>
      </c>
      <c r="DH6" s="34" t="str">
        <f>IF(DH7="","",IF(DH7="-","【-】","【"&amp;SUBSTITUTE(TEXT(DH7,"#,##0.00"),"-","△")&amp;"】"))</f>
        <v>【84.20】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7.0000000000000007E-2</v>
      </c>
      <c r="EK6" s="35">
        <f t="shared" si="14"/>
        <v>0.09</v>
      </c>
      <c r="EL6" s="35">
        <f t="shared" si="14"/>
        <v>0.09</v>
      </c>
      <c r="EM6" s="35">
        <f t="shared" si="14"/>
        <v>0.13</v>
      </c>
      <c r="EN6" s="35">
        <f t="shared" si="14"/>
        <v>0.36</v>
      </c>
      <c r="EO6" s="34" t="str">
        <f>IF(EO7="","",IF(EO7="-","【-】","【"&amp;SUBSTITUTE(TEXT(EO7,"#,##0.00"),"-","△")&amp;"】"))</f>
        <v>【0.28】</v>
      </c>
    </row>
    <row r="7" spans="1:145" s="36" customFormat="1" x14ac:dyDescent="0.15">
      <c r="A7" s="28"/>
      <c r="B7" s="37">
        <v>2019</v>
      </c>
      <c r="C7" s="37">
        <v>222143</v>
      </c>
      <c r="D7" s="37">
        <v>47</v>
      </c>
      <c r="E7" s="37">
        <v>17</v>
      </c>
      <c r="F7" s="37">
        <v>4</v>
      </c>
      <c r="G7" s="37">
        <v>0</v>
      </c>
      <c r="H7" s="37" t="s">
        <v>98</v>
      </c>
      <c r="I7" s="37" t="s">
        <v>99</v>
      </c>
      <c r="J7" s="37" t="s">
        <v>100</v>
      </c>
      <c r="K7" s="37" t="s">
        <v>101</v>
      </c>
      <c r="L7" s="37" t="s">
        <v>102</v>
      </c>
      <c r="M7" s="37" t="s">
        <v>103</v>
      </c>
      <c r="N7" s="38" t="s">
        <v>104</v>
      </c>
      <c r="O7" s="38" t="s">
        <v>105</v>
      </c>
      <c r="P7" s="38">
        <v>1.44</v>
      </c>
      <c r="Q7" s="38">
        <v>84.75</v>
      </c>
      <c r="R7" s="38">
        <v>2310</v>
      </c>
      <c r="S7" s="38">
        <v>144662</v>
      </c>
      <c r="T7" s="38">
        <v>194.06</v>
      </c>
      <c r="U7" s="38">
        <v>745.45</v>
      </c>
      <c r="V7" s="38">
        <v>2079</v>
      </c>
      <c r="W7" s="38">
        <v>0.86</v>
      </c>
      <c r="X7" s="38">
        <v>2417.44</v>
      </c>
      <c r="Y7" s="38">
        <v>67.7</v>
      </c>
      <c r="Z7" s="38">
        <v>69.2</v>
      </c>
      <c r="AA7" s="38">
        <v>67.14</v>
      </c>
      <c r="AB7" s="38">
        <v>66.48</v>
      </c>
      <c r="AC7" s="38">
        <v>66.13</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2807.19</v>
      </c>
      <c r="BG7" s="38">
        <v>2787.63</v>
      </c>
      <c r="BH7" s="38">
        <v>1569.96</v>
      </c>
      <c r="BI7" s="38">
        <v>1497.08</v>
      </c>
      <c r="BJ7" s="38">
        <v>1794.92</v>
      </c>
      <c r="BK7" s="38">
        <v>1434.89</v>
      </c>
      <c r="BL7" s="38">
        <v>1298.9100000000001</v>
      </c>
      <c r="BM7" s="38">
        <v>1243.71</v>
      </c>
      <c r="BN7" s="38">
        <v>1194.1500000000001</v>
      </c>
      <c r="BO7" s="38">
        <v>1206.79</v>
      </c>
      <c r="BP7" s="38">
        <v>1218.7</v>
      </c>
      <c r="BQ7" s="38">
        <v>51.21</v>
      </c>
      <c r="BR7" s="38">
        <v>85.2</v>
      </c>
      <c r="BS7" s="38">
        <v>85.32</v>
      </c>
      <c r="BT7" s="38">
        <v>85.36</v>
      </c>
      <c r="BU7" s="38">
        <v>77.75</v>
      </c>
      <c r="BV7" s="38">
        <v>66.22</v>
      </c>
      <c r="BW7" s="38">
        <v>69.87</v>
      </c>
      <c r="BX7" s="38">
        <v>74.3</v>
      </c>
      <c r="BY7" s="38">
        <v>72.260000000000005</v>
      </c>
      <c r="BZ7" s="38">
        <v>71.84</v>
      </c>
      <c r="CA7" s="38">
        <v>74.17</v>
      </c>
      <c r="CB7" s="38">
        <v>249.15</v>
      </c>
      <c r="CC7" s="38">
        <v>150</v>
      </c>
      <c r="CD7" s="38">
        <v>150</v>
      </c>
      <c r="CE7" s="38">
        <v>150</v>
      </c>
      <c r="CF7" s="38">
        <v>150</v>
      </c>
      <c r="CG7" s="38">
        <v>246.72</v>
      </c>
      <c r="CH7" s="38">
        <v>234.96</v>
      </c>
      <c r="CI7" s="38">
        <v>221.81</v>
      </c>
      <c r="CJ7" s="38">
        <v>230.02</v>
      </c>
      <c r="CK7" s="38">
        <v>228.47</v>
      </c>
      <c r="CL7" s="38">
        <v>218.56</v>
      </c>
      <c r="CM7" s="38">
        <v>1.27</v>
      </c>
      <c r="CN7" s="38">
        <v>1.32</v>
      </c>
      <c r="CO7" s="38">
        <v>1.33</v>
      </c>
      <c r="CP7" s="38">
        <v>1.32</v>
      </c>
      <c r="CQ7" s="38">
        <v>1.44</v>
      </c>
      <c r="CR7" s="38">
        <v>41.35</v>
      </c>
      <c r="CS7" s="38">
        <v>42.9</v>
      </c>
      <c r="CT7" s="38">
        <v>43.36</v>
      </c>
      <c r="CU7" s="38">
        <v>42.56</v>
      </c>
      <c r="CV7" s="38">
        <v>42.47</v>
      </c>
      <c r="CW7" s="38">
        <v>42.86</v>
      </c>
      <c r="CX7" s="38">
        <v>72.41</v>
      </c>
      <c r="CY7" s="38">
        <v>72.319999999999993</v>
      </c>
      <c r="CZ7" s="38">
        <v>71.47</v>
      </c>
      <c r="DA7" s="38">
        <v>67.59</v>
      </c>
      <c r="DB7" s="38">
        <v>67.05</v>
      </c>
      <c r="DC7" s="38">
        <v>82.9</v>
      </c>
      <c r="DD7" s="38">
        <v>83.5</v>
      </c>
      <c r="DE7" s="38">
        <v>83.06</v>
      </c>
      <c r="DF7" s="38">
        <v>83.32</v>
      </c>
      <c r="DG7" s="38">
        <v>83.75</v>
      </c>
      <c r="DH7" s="38">
        <v>84.2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7.0000000000000007E-2</v>
      </c>
      <c r="EK7" s="38">
        <v>0.09</v>
      </c>
      <c r="EL7" s="38">
        <v>0.09</v>
      </c>
      <c r="EM7" s="38">
        <v>0.13</v>
      </c>
      <c r="EN7" s="38">
        <v>0.36</v>
      </c>
      <c r="EO7" s="38">
        <v>0.28000000000000003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111</v>
      </c>
    </row>
    <row r="12" spans="1:145" x14ac:dyDescent="0.15">
      <c r="B12">
        <v>1</v>
      </c>
      <c r="C12">
        <v>1</v>
      </c>
      <c r="D12">
        <v>1</v>
      </c>
      <c r="E12">
        <v>1</v>
      </c>
      <c r="F12">
        <v>1</v>
      </c>
      <c r="G12" t="s">
        <v>112</v>
      </c>
    </row>
    <row r="13" spans="1:145" x14ac:dyDescent="0.15">
      <c r="B13" t="s">
        <v>113</v>
      </c>
      <c r="C13" t="s">
        <v>113</v>
      </c>
      <c r="D13" t="s">
        <v>113</v>
      </c>
      <c r="E13" t="s">
        <v>113</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dcterms:created xsi:type="dcterms:W3CDTF">2020-12-04T02:55:42Z</dcterms:created>
  <dcterms:modified xsi:type="dcterms:W3CDTF">2021-01-28T05:59:22Z</dcterms:modified>
  <cp:category/>
</cp:coreProperties>
</file>