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92.168.0.10\共有フォルダ\生活環境課\04.1下水道係\公共下水業務Ｈ29～（事務）\【○０】調査・報告\R２調査・報告\〇未処理\【R3.1.29〆切】R2(R1)経営比較分析表\提出用\"/>
    </mc:Choice>
  </mc:AlternateContent>
  <xr:revisionPtr revIDLastSave="0" documentId="13_ncr:1_{C80531E3-1A1D-433A-A6A3-327FE669286F}" xr6:coauthVersionLast="43" xr6:coauthVersionMax="43" xr10:uidLastSave="{00000000-0000-0000-0000-000000000000}"/>
  <workbookProtection workbookAlgorithmName="SHA-512" workbookHashValue="XFi4IaV9ula4t50mfMNS0koYrK9tlZPpfSZmTan0qisXtV56bvpbUGdfneLyyLl6X6YfF8BCg6SOIMPMKRlJGg==" workbookSaltValue="LiuHNUiC2CeyyYSm+rSSsw==" workbookSpinCount="100000" lockStructure="1"/>
  <bookViews>
    <workbookView xWindow="1464" yWindow="1464" windowWidth="13056" windowHeight="1149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L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<sst xmlns="http://schemas.openxmlformats.org/spreadsheetml/2006/main" count="236" uniqueCount="120">
  <si>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</si>
  <si>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</si>
  <si>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</si>
  <si>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</si>
  <si>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</si>
  <si>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</si>
  <si>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</si>
  <si>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</si>
  <si>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</si>
  <si>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</si>
  <si>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</si>
  <si>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</si>
  <si>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</si>
  <si>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</si>
  <si>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</si>
  <si>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</si>
  <si>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</si>
  <si>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</si>
  <si>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</si>
  <si>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</si>
  <si>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</si>
  <si>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</si>
  <si>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</si>
  <si>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</si>
  <si>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</si>
  <si>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</si>
  <si>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</si>
  <si>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</si>
  <si>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</si>
  <si>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</si>
  <si>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</si>
  <si>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</si>
  <si>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</si>
  <si>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</si>
  <si>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</si>
  <si>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</si>
  <si>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</si>
  <si>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</si>
  <si>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</si>
  <si>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</si>
  <si>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</si>
  <si>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</si>
  <si>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</si>
  <si>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</si>
  <si>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</si>
  <si>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</si>
  <si>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</si>
  <si>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</si>
  <si>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</si>
  <si>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</si>
  <si>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</si>
  <si>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</si>
  <si>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</si>
  <si>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</si>
  <si>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</si>
  <si>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</si>
  <si>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</si>
  <si>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</si>
  <si>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</si>
  <si>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</si>
  <si>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</si>
  <si>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</si>
  <si>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</si>
  <si>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</si>
  <si>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</si>
  <si>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</si>
  <si>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</si>
  <si>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</si>
  <si>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</si>
  <si>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</si>
  <si>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</si>
  <si>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</si>
  <si>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</si>
  <si>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</si>
  <si>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</si>
  <si>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</si>
  <si>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</si>
  <si>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</si>
  <si>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</si>
  <si>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</si>
  <si>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</si>
  <si>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</si>
  <si>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</si>
  <si>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</si>
  <si>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</si>
  <si>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</si>
  <si>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</si>
  <si>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</si>
  <si>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</si>
  <si>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</si>
  <si>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</si>
  <si>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</si>
  <si>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</si>
  <si>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</si>
  <si>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</si>
  <si>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</si>
  <si>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</si>
  <si>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</si>
  <si>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南伊豆町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</si>
  <si>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</si>
  <si>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</si>
  <si>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</si>
  <si>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</si>
  <si>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</si>
  <si>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</si>
  <si>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</si>
  <si>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</si>
  <si>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</si>
  <si>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</si>
  <si>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</si>
  <si>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</si>
  <si>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</si>
  <si>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</si>
  <si>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</si>
  <si>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</si>
  <si>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</si>
  <si>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</si>
  <si>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
　管渠延長は約28㎞で、平成26年度より管渠内部のカメラ調査を順次行っている。
　平成26年度には調査結果により異常個所が発見されたため156.13mの管渠更生を行った。
　今後も調査結果を基に、更新等が必要な場合には、費用の平準化を図りながら計画的な更新等を行っていく必要がある。</t>
    <phoneticPr fontId="4"/>
  </si>
  <si>
    <t>接続率の向上については、広報誌への掲載や、供用開始区域内の方へ文書等を送付し、加入促進に努めるているが、引き続き広報誌等での加入促進を図るとともに、補助制度等の検討を行っていく必要がある。
　施設の改築更新については、平成24年度に策定した、長寿命化計画により対象とした施設の改築工事が平成29年度に終了したことから、以降は、ストックマネジメント計画を策定し、日常生活や社会活動に重大な影響を及ぼす事故発生や機能停止を未然に防止し、計画的な点検・調査及び修繕・改築を行うことにより持続的な下水道機能の確保とライフサイクルコストの低減を図っていく必要がある。</t>
    <phoneticPr fontId="4"/>
  </si>
  <si>
    <t>【収益的収支比率】
　ここ３年程度は、100％以上で推移しているが、一般会計繰入金により経常費用の不足分を補っていることから今後、接続率の向上を図り、使用料収入の増収による経営改善を図る必要がある。
【企業債残高対事業規模比率】
　類似団体と比較し、低い値である。
　地方債償還に要する資金の全額が一般会計繰出基準額となるため、平成27年度からは一般会計負担分に計上していることから比率が0％となっている。
　供用開始より19年が経過し、処理場の改築更新工事を適宜、実施しているが、今後も計画的に費用の平準化を図りながら改築更新工事を継続していく。
【経費回収率】
　接続率が53.9%と低迷しており、下水道使用料収入が低く経費回収率が低いため、一般会計繰入金により不足分を補っている。今後、接続率の向上を図り、使用料収入の増収による経営改善を図る必要がある。
【汚水処理原価】
　平成28年度からは資本費の地方債元利償還金の全額を分流式下水道等に要する経費に計上したことにより原価が減少しているが、平成29年度から処理場の民間委託を包括委託に切り替えたことにより、委託費等の費用が増加し、汚水処理原価率も増加している。今後、公営企業会計の法適用化を進め、令和５年４月まで企業会計化を完了させ、経営の安定化、経営基盤の強化を図る。
【施設利用率】
　類似団体と比較し当年度は高い値であるが、人口減少に伴う汚水処理人口の減少を踏まえ、接続率向上を図る必要がある。
【水洗化率】
　当町の高齢化率は令和２年４月１日現在46.4%と高く、老人世帯で後継者がいないなど過疎地域特有の理由から接続率が低い為、類似団体と比較し、低い値となっている。
　加入促進に努め、接続率向上を図る必要がある。</t>
    <rPh sb="14" eb="15">
      <t>ネン</t>
    </rPh>
    <rPh sb="15" eb="17">
      <t>テイド</t>
    </rPh>
    <rPh sb="230" eb="232">
      <t>テキギ</t>
    </rPh>
    <rPh sb="513" eb="515">
      <t>コウエイ</t>
    </rPh>
    <rPh sb="523" eb="524">
      <t>カ</t>
    </rPh>
    <rPh sb="525" eb="526">
      <t>スス</t>
    </rPh>
    <rPh sb="528" eb="530">
      <t>レイワ</t>
    </rPh>
    <rPh sb="533" eb="534">
      <t>ガツ</t>
    </rPh>
    <rPh sb="536" eb="538">
      <t>キギョウ</t>
    </rPh>
    <rPh sb="538" eb="540">
      <t>カイケイ</t>
    </rPh>
    <rPh sb="540" eb="541">
      <t>カ</t>
    </rPh>
    <rPh sb="542" eb="544">
      <t>カンリョウ</t>
    </rPh>
    <rPh sb="554" eb="556">
      <t>ケイエイ</t>
    </rPh>
    <rPh sb="556" eb="558">
      <t>キバン</t>
    </rPh>
    <rPh sb="559" eb="561">
      <t>キョウカ</t>
    </rPh>
    <rPh sb="562" eb="563">
      <t>ハカ</t>
    </rPh>
    <rPh sb="647" eb="64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</si>
</sst>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6-415C-886B-1CFF664F75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c:v>
                </c:pt>
                <c:pt idx="2">
                  <c:v>0.13</c:v>
                </c:pt>
                <c:pt idx="3">
                  <c:v>0.12</c:v>
                </c:pt>
                <c:pt idx="4">
                  <c:v>0.1</c:v>
                </c:pt>
              </c:numCache>
            </c:numRef>
          </c:val>
          <c:smooth val="0"/>
          <c:extLst>
            <c:ext xmlns:c16="http://schemas.microsoft.com/office/drawing/2014/chart" uri="{C3380CC4-5D6E-409C-BE32-E72D297353CC}">
              <c16:uniqueId val="{00000001-1026-415C-886B-1CFF664F75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34.64</c:v>
                </c:pt>
                <c:pt idx="1">
                  <c:v>55.05</c:v>
                </c:pt>
                <c:pt idx="2">
                  <c:v>53.54</c:v>
                </c:pt>
                <c:pt idx="3">
                  <c:v>53.44</c:v>
                </c:pt>
                <c:pt idx="4">
                  <c:v>58.54</c:v>
                </c:pt>
              </c:numCache>
            </c:numRef>
          </c:val>
          <c:extLst>
            <c:ext xmlns:c16="http://schemas.microsoft.com/office/drawing/2014/chart" uri="{C3380CC4-5D6E-409C-BE32-E72D297353CC}">
              <c16:uniqueId val="{00000000-CD2A-4BEB-AB88-0A0D428EE0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49.25</c:v>
                </c:pt>
                <c:pt idx="2">
                  <c:v>50.24</c:v>
                </c:pt>
                <c:pt idx="3">
                  <c:v>49.68</c:v>
                </c:pt>
                <c:pt idx="4">
                  <c:v>49.27</c:v>
                </c:pt>
              </c:numCache>
            </c:numRef>
          </c:val>
          <c:smooth val="0"/>
          <c:extLst>
            <c:ext xmlns:c16="http://schemas.microsoft.com/office/drawing/2014/chart" uri="{C3380CC4-5D6E-409C-BE32-E72D297353CC}">
              <c16:uniqueId val="{00000001-CD2A-4BEB-AB88-0A0D428EE0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51.91</c:v>
                </c:pt>
                <c:pt idx="1">
                  <c:v>51.23</c:v>
                </c:pt>
                <c:pt idx="2">
                  <c:v>52.62</c:v>
                </c:pt>
                <c:pt idx="3">
                  <c:v>53.38</c:v>
                </c:pt>
                <c:pt idx="4">
                  <c:v>53.91</c:v>
                </c:pt>
              </c:numCache>
            </c:numRef>
          </c:val>
          <c:extLst>
            <c:ext xmlns:c16="http://schemas.microsoft.com/office/drawing/2014/chart" uri="{C3380CC4-5D6E-409C-BE32-E72D297353CC}">
              <c16:uniqueId val="{00000000-DF0F-4C9B-9420-0CFC11FCDE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84.12</c:v>
                </c:pt>
                <c:pt idx="2">
                  <c:v>84.17</c:v>
                </c:pt>
                <c:pt idx="3">
                  <c:v>83.35</c:v>
                </c:pt>
                <c:pt idx="4">
                  <c:v>83.16</c:v>
                </c:pt>
              </c:numCache>
            </c:numRef>
          </c:val>
          <c:smooth val="0"/>
          <c:extLst>
            <c:ext xmlns:c16="http://schemas.microsoft.com/office/drawing/2014/chart" uri="{C3380CC4-5D6E-409C-BE32-E72D297353CC}">
              <c16:uniqueId val="{00000001-DF0F-4C9B-9420-0CFC11FCDE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93.92</c:v>
                </c:pt>
                <c:pt idx="1">
                  <c:v>91.29</c:v>
                </c:pt>
                <c:pt idx="2">
                  <c:v>100.55</c:v>
                </c:pt>
                <c:pt idx="3">
                  <c:v>100.9</c:v>
                </c:pt>
                <c:pt idx="4">
                  <c:v>100</c:v>
                </c:pt>
              </c:numCache>
            </c:numRef>
          </c:val>
          <c:extLst>
            <c:ext xmlns:c16="http://schemas.microsoft.com/office/drawing/2014/chart" uri="{C3380CC4-5D6E-409C-BE32-E72D297353CC}">
              <c16:uniqueId val="{00000000-9897-4090-AF9B-E8E31AF67A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97-4090-AF9B-E8E31AF67A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2A-43DC-87DE-61C3E41E0E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2A-43DC-87DE-61C3E41E0E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46-4A13-9CF8-921A2C6887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46-4A13-9CF8-921A2C6887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D7-4214-BD01-E4D971DAC5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D7-4214-BD01-E4D971DAC5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D-40CD-84B0-D6C0DBAE39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D-40CD-84B0-D6C0DBAE39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6A-49CF-9534-52B5805D62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1047.6500000000001</c:v>
                </c:pt>
                <c:pt idx="2">
                  <c:v>1124.26</c:v>
                </c:pt>
                <c:pt idx="3">
                  <c:v>1048.23</c:v>
                </c:pt>
                <c:pt idx="4">
                  <c:v>1130.42</c:v>
                </c:pt>
              </c:numCache>
            </c:numRef>
          </c:val>
          <c:smooth val="0"/>
          <c:extLst>
            <c:ext xmlns:c16="http://schemas.microsoft.com/office/drawing/2014/chart" uri="{C3380CC4-5D6E-409C-BE32-E72D297353CC}">
              <c16:uniqueId val="{00000001-7F6A-49CF-9534-52B5805D62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44.41</c:v>
                </c:pt>
                <c:pt idx="1">
                  <c:v>79.25</c:v>
                </c:pt>
                <c:pt idx="2">
                  <c:v>68.44</c:v>
                </c:pt>
                <c:pt idx="3">
                  <c:v>56.05</c:v>
                </c:pt>
                <c:pt idx="4">
                  <c:v>57.77</c:v>
                </c:pt>
              </c:numCache>
            </c:numRef>
          </c:val>
          <c:extLst>
            <c:ext xmlns:c16="http://schemas.microsoft.com/office/drawing/2014/chart" uri="{C3380CC4-5D6E-409C-BE32-E72D297353CC}">
              <c16:uniqueId val="{00000000-EEB0-4367-BC42-10E6D60B44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74.040000000000006</c:v>
                </c:pt>
                <c:pt idx="2">
                  <c:v>80.58</c:v>
                </c:pt>
                <c:pt idx="3">
                  <c:v>78.92</c:v>
                </c:pt>
                <c:pt idx="4">
                  <c:v>74.17</c:v>
                </c:pt>
              </c:numCache>
            </c:numRef>
          </c:val>
          <c:smooth val="0"/>
          <c:extLst>
            <c:ext xmlns:c16="http://schemas.microsoft.com/office/drawing/2014/chart" uri="{C3380CC4-5D6E-409C-BE32-E72D297353CC}">
              <c16:uniqueId val="{00000001-EEB0-4367-BC42-10E6D60B44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297.73</c:v>
                </c:pt>
                <c:pt idx="1">
                  <c:v>154.06</c:v>
                </c:pt>
                <c:pt idx="2">
                  <c:v>183.1</c:v>
                </c:pt>
                <c:pt idx="3">
                  <c:v>226.53</c:v>
                </c:pt>
                <c:pt idx="4">
                  <c:v>220.61</c:v>
                </c:pt>
              </c:numCache>
            </c:numRef>
          </c:val>
          <c:extLst>
            <c:ext xmlns:c16="http://schemas.microsoft.com/office/drawing/2014/chart" uri="{C3380CC4-5D6E-409C-BE32-E72D297353CC}">
              <c16:uniqueId val="{00000000-4F24-460E-B645-A59F611F5F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235.61</c:v>
                </c:pt>
                <c:pt idx="2">
                  <c:v>216.21</c:v>
                </c:pt>
                <c:pt idx="3">
                  <c:v>220.31</c:v>
                </c:pt>
                <c:pt idx="4">
                  <c:v>230.95</c:v>
                </c:pt>
              </c:numCache>
            </c:numRef>
          </c:val>
          <c:smooth val="0"/>
          <c:extLst>
            <c:ext xmlns:c16="http://schemas.microsoft.com/office/drawing/2014/chart" uri="{C3380CC4-5D6E-409C-BE32-E72D297353CC}">
              <c16:uniqueId val="{00000001-4F24-460E-B645-A59F611F5F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B76" zoomScale="130" zoomScaleNormal="13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南伊豆町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8167</v>
      </c>
      <c r="AM8" s="51"/>
      <c r="AN8" s="51"/>
      <c r="AO8" s="51"/>
      <c r="AP8" s="51"/>
      <c r="AQ8" s="51"/>
      <c r="AR8" s="51"/>
      <c r="AS8" s="51"/>
      <c r="AT8" s="46">
        <f>データ!T6</f>
        <v>109.94</v>
      </c>
      <c r="AU8" s="46"/>
      <c r="AV8" s="46"/>
      <c r="AW8" s="46"/>
      <c r="AX8" s="46"/>
      <c r="AY8" s="46"/>
      <c r="AZ8" s="46"/>
      <c r="BA8" s="46"/>
      <c r="BB8" s="46">
        <f>データ!U6</f>
        <v>74.290000000000006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27.72</v>
      </c>
      <c r="Q10" s="46"/>
      <c r="R10" s="46"/>
      <c r="S10" s="46"/>
      <c r="T10" s="46"/>
      <c r="U10" s="46"/>
      <c r="V10" s="46"/>
      <c r="W10" s="46">
        <f>データ!Q6</f>
        <v>85.72</v>
      </c>
      <c r="X10" s="46"/>
      <c r="Y10" s="46"/>
      <c r="Z10" s="46"/>
      <c r="AA10" s="46"/>
      <c r="AB10" s="46"/>
      <c r="AC10" s="46"/>
      <c r="AD10" s="51">
        <f>データ!R6</f>
        <v>2310</v>
      </c>
      <c r="AE10" s="51"/>
      <c r="AF10" s="51"/>
      <c r="AG10" s="51"/>
      <c r="AH10" s="51"/>
      <c r="AI10" s="51"/>
      <c r="AJ10" s="51"/>
      <c r="AK10" s="2"/>
      <c r="AL10" s="51">
        <f>データ!V6</f>
        <v>2248</v>
      </c>
      <c r="AM10" s="51"/>
      <c r="AN10" s="51"/>
      <c r="AO10" s="51"/>
      <c r="AP10" s="51"/>
      <c r="AQ10" s="51"/>
      <c r="AR10" s="51"/>
      <c r="AS10" s="51"/>
      <c r="AT10" s="46">
        <f>データ!W6</f>
        <v>1.19</v>
      </c>
      <c r="AU10" s="46"/>
      <c r="AV10" s="46"/>
      <c r="AW10" s="46"/>
      <c r="AX10" s="46"/>
      <c r="AY10" s="46"/>
      <c r="AZ10" s="46"/>
      <c r="BA10" s="46"/>
      <c r="BB10" s="46">
        <f>データ!X6</f>
        <v>1889.08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NTF/A/63dezsaaqt/lCn4Bqj5e1o6CP/Iox4rour+iaKMumkgLAebcut6BsgkyQyHwpTH4q1y2kzER8lBafX/A==" saltValue="4+DHK7tq0i2ZZ50lq00s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223042</v>
      </c>
      <c r="D6" s="33">
        <f t="shared" si="3"/>
        <v>47</v>
      </c>
      <c r="E6" s="33">
        <f t="shared" si="3"/>
        <v>17</v>
      </c>
      <c r="F6" s="33">
        <f t="shared" si="3"/>
        <v>1</v>
      </c>
      <c r="G6" s="33">
        <f t="shared" si="3"/>
        <v>0</v>
      </c>
      <c r="H6" s="33" t="str">
        <f t="shared" si="3"/>
        <v>静岡県　南伊豆町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27.72</v>
      </c>
      <c r="Q6" s="34">
        <f t="shared" si="3"/>
        <v>85.72</v>
      </c>
      <c r="R6" s="34">
        <f t="shared" si="3"/>
        <v>2310</v>
      </c>
      <c r="S6" s="34">
        <f t="shared" si="3"/>
        <v>8167</v>
      </c>
      <c r="T6" s="34">
        <f t="shared" si="3"/>
        <v>109.94</v>
      </c>
      <c r="U6" s="34">
        <f t="shared" si="3"/>
        <v>74.290000000000006</v>
      </c>
      <c r="V6" s="34">
        <f t="shared" si="3"/>
        <v>2248</v>
      </c>
      <c r="W6" s="34">
        <f t="shared" si="3"/>
        <v>1.19</v>
      </c>
      <c r="X6" s="34">
        <f t="shared" si="3"/>
        <v>1889.08</v>
      </c>
      <c r="Y6" s="35">
        <f>IF(Y7="",NA(),Y7)</f>
        <v>93.92</v>
      </c>
      <c r="Z6" s="35">
        <f t="shared" ref="Z6:AH6" si="4">IF(Z7="",NA(),Z7)</f>
        <v>91.29</v>
      </c>
      <c r="AA6" s="35">
        <f t="shared" si="4"/>
        <v>100.55</v>
      </c>
      <c r="AB6" s="35">
        <f t="shared" si="4"/>
        <v>100.9</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1824.34</v>
      </c>
      <c r="BL6" s="35">
        <f t="shared" si="7"/>
        <v>1047.6500000000001</v>
      </c>
      <c r="BM6" s="35">
        <f t="shared" si="7"/>
        <v>1124.26</v>
      </c>
      <c r="BN6" s="35">
        <f t="shared" si="7"/>
        <v>1048.23</v>
      </c>
      <c r="BO6" s="35">
        <f t="shared" si="7"/>
        <v>1130.42</v>
      </c>
      <c r="BP6" s="34" t="str">
        <f>IF(BP7="","",IF(BP7="-","【-】","【"&amp;SUBSTITUTE(TEXT(BP7,"#,##0.00"),"-","△")&amp;"】"))</f>
        <v>【682.51】</v>
      </c>
      <c r="BQ6" s="35">
        <f>IF(BQ7="",NA(),BQ7)</f>
        <v>44.41</v>
      </c>
      <c r="BR6" s="35">
        <f t="shared" ref="BR6:BZ6" si="8">IF(BR7="",NA(),BR7)</f>
        <v>79.25</v>
      </c>
      <c r="BS6" s="35">
        <f t="shared" si="8"/>
        <v>68.44</v>
      </c>
      <c r="BT6" s="35">
        <f t="shared" si="8"/>
        <v>56.05</v>
      </c>
      <c r="BU6" s="35">
        <f t="shared" si="8"/>
        <v>57.77</v>
      </c>
      <c r="BV6" s="35">
        <f t="shared" si="8"/>
        <v>54.16</v>
      </c>
      <c r="BW6" s="35">
        <f t="shared" si="8"/>
        <v>74.040000000000006</v>
      </c>
      <c r="BX6" s="35">
        <f t="shared" si="8"/>
        <v>80.58</v>
      </c>
      <c r="BY6" s="35">
        <f t="shared" si="8"/>
        <v>78.92</v>
      </c>
      <c r="BZ6" s="35">
        <f t="shared" si="8"/>
        <v>74.17</v>
      </c>
      <c r="CA6" s="34" t="str">
        <f>IF(CA7="","",IF(CA7="-","【-】","【"&amp;SUBSTITUTE(TEXT(CA7,"#,##0.00"),"-","△")&amp;"】"))</f>
        <v>【100.34】</v>
      </c>
      <c r="CB6" s="35">
        <f>IF(CB7="",NA(),CB7)</f>
        <v>297.73</v>
      </c>
      <c r="CC6" s="35">
        <f t="shared" ref="CC6:CK6" si="9">IF(CC7="",NA(),CC7)</f>
        <v>154.06</v>
      </c>
      <c r="CD6" s="35">
        <f t="shared" si="9"/>
        <v>183.1</v>
      </c>
      <c r="CE6" s="35">
        <f t="shared" si="9"/>
        <v>226.53</v>
      </c>
      <c r="CF6" s="35">
        <f t="shared" si="9"/>
        <v>220.61</v>
      </c>
      <c r="CG6" s="35">
        <f t="shared" si="9"/>
        <v>307.56</v>
      </c>
      <c r="CH6" s="35">
        <f t="shared" si="9"/>
        <v>235.61</v>
      </c>
      <c r="CI6" s="35">
        <f t="shared" si="9"/>
        <v>216.21</v>
      </c>
      <c r="CJ6" s="35">
        <f t="shared" si="9"/>
        <v>220.31</v>
      </c>
      <c r="CK6" s="35">
        <f t="shared" si="9"/>
        <v>230.95</v>
      </c>
      <c r="CL6" s="34" t="str">
        <f>IF(CL7="","",IF(CL7="-","【-】","【"&amp;SUBSTITUTE(TEXT(CL7,"#,##0.00"),"-","△")&amp;"】"))</f>
        <v>【136.15】</v>
      </c>
      <c r="CM6" s="35">
        <f>IF(CM7="",NA(),CM7)</f>
        <v>34.64</v>
      </c>
      <c r="CN6" s="35">
        <f t="shared" ref="CN6:CV6" si="10">IF(CN7="",NA(),CN7)</f>
        <v>55.05</v>
      </c>
      <c r="CO6" s="35">
        <f t="shared" si="10"/>
        <v>53.54</v>
      </c>
      <c r="CP6" s="35">
        <f t="shared" si="10"/>
        <v>53.44</v>
      </c>
      <c r="CQ6" s="35">
        <f t="shared" si="10"/>
        <v>58.54</v>
      </c>
      <c r="CR6" s="35">
        <f t="shared" si="10"/>
        <v>39.869999999999997</v>
      </c>
      <c r="CS6" s="35">
        <f t="shared" si="10"/>
        <v>49.25</v>
      </c>
      <c r="CT6" s="35">
        <f t="shared" si="10"/>
        <v>50.24</v>
      </c>
      <c r="CU6" s="35">
        <f t="shared" si="10"/>
        <v>49.68</v>
      </c>
      <c r="CV6" s="35">
        <f t="shared" si="10"/>
        <v>49.27</v>
      </c>
      <c r="CW6" s="34" t="str">
        <f>IF(CW7="","",IF(CW7="-","【-】","【"&amp;SUBSTITUTE(TEXT(CW7,"#,##0.00"),"-","△")&amp;"】"))</f>
        <v>【59.64】</v>
      </c>
      <c r="CX6" s="35">
        <f>IF(CX7="",NA(),CX7)</f>
        <v>51.91</v>
      </c>
      <c r="CY6" s="35">
        <f t="shared" ref="CY6:DG6" si="11">IF(CY7="",NA(),CY7)</f>
        <v>51.23</v>
      </c>
      <c r="CZ6" s="35">
        <f t="shared" si="11"/>
        <v>52.62</v>
      </c>
      <c r="DA6" s="35">
        <f t="shared" si="11"/>
        <v>53.38</v>
      </c>
      <c r="DB6" s="35">
        <f t="shared" si="11"/>
        <v>53.91</v>
      </c>
      <c r="DC6" s="35">
        <f t="shared" si="11"/>
        <v>61.37</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223042</v>
      </c>
      <c r="D7" s="37">
        <v>47</v>
      </c>
      <c r="E7" s="37">
        <v>17</v>
      </c>
      <c r="F7" s="37">
        <v>1</v>
      </c>
      <c r="G7" s="37">
        <v>0</v>
      </c>
      <c r="H7" s="37" t="s">
        <v>98</v>
      </c>
      <c r="I7" s="37" t="s">
        <v>99</v>
      </c>
      <c r="J7" s="37" t="s">
        <v>100</v>
      </c>
      <c r="K7" s="37" t="s">
        <v>101</v>
      </c>
      <c r="L7" s="37" t="s">
        <v>102</v>
      </c>
      <c r="M7" s="37" t="s">
        <v>103</v>
      </c>
      <c r="N7" s="38" t="s">
        <v>104</v>
      </c>
      <c r="O7" s="38" t="s">
        <v>105</v>
      </c>
      <c r="P7" s="38">
        <v>27.72</v>
      </c>
      <c r="Q7" s="38">
        <v>85.72</v>
      </c>
      <c r="R7" s="38">
        <v>2310</v>
      </c>
      <c r="S7" s="38">
        <v>8167</v>
      </c>
      <c r="T7" s="38">
        <v>109.94</v>
      </c>
      <c r="U7" s="38">
        <v>74.290000000000006</v>
      </c>
      <c r="V7" s="38">
        <v>2248</v>
      </c>
      <c r="W7" s="38">
        <v>1.19</v>
      </c>
      <c r="X7" s="38">
        <v>1889.08</v>
      </c>
      <c r="Y7" s="38">
        <v>93.92</v>
      </c>
      <c r="Z7" s="38">
        <v>91.29</v>
      </c>
      <c r="AA7" s="38">
        <v>100.55</v>
      </c>
      <c r="AB7" s="38">
        <v>100.9</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1824.34</v>
      </c>
      <c r="BL7" s="38">
        <v>1047.6500000000001</v>
      </c>
      <c r="BM7" s="38">
        <v>1124.26</v>
      </c>
      <c r="BN7" s="38">
        <v>1048.23</v>
      </c>
      <c r="BO7" s="38">
        <v>1130.42</v>
      </c>
      <c r="BP7" s="38">
        <v>682.51</v>
      </c>
      <c r="BQ7" s="38">
        <v>44.41</v>
      </c>
      <c r="BR7" s="38">
        <v>79.25</v>
      </c>
      <c r="BS7" s="38">
        <v>68.44</v>
      </c>
      <c r="BT7" s="38">
        <v>56.05</v>
      </c>
      <c r="BU7" s="38">
        <v>57.77</v>
      </c>
      <c r="BV7" s="38">
        <v>54.16</v>
      </c>
      <c r="BW7" s="38">
        <v>74.040000000000006</v>
      </c>
      <c r="BX7" s="38">
        <v>80.58</v>
      </c>
      <c r="BY7" s="38">
        <v>78.92</v>
      </c>
      <c r="BZ7" s="38">
        <v>74.17</v>
      </c>
      <c r="CA7" s="38">
        <v>100.34</v>
      </c>
      <c r="CB7" s="38">
        <v>297.73</v>
      </c>
      <c r="CC7" s="38">
        <v>154.06</v>
      </c>
      <c r="CD7" s="38">
        <v>183.1</v>
      </c>
      <c r="CE7" s="38">
        <v>226.53</v>
      </c>
      <c r="CF7" s="38">
        <v>220.61</v>
      </c>
      <c r="CG7" s="38">
        <v>307.56</v>
      </c>
      <c r="CH7" s="38">
        <v>235.61</v>
      </c>
      <c r="CI7" s="38">
        <v>216.21</v>
      </c>
      <c r="CJ7" s="38">
        <v>220.31</v>
      </c>
      <c r="CK7" s="38">
        <v>230.95</v>
      </c>
      <c r="CL7" s="38">
        <v>136.15</v>
      </c>
      <c r="CM7" s="38">
        <v>34.64</v>
      </c>
      <c r="CN7" s="38">
        <v>55.05</v>
      </c>
      <c r="CO7" s="38">
        <v>53.54</v>
      </c>
      <c r="CP7" s="38">
        <v>53.44</v>
      </c>
      <c r="CQ7" s="38">
        <v>58.54</v>
      </c>
      <c r="CR7" s="38">
        <v>39.869999999999997</v>
      </c>
      <c r="CS7" s="38">
        <v>49.25</v>
      </c>
      <c r="CT7" s="38">
        <v>50.24</v>
      </c>
      <c r="CU7" s="38">
        <v>49.68</v>
      </c>
      <c r="CV7" s="38">
        <v>49.27</v>
      </c>
      <c r="CW7" s="38">
        <v>59.64</v>
      </c>
      <c r="CX7" s="38">
        <v>51.91</v>
      </c>
      <c r="CY7" s="38">
        <v>51.23</v>
      </c>
      <c r="CZ7" s="38">
        <v>52.62</v>
      </c>
      <c r="DA7" s="38">
        <v>53.38</v>
      </c>
      <c r="DB7" s="38">
        <v>53.91</v>
      </c>
      <c r="DC7" s="38">
        <v>61.37</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minami</cp:lastModifiedBy>
  <cp:lastPrinted>2021-01-18T04:33:13Z</cp:lastPrinted>
  <dcterms:created xsi:type="dcterms:W3CDTF">2020-12-04T02:47:10Z</dcterms:created>
  <dcterms:modified xsi:type="dcterms:W3CDTF">2021-01-18T04:33:14Z</dcterms:modified>
  <cp:category/>
</cp:coreProperties>
</file>