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2834.NISHIIZU\Desktop\"/>
    </mc:Choice>
  </mc:AlternateContent>
  <workbookProtection workbookAlgorithmName="SHA-512" workbookHashValue="Ax9sCNxShZgMnJKx/2aRWEWVnsHmsai7ZwzltBmDy73kN9XedVGxEjT4xiw0CjAxvirvNJMoYfvkU6fTgOJE4g==" workbookSaltValue="nBvVEJu2cOaqYCX3y4Vst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<sst xmlns="http://schemas.openxmlformats.org/spreadsheetml/2006/main" count="228" uniqueCount="113">
  <si>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</si>
  <si>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</si>
  <si>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</si>
  <si>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</si>
  <si>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</si>
  <si>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</si>
  <si>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</si>
  <si>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</si>
  <si>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</si>
  <si>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</si>
  <si>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</si>
  <si>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</si>
  <si>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</si>
  <si>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</si>
  <si>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</si>
  <si>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</si>
  <si>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</si>
  <si>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</si>
  <si>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</si>
  <si>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</si>
  <si>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</si>
  <si>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</si>
  <si>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</si>
  <si>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</si>
  <si>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</si>
  <si>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</si>
  <si>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</si>
  <si>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</si>
  <si>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</si>
  <si>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</si>
  <si>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</si>
  <si>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</si>
  <si>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</si>
  <si>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</si>
  <si>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</si>
  <si>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</si>
  <si>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</si>
  <si>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</si>
  <si>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</si>
  <si>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</si>
  <si>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</si>
  <si>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</si>
  <si>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</si>
  <si>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</si>
  <si>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</si>
  <si>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</si>
  <si>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</si>
  <si>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</si>
  <si>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</si>
  <si>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</si>
  <si>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</si>
  <si>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</si>
  <si>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</si>
  <si>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</si>
  <si>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</si>
  <si>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</si>
  <si>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</si>
  <si>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</si>
  <si>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</si>
  <si>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</si>
  <si>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</si>
  <si>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</si>
  <si>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</si>
  <si>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</si>
  <si>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</si>
  <si>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</si>
  <si>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</si>
  <si>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</si>
  <si>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</si>
  <si>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</si>
  <si>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</si>
  <si>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</si>
  <si>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</si>
  <si>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</si>
  <si>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</si>
  <si>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</si>
  <si>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</si>
  <si>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</si>
  <si>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</si>
  <si>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</si>
  <si>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</si>
  <si>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</si>
  <si>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</si>
  <si>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</si>
  <si>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</si>
  <si>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</si>
  <si>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</si>
  <si>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</si>
  <si>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</si>
  <si>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</si>
  <si>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</si>
  <si>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</si>
  <si>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</si>
  <si>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西伊豆町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</si>
  <si>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</si>
  <si>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</si>
  <si>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</si>
  <si>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</si>
  <si>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</si>
  <si>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</si>
  <si>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</si>
  <si>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</si>
  <si>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</si>
  <si>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</si>
  <si>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</si>
  <si>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</si>
  <si>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</si>
  <si>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</si>
  <si>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</si>
  <si>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</si>
  <si>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年々、給水収益も下落傾向にあり、また人口の減少といった流れも深刻化している現状の一方で、施設や管路等の設備の維持・更新も計画的に実施していかなければならない中で、このままの推移で続けば、近い将来には費用が収益を逆転する流れの中にあり、料金改定を計画的かつ現実的に検討する時期にあるといえる。</t>
    <phoneticPr fontId="4"/>
  </si>
  <si>
    <r>
      <t>経営収支比率は、１１０％以上を確保してはいるものの、ここ数年での平均値は、ほぼ横ばい傾向となっており、５ヶ年全体の傾向では、人口減少等による加入者の減少に伴い、給水収益は年々減少傾向にある。一方で、短期的支払能力を示す流動比率は、</t>
    </r>
    <r>
      <rPr>
        <sz val="11"/>
        <rFont val="ＭＳ ゴシック"/>
        <family val="3"/>
        <charset val="128"/>
      </rPr>
      <t>平成２７年度以降は、工事費の未払により流動負債が増大し、流動比率は低水準になったが、平成２９年度以降は、工事費の未払が無くなり、流動負債が減少したため、流動比率は高水準となって来ている。また債務残高については、健全かつ計画的な状態で維持・推移して</t>
    </r>
    <r>
      <rPr>
        <sz val="11"/>
        <color theme="1"/>
        <rFont val="ＭＳ ゴシック"/>
        <family val="3"/>
        <charset val="128"/>
      </rPr>
      <t>いる。　　　　　　　　　　　　　　　　　　　　　　料金回収率は、１１０％台付近で推移している現状からも、今後の料金改定による収益の改善が課題であり、水道料金の改定を視野に入れた増収計画が必要となって来ている。　　　　　　　　　　　　　　　　一方で給水原価は、１００円台で維持・推移しており、類似団体との比較においても低めに抑えている。施設利用率は、加入者が減少傾向にある現状の使用量の減少から、年々下落傾向にあるが、ここ数年は横ばいに推移している。
有収率は平成２９年度を境に上昇傾向にあるが、７０％台で推移しており、類似団体平均値と比較した場合、低い状態で推移しているため、今後も漏水調査等を継続的に行い改善を図り、更なる有収率の向上を図って行く必要がある。</t>
    </r>
    <rPh sb="12" eb="14">
      <t>イジョウ</t>
    </rPh>
    <rPh sb="32" eb="34">
      <t>ヘイキン</t>
    </rPh>
    <rPh sb="34" eb="35">
      <t>アタイ</t>
    </rPh>
    <rPh sb="119" eb="123">
      <t>ネンドイコウ</t>
    </rPh>
    <rPh sb="125" eb="127">
      <t>コウジ</t>
    </rPh>
    <rPh sb="127" eb="128">
      <t>ヒ</t>
    </rPh>
    <rPh sb="129" eb="131">
      <t>ミバラ</t>
    </rPh>
    <rPh sb="134" eb="136">
      <t>リュウドウ</t>
    </rPh>
    <rPh sb="136" eb="138">
      <t>フサイ</t>
    </rPh>
    <rPh sb="139" eb="140">
      <t>フ</t>
    </rPh>
    <rPh sb="140" eb="141">
      <t>ダイ</t>
    </rPh>
    <rPh sb="143" eb="145">
      <t>リュウドウ</t>
    </rPh>
    <rPh sb="145" eb="147">
      <t>ヒリツ</t>
    </rPh>
    <rPh sb="148" eb="151">
      <t>テイスイジュン</t>
    </rPh>
    <rPh sb="157" eb="159">
      <t>ヘイセイ</t>
    </rPh>
    <rPh sb="161" eb="165">
      <t>ネンドイコウ</t>
    </rPh>
    <rPh sb="167" eb="169">
      <t>コウジ</t>
    </rPh>
    <rPh sb="169" eb="170">
      <t>ヒ</t>
    </rPh>
    <rPh sb="171" eb="173">
      <t>ミバラ</t>
    </rPh>
    <rPh sb="174" eb="175">
      <t>ナ</t>
    </rPh>
    <rPh sb="179" eb="181">
      <t>リュウドウ</t>
    </rPh>
    <rPh sb="181" eb="183">
      <t>フサイ</t>
    </rPh>
    <rPh sb="184" eb="186">
      <t>ゲンショウ</t>
    </rPh>
    <rPh sb="191" eb="193">
      <t>リュウドウ</t>
    </rPh>
    <rPh sb="193" eb="195">
      <t>ヒリツ</t>
    </rPh>
    <rPh sb="196" eb="197">
      <t>コウ</t>
    </rPh>
    <rPh sb="197" eb="199">
      <t>スイジュン</t>
    </rPh>
    <rPh sb="203" eb="204">
      <t>キ</t>
    </rPh>
    <rPh sb="383" eb="385">
      <t>ルイジ</t>
    </rPh>
    <rPh sb="385" eb="387">
      <t>ダンタイ</t>
    </rPh>
    <rPh sb="389" eb="391">
      <t>ヒカク</t>
    </rPh>
    <rPh sb="396" eb="397">
      <t>ヒク</t>
    </rPh>
    <rPh sb="399" eb="400">
      <t>オサ</t>
    </rPh>
    <rPh sb="474" eb="475">
      <t>サカイ</t>
    </rPh>
    <rPh sb="478" eb="480">
      <t>ケイコウ</t>
    </rPh>
    <rPh sb="490" eb="492">
      <t>スイイ</t>
    </rPh>
    <phoneticPr fontId="4"/>
  </si>
  <si>
    <r>
      <t>施設全体での減価償却状況は、ほぼ５０％台で推移しているが、類似団体平均との比較においても若干、高い数値を示している。一方、</t>
    </r>
    <r>
      <rPr>
        <sz val="11"/>
        <rFont val="ＭＳ ゴシック"/>
        <family val="3"/>
        <charset val="128"/>
      </rPr>
      <t xml:space="preserve">管路経年化率及び管路更新率の状況において、管路経年化率は４０年以上経過した水道管を対象としているが、令和元年度の配管図の見直しにより、対応年数を超えた配管が年々増加していることが判明した。当町の計画上、配水池耐震化を最優先としているため、令和３年度に完成予定の耐震診断結果により、配水池の耐震化を進め、配水池耐震化工事の完成次第、管路の更新を進めて行く予定である。
</t>
    </r>
    <rPh sb="66" eb="67">
      <t>リツ</t>
    </rPh>
    <rPh sb="67" eb="68">
      <t>オヨ</t>
    </rPh>
    <rPh sb="69" eb="71">
      <t>カンロ</t>
    </rPh>
    <rPh sb="71" eb="73">
      <t>コウシン</t>
    </rPh>
    <rPh sb="73" eb="74">
      <t>リツ</t>
    </rPh>
    <rPh sb="82" eb="84">
      <t>カンロ</t>
    </rPh>
    <rPh sb="84" eb="86">
      <t>ケイネン</t>
    </rPh>
    <rPh sb="86" eb="87">
      <t>カ</t>
    </rPh>
    <rPh sb="87" eb="88">
      <t>リツ</t>
    </rPh>
    <rPh sb="91" eb="92">
      <t>ネン</t>
    </rPh>
    <rPh sb="92" eb="94">
      <t>イジョウ</t>
    </rPh>
    <rPh sb="94" eb="96">
      <t>ケイカ</t>
    </rPh>
    <rPh sb="98" eb="101">
      <t>スイドウカン</t>
    </rPh>
    <rPh sb="102" eb="104">
      <t>タイショウ</t>
    </rPh>
    <rPh sb="111" eb="112">
      <t>レイ</t>
    </rPh>
    <rPh sb="112" eb="113">
      <t>ワ</t>
    </rPh>
    <rPh sb="113" eb="115">
      <t>ガンネン</t>
    </rPh>
    <rPh sb="115" eb="116">
      <t>ド</t>
    </rPh>
    <rPh sb="117" eb="119">
      <t>ハイカン</t>
    </rPh>
    <rPh sb="119" eb="120">
      <t>ズ</t>
    </rPh>
    <rPh sb="121" eb="123">
      <t>ミナオ</t>
    </rPh>
    <rPh sb="128" eb="130">
      <t>タイオウ</t>
    </rPh>
    <rPh sb="130" eb="132">
      <t>ネンスウ</t>
    </rPh>
    <rPh sb="133" eb="134">
      <t>コ</t>
    </rPh>
    <rPh sb="136" eb="138">
      <t>ハイカン</t>
    </rPh>
    <rPh sb="139" eb="141">
      <t>ネンネン</t>
    </rPh>
    <rPh sb="141" eb="143">
      <t>ゾウカ</t>
    </rPh>
    <rPh sb="150" eb="152">
      <t>ハンメイ</t>
    </rPh>
    <rPh sb="155" eb="157">
      <t>トウチョウ</t>
    </rPh>
    <rPh sb="158" eb="160">
      <t>ケイカク</t>
    </rPh>
    <rPh sb="160" eb="161">
      <t>ジョウ</t>
    </rPh>
    <rPh sb="180" eb="181">
      <t>レイ</t>
    </rPh>
    <rPh sb="181" eb="182">
      <t>ワ</t>
    </rPh>
    <rPh sb="183" eb="184">
      <t>ネン</t>
    </rPh>
    <rPh sb="184" eb="185">
      <t>ド</t>
    </rPh>
    <rPh sb="186" eb="188">
      <t>カンセイ</t>
    </rPh>
    <rPh sb="188" eb="190">
      <t>ヨテイ</t>
    </rPh>
    <rPh sb="191" eb="193">
      <t>タイシン</t>
    </rPh>
    <rPh sb="193" eb="195">
      <t>シンダン</t>
    </rPh>
    <rPh sb="195" eb="197">
      <t>ケッカ</t>
    </rPh>
    <rPh sb="201" eb="203">
      <t>ハイスイ</t>
    </rPh>
    <rPh sb="203" eb="204">
      <t>イケ</t>
    </rPh>
    <rPh sb="205" eb="208">
      <t>タイシンカ</t>
    </rPh>
    <rPh sb="209" eb="210">
      <t>スス</t>
    </rPh>
    <rPh sb="212" eb="214">
      <t>ハイスイ</t>
    </rPh>
    <rPh sb="214" eb="215">
      <t>イケ</t>
    </rPh>
    <rPh sb="215" eb="218">
      <t>タイシンカ</t>
    </rPh>
    <rPh sb="218" eb="220">
      <t>コウジ</t>
    </rPh>
    <rPh sb="221" eb="223">
      <t>カンセイ</t>
    </rPh>
    <rPh sb="223" eb="225">
      <t>シダイ</t>
    </rPh>
    <rPh sb="226" eb="228">
      <t>カンロ</t>
    </rPh>
    <rPh sb="229" eb="231">
      <t>コウシン</t>
    </rPh>
    <rPh sb="232" eb="233">
      <t>スス</t>
    </rPh>
    <rPh sb="235" eb="236">
      <t>イ</t>
    </rPh>
    <rPh sb="237" eb="239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</si>
</sst>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8-4A03-BB57-3CEC6A89C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71224"/>
        <c:axId val="258147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0.46</c:v>
                </c:pt>
                <c:pt idx="2">
                  <c:v>0.44</c:v>
                </c:pt>
                <c:pt idx="3">
                  <c:v>0.52</c:v>
                </c:pt>
                <c:pt idx="4">
                  <c:v>0.47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A8-4A03-BB57-3CEC6A89C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71224"/>
        <c:axId val="258147768"/>
      </c:lineChart>
      <c:dateAx>
        <c:axId val="258171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8147768"/>
        <c:crosses val="autoZero"/>
        <c:auto val="1"/>
        <c:lblOffset val="100"/>
        <c:baseTimeUnit val="years"/>
      </c:dateAx>
      <c:valAx>
        <c:axId val="258147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171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29.39</c:v>
                </c:pt>
                <c:pt idx="1">
                  <c:v>29.07</c:v>
                </c:pt>
                <c:pt idx="2">
                  <c:v>27.18</c:v>
                </c:pt>
                <c:pt idx="3">
                  <c:v>26.99</c:v>
                </c:pt>
                <c:pt idx="4">
                  <c:v>26.38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AA-4615-9E16-0E7ADB497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107768"/>
        <c:axId val="25910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49.08</c:v>
                </c:pt>
                <c:pt idx="1">
                  <c:v>49.32</c:v>
                </c:pt>
                <c:pt idx="2">
                  <c:v>50.24</c:v>
                </c:pt>
                <c:pt idx="3">
                  <c:v>50.29</c:v>
                </c:pt>
                <c:pt idx="4">
                  <c:v>49.64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AA-4615-9E16-0E7ADB497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107768"/>
        <c:axId val="259108160"/>
      </c:lineChart>
      <c:dateAx>
        <c:axId val="259107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9108160"/>
        <c:crosses val="autoZero"/>
        <c:auto val="1"/>
        <c:lblOffset val="100"/>
        <c:baseTimeUnit val="years"/>
      </c:dateAx>
      <c:valAx>
        <c:axId val="25910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107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73.3</c:v>
                </c:pt>
                <c:pt idx="1">
                  <c:v>73.349999999999994</c:v>
                </c:pt>
                <c:pt idx="2">
                  <c:v>77.430000000000007</c:v>
                </c:pt>
                <c:pt idx="3">
                  <c:v>78.459999999999994</c:v>
                </c:pt>
                <c:pt idx="4">
                  <c:v>77.48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B7-4E28-9C86-F058E077D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109336"/>
        <c:axId val="2591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</c:v>
                </c:pt>
                <c:pt idx="1">
                  <c:v>79.34</c:v>
                </c:pt>
                <c:pt idx="2">
                  <c:v>78.650000000000006</c:v>
                </c:pt>
                <c:pt idx="3">
                  <c:v>77.73</c:v>
                </c:pt>
                <c:pt idx="4">
                  <c:v>78.09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B7-4E28-9C86-F058E077D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109336"/>
        <c:axId val="259109728"/>
      </c:lineChart>
      <c:dateAx>
        <c:axId val="259109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9109728"/>
        <c:crosses val="autoZero"/>
        <c:auto val="1"/>
        <c:lblOffset val="100"/>
        <c:baseTimeUnit val="years"/>
      </c:dateAx>
      <c:valAx>
        <c:axId val="2591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109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114.78</c:v>
                </c:pt>
                <c:pt idx="1">
                  <c:v>119.55</c:v>
                </c:pt>
                <c:pt idx="2">
                  <c:v>114.77</c:v>
                </c:pt>
                <c:pt idx="3">
                  <c:v>120.06</c:v>
                </c:pt>
                <c:pt idx="4">
                  <c:v>116.16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DC-4445-A209-11A63149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689288"/>
        <c:axId val="258693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106.62</c:v>
                </c:pt>
                <c:pt idx="1">
                  <c:v>107.95</c:v>
                </c:pt>
                <c:pt idx="2">
                  <c:v>104.47</c:v>
                </c:pt>
                <c:pt idx="3">
                  <c:v>103.81</c:v>
                </c:pt>
                <c:pt idx="4">
                  <c:v>104.35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DC-4445-A209-11A63149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89288"/>
        <c:axId val="258693768"/>
      </c:lineChart>
      <c:dateAx>
        <c:axId val="258689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8693768"/>
        <c:crosses val="autoZero"/>
        <c:auto val="1"/>
        <c:lblOffset val="100"/>
        <c:baseTimeUnit val="years"/>
      </c:dateAx>
      <c:valAx>
        <c:axId val="258693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689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54.58</c:v>
                </c:pt>
                <c:pt idx="1">
                  <c:v>54.09</c:v>
                </c:pt>
                <c:pt idx="2">
                  <c:v>52.88</c:v>
                </c:pt>
                <c:pt idx="3">
                  <c:v>54.69</c:v>
                </c:pt>
                <c:pt idx="4">
                  <c:v>56.32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4A-4340-AE1F-6ACEE73D3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725784"/>
        <c:axId val="258730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48.3</c:v>
                </c:pt>
                <c:pt idx="2">
                  <c:v>45.14</c:v>
                </c:pt>
                <c:pt idx="3">
                  <c:v>45.85</c:v>
                </c:pt>
                <c:pt idx="4">
                  <c:v>47.31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4A-4340-AE1F-6ACEE73D3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25784"/>
        <c:axId val="258730264"/>
      </c:lineChart>
      <c:dateAx>
        <c:axId val="258725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8730264"/>
        <c:crosses val="autoZero"/>
        <c:auto val="1"/>
        <c:lblOffset val="100"/>
        <c:baseTimeUnit val="years"/>
      </c:dateAx>
      <c:valAx>
        <c:axId val="258730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725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53.31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47-4501-B2D4-FB7528FA8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791120"/>
        <c:axId val="25879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11.16</c:v>
                </c:pt>
                <c:pt idx="1">
                  <c:v>12.43</c:v>
                </c:pt>
                <c:pt idx="2">
                  <c:v>13.58</c:v>
                </c:pt>
                <c:pt idx="3">
                  <c:v>14.13</c:v>
                </c:pt>
                <c:pt idx="4">
                  <c:v>16.77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47-4501-B2D4-FB7528FA8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91120"/>
        <c:axId val="258792528"/>
      </c:lineChart>
      <c:dateAx>
        <c:axId val="258791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8792528"/>
        <c:crosses val="autoZero"/>
        <c:auto val="1"/>
        <c:lblOffset val="100"/>
        <c:baseTimeUnit val="years"/>
      </c:dateAx>
      <c:valAx>
        <c:axId val="25879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79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10.76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FB-43AB-9002-1F50903B6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00648"/>
        <c:axId val="25880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12.59</c:v>
                </c:pt>
                <c:pt idx="1">
                  <c:v>12.44</c:v>
                </c:pt>
                <c:pt idx="2">
                  <c:v>16.399999999999999</c:v>
                </c:pt>
                <c:pt idx="3">
                  <c:v>25.66</c:v>
                </c:pt>
                <c:pt idx="4">
                  <c:v>21.69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FB-43AB-9002-1F50903B6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800648"/>
        <c:axId val="258801040"/>
      </c:lineChart>
      <c:dateAx>
        <c:axId val="258800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8801040"/>
        <c:crosses val="autoZero"/>
        <c:auto val="1"/>
        <c:lblOffset val="100"/>
        <c:baseTimeUnit val="years"/>
      </c:dateAx>
      <c:valAx>
        <c:axId val="258801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800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2938.45</c:v>
                </c:pt>
                <c:pt idx="1">
                  <c:v>560.83000000000004</c:v>
                </c:pt>
                <c:pt idx="2">
                  <c:v>415.51</c:v>
                </c:pt>
                <c:pt idx="3">
                  <c:v>2014.36</c:v>
                </c:pt>
                <c:pt idx="4">
                  <c:v>3125.5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F4-40BF-BE88-8A7AEF9DC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02216"/>
        <c:axId val="25880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416.14</c:v>
                </c:pt>
                <c:pt idx="1">
                  <c:v>371.89</c:v>
                </c:pt>
                <c:pt idx="2">
                  <c:v>293.23</c:v>
                </c:pt>
                <c:pt idx="3">
                  <c:v>300.14</c:v>
                </c:pt>
                <c:pt idx="4">
                  <c:v>301.04000000000002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F4-40BF-BE88-8A7AEF9DC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802216"/>
        <c:axId val="258802608"/>
      </c:lineChart>
      <c:dateAx>
        <c:axId val="258802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8802608"/>
        <c:crosses val="autoZero"/>
        <c:auto val="1"/>
        <c:lblOffset val="100"/>
        <c:baseTimeUnit val="years"/>
      </c:dateAx>
      <c:valAx>
        <c:axId val="258802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802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48.71</c:v>
                </c:pt>
                <c:pt idx="1">
                  <c:v>44.92</c:v>
                </c:pt>
                <c:pt idx="2">
                  <c:v>41.64</c:v>
                </c:pt>
                <c:pt idx="3">
                  <c:v>37.119999999999997</c:v>
                </c:pt>
                <c:pt idx="4">
                  <c:v>34.229999999999997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32-4878-9DBA-97F8344E9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932656"/>
        <c:axId val="258933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487.22</c:v>
                </c:pt>
                <c:pt idx="1">
                  <c:v>483.11</c:v>
                </c:pt>
                <c:pt idx="2">
                  <c:v>542.29999999999995</c:v>
                </c:pt>
                <c:pt idx="3">
                  <c:v>566.65</c:v>
                </c:pt>
                <c:pt idx="4">
                  <c:v>551.62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32-4878-9DBA-97F8344E9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932656"/>
        <c:axId val="258933048"/>
      </c:lineChart>
      <c:dateAx>
        <c:axId val="2589326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8933048"/>
        <c:crosses val="autoZero"/>
        <c:auto val="1"/>
        <c:lblOffset val="100"/>
        <c:baseTimeUnit val="years"/>
      </c:dateAx>
      <c:valAx>
        <c:axId val="258933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93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114.56</c:v>
                </c:pt>
                <c:pt idx="1">
                  <c:v>117.96</c:v>
                </c:pt>
                <c:pt idx="2">
                  <c:v>115.23</c:v>
                </c:pt>
                <c:pt idx="3">
                  <c:v>121.15</c:v>
                </c:pt>
                <c:pt idx="4">
                  <c:v>116.83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C8-4B5D-9CEC-5E35F9F6B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934224"/>
        <c:axId val="25893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92.76</c:v>
                </c:pt>
                <c:pt idx="1">
                  <c:v>93.28</c:v>
                </c:pt>
                <c:pt idx="2">
                  <c:v>87.51</c:v>
                </c:pt>
                <c:pt idx="3">
                  <c:v>84.77</c:v>
                </c:pt>
                <c:pt idx="4">
                  <c:v>87.11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C8-4B5D-9CEC-5E35F9F6B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934224"/>
        <c:axId val="258934616"/>
      </c:lineChart>
      <c:dateAx>
        <c:axId val="258934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8934616"/>
        <c:crosses val="autoZero"/>
        <c:auto val="1"/>
        <c:lblOffset val="100"/>
        <c:baseTimeUnit val="years"/>
      </c:dateAx>
      <c:valAx>
        <c:axId val="258934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93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106.39</c:v>
                </c:pt>
                <c:pt idx="1">
                  <c:v>103.68</c:v>
                </c:pt>
                <c:pt idx="2">
                  <c:v>105.47</c:v>
                </c:pt>
                <c:pt idx="3">
                  <c:v>101.32</c:v>
                </c:pt>
                <c:pt idx="4">
                  <c:v>106.32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31-4EFD-A48E-583392F17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935792"/>
        <c:axId val="25893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208.67</c:v>
                </c:pt>
                <c:pt idx="1">
                  <c:v>208.29</c:v>
                </c:pt>
                <c:pt idx="2">
                  <c:v>218.42</c:v>
                </c:pt>
                <c:pt idx="3">
                  <c:v>227.27</c:v>
                </c:pt>
                <c:pt idx="4">
                  <c:v>223.98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31-4EFD-A48E-583392F17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935792"/>
        <c:axId val="258936184"/>
      </c:lineChart>
      <c:dateAx>
        <c:axId val="2589357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8936184"/>
        <c:crosses val="autoZero"/>
        <c:auto val="1"/>
        <c:lblOffset val="100"/>
        <c:baseTimeUnit val="years"/>
      </c:dateAx>
      <c:valAx>
        <c:axId val="25893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93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4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静岡県　西伊豆町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A8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7741</v>
      </c>
      <c r="AM8" s="61"/>
      <c r="AN8" s="61"/>
      <c r="AO8" s="61"/>
      <c r="AP8" s="61"/>
      <c r="AQ8" s="61"/>
      <c r="AR8" s="61"/>
      <c r="AS8" s="61"/>
      <c r="AT8" s="52">
        <f>データ!$S$6</f>
        <v>105.54</v>
      </c>
      <c r="AU8" s="53"/>
      <c r="AV8" s="53"/>
      <c r="AW8" s="53"/>
      <c r="AX8" s="53"/>
      <c r="AY8" s="53"/>
      <c r="AZ8" s="53"/>
      <c r="BA8" s="53"/>
      <c r="BB8" s="54">
        <f>データ!$T$6</f>
        <v>73.349999999999994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96.91</v>
      </c>
      <c r="J10" s="53"/>
      <c r="K10" s="53"/>
      <c r="L10" s="53"/>
      <c r="M10" s="53"/>
      <c r="N10" s="53"/>
      <c r="O10" s="64"/>
      <c r="P10" s="54">
        <f>データ!$P$6</f>
        <v>99.9</v>
      </c>
      <c r="Q10" s="54"/>
      <c r="R10" s="54"/>
      <c r="S10" s="54"/>
      <c r="T10" s="54"/>
      <c r="U10" s="54"/>
      <c r="V10" s="54"/>
      <c r="W10" s="61">
        <f>データ!$Q$6</f>
        <v>2090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7644</v>
      </c>
      <c r="AM10" s="61"/>
      <c r="AN10" s="61"/>
      <c r="AO10" s="61"/>
      <c r="AP10" s="61"/>
      <c r="AQ10" s="61"/>
      <c r="AR10" s="61"/>
      <c r="AS10" s="61"/>
      <c r="AT10" s="52">
        <f>データ!$V$6</f>
        <v>27.12</v>
      </c>
      <c r="AU10" s="53"/>
      <c r="AV10" s="53"/>
      <c r="AW10" s="53"/>
      <c r="AX10" s="53"/>
      <c r="AY10" s="53"/>
      <c r="AZ10" s="53"/>
      <c r="BA10" s="53"/>
      <c r="BB10" s="54">
        <f>データ!$W$6</f>
        <v>281.86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111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110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BhfGXn8hakfZsG0zyweCEDFWEn9ibwvWX211k4P4wXkFbHkRVphMG+C1uv3Y/fFfb4uhDt01J3aUFM08IqRSOw==" saltValue="luCDP0X9fsNGBcVVP/rVa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223069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静岡県　西伊豆町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96.91</v>
      </c>
      <c r="P6" s="35">
        <f t="shared" si="3"/>
        <v>99.9</v>
      </c>
      <c r="Q6" s="35">
        <f t="shared" si="3"/>
        <v>2090</v>
      </c>
      <c r="R6" s="35">
        <f t="shared" si="3"/>
        <v>7741</v>
      </c>
      <c r="S6" s="35">
        <f t="shared" si="3"/>
        <v>105.54</v>
      </c>
      <c r="T6" s="35">
        <f t="shared" si="3"/>
        <v>73.349999999999994</v>
      </c>
      <c r="U6" s="35">
        <f t="shared" si="3"/>
        <v>7644</v>
      </c>
      <c r="V6" s="35">
        <f t="shared" si="3"/>
        <v>27.12</v>
      </c>
      <c r="W6" s="35">
        <f t="shared" si="3"/>
        <v>281.86</v>
      </c>
      <c r="X6" s="36">
        <f>IF(X7="",NA(),X7)</f>
        <v>114.78</v>
      </c>
      <c r="Y6" s="36">
        <f t="shared" ref="Y6:AG6" si="4">IF(Y7="",NA(),Y7)</f>
        <v>119.55</v>
      </c>
      <c r="Z6" s="36">
        <f t="shared" si="4"/>
        <v>114.77</v>
      </c>
      <c r="AA6" s="36">
        <f t="shared" si="4"/>
        <v>120.06</v>
      </c>
      <c r="AB6" s="36">
        <f t="shared" si="4"/>
        <v>116.16</v>
      </c>
      <c r="AC6" s="36">
        <f t="shared" si="4"/>
        <v>106.62</v>
      </c>
      <c r="AD6" s="36">
        <f t="shared" si="4"/>
        <v>107.95</v>
      </c>
      <c r="AE6" s="36">
        <f t="shared" si="4"/>
        <v>104.47</v>
      </c>
      <c r="AF6" s="36">
        <f t="shared" si="4"/>
        <v>103.81</v>
      </c>
      <c r="AG6" s="36">
        <f t="shared" si="4"/>
        <v>104.35</v>
      </c>
      <c r="AH6" s="35" t="str">
        <f>IF(AH7="","",IF(AH7="-","【-】","【"&amp;SUBSTITUTE(TEXT(AH7,"#,##0.00"),"-","△")&amp;"】"))</f>
        <v>【112.01】</v>
      </c>
      <c r="AI6" s="36">
        <f>IF(AI7="",NA(),AI7)</f>
        <v>10.76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12.59</v>
      </c>
      <c r="AO6" s="36">
        <f t="shared" si="5"/>
        <v>12.44</v>
      </c>
      <c r="AP6" s="36">
        <f t="shared" si="5"/>
        <v>16.399999999999999</v>
      </c>
      <c r="AQ6" s="36">
        <f t="shared" si="5"/>
        <v>25.66</v>
      </c>
      <c r="AR6" s="36">
        <f t="shared" si="5"/>
        <v>21.69</v>
      </c>
      <c r="AS6" s="35" t="str">
        <f>IF(AS7="","",IF(AS7="-","【-】","【"&amp;SUBSTITUTE(TEXT(AS7,"#,##0.00"),"-","△")&amp;"】"))</f>
        <v>【1.08】</v>
      </c>
      <c r="AT6" s="36">
        <f>IF(AT7="",NA(),AT7)</f>
        <v>2938.45</v>
      </c>
      <c r="AU6" s="36">
        <f t="shared" ref="AU6:BC6" si="6">IF(AU7="",NA(),AU7)</f>
        <v>560.83000000000004</v>
      </c>
      <c r="AV6" s="36">
        <f t="shared" si="6"/>
        <v>415.51</v>
      </c>
      <c r="AW6" s="36">
        <f t="shared" si="6"/>
        <v>2014.36</v>
      </c>
      <c r="AX6" s="36">
        <f t="shared" si="6"/>
        <v>3125.5</v>
      </c>
      <c r="AY6" s="36">
        <f t="shared" si="6"/>
        <v>416.14</v>
      </c>
      <c r="AZ6" s="36">
        <f t="shared" si="6"/>
        <v>371.89</v>
      </c>
      <c r="BA6" s="36">
        <f t="shared" si="6"/>
        <v>293.23</v>
      </c>
      <c r="BB6" s="36">
        <f t="shared" si="6"/>
        <v>300.14</v>
      </c>
      <c r="BC6" s="36">
        <f t="shared" si="6"/>
        <v>301.04000000000002</v>
      </c>
      <c r="BD6" s="35" t="str">
        <f>IF(BD7="","",IF(BD7="-","【-】","【"&amp;SUBSTITUTE(TEXT(BD7,"#,##0.00"),"-","△")&amp;"】"))</f>
        <v>【264.97】</v>
      </c>
      <c r="BE6" s="36">
        <f>IF(BE7="",NA(),BE7)</f>
        <v>48.71</v>
      </c>
      <c r="BF6" s="36">
        <f t="shared" ref="BF6:BN6" si="7">IF(BF7="",NA(),BF7)</f>
        <v>44.92</v>
      </c>
      <c r="BG6" s="36">
        <f t="shared" si="7"/>
        <v>41.64</v>
      </c>
      <c r="BH6" s="36">
        <f t="shared" si="7"/>
        <v>37.119999999999997</v>
      </c>
      <c r="BI6" s="36">
        <f t="shared" si="7"/>
        <v>34.229999999999997</v>
      </c>
      <c r="BJ6" s="36">
        <f t="shared" si="7"/>
        <v>487.22</v>
      </c>
      <c r="BK6" s="36">
        <f t="shared" si="7"/>
        <v>483.11</v>
      </c>
      <c r="BL6" s="36">
        <f t="shared" si="7"/>
        <v>542.29999999999995</v>
      </c>
      <c r="BM6" s="36">
        <f t="shared" si="7"/>
        <v>566.65</v>
      </c>
      <c r="BN6" s="36">
        <f t="shared" si="7"/>
        <v>551.62</v>
      </c>
      <c r="BO6" s="35" t="str">
        <f>IF(BO7="","",IF(BO7="-","【-】","【"&amp;SUBSTITUTE(TEXT(BO7,"#,##0.00"),"-","△")&amp;"】"))</f>
        <v>【266.61】</v>
      </c>
      <c r="BP6" s="36">
        <f>IF(BP7="",NA(),BP7)</f>
        <v>114.56</v>
      </c>
      <c r="BQ6" s="36">
        <f t="shared" ref="BQ6:BY6" si="8">IF(BQ7="",NA(),BQ7)</f>
        <v>117.96</v>
      </c>
      <c r="BR6" s="36">
        <f t="shared" si="8"/>
        <v>115.23</v>
      </c>
      <c r="BS6" s="36">
        <f t="shared" si="8"/>
        <v>121.15</v>
      </c>
      <c r="BT6" s="36">
        <f t="shared" si="8"/>
        <v>116.83</v>
      </c>
      <c r="BU6" s="36">
        <f t="shared" si="8"/>
        <v>92.76</v>
      </c>
      <c r="BV6" s="36">
        <f t="shared" si="8"/>
        <v>93.28</v>
      </c>
      <c r="BW6" s="36">
        <f t="shared" si="8"/>
        <v>87.51</v>
      </c>
      <c r="BX6" s="36">
        <f t="shared" si="8"/>
        <v>84.77</v>
      </c>
      <c r="BY6" s="36">
        <f t="shared" si="8"/>
        <v>87.11</v>
      </c>
      <c r="BZ6" s="35" t="str">
        <f>IF(BZ7="","",IF(BZ7="-","【-】","【"&amp;SUBSTITUTE(TEXT(BZ7,"#,##0.00"),"-","△")&amp;"】"))</f>
        <v>【103.24】</v>
      </c>
      <c r="CA6" s="36">
        <f>IF(CA7="",NA(),CA7)</f>
        <v>106.39</v>
      </c>
      <c r="CB6" s="36">
        <f t="shared" ref="CB6:CJ6" si="9">IF(CB7="",NA(),CB7)</f>
        <v>103.68</v>
      </c>
      <c r="CC6" s="36">
        <f t="shared" si="9"/>
        <v>105.47</v>
      </c>
      <c r="CD6" s="36">
        <f t="shared" si="9"/>
        <v>101.32</v>
      </c>
      <c r="CE6" s="36">
        <f t="shared" si="9"/>
        <v>106.32</v>
      </c>
      <c r="CF6" s="36">
        <f t="shared" si="9"/>
        <v>208.67</v>
      </c>
      <c r="CG6" s="36">
        <f t="shared" si="9"/>
        <v>208.29</v>
      </c>
      <c r="CH6" s="36">
        <f t="shared" si="9"/>
        <v>218.42</v>
      </c>
      <c r="CI6" s="36">
        <f t="shared" si="9"/>
        <v>227.27</v>
      </c>
      <c r="CJ6" s="36">
        <f t="shared" si="9"/>
        <v>223.98</v>
      </c>
      <c r="CK6" s="35" t="str">
        <f>IF(CK7="","",IF(CK7="-","【-】","【"&amp;SUBSTITUTE(TEXT(CK7,"#,##0.00"),"-","△")&amp;"】"))</f>
        <v>【168.38】</v>
      </c>
      <c r="CL6" s="36">
        <f>IF(CL7="",NA(),CL7)</f>
        <v>29.39</v>
      </c>
      <c r="CM6" s="36">
        <f t="shared" ref="CM6:CU6" si="10">IF(CM7="",NA(),CM7)</f>
        <v>29.07</v>
      </c>
      <c r="CN6" s="36">
        <f t="shared" si="10"/>
        <v>27.18</v>
      </c>
      <c r="CO6" s="36">
        <f t="shared" si="10"/>
        <v>26.99</v>
      </c>
      <c r="CP6" s="36">
        <f t="shared" si="10"/>
        <v>26.38</v>
      </c>
      <c r="CQ6" s="36">
        <f t="shared" si="10"/>
        <v>49.08</v>
      </c>
      <c r="CR6" s="36">
        <f t="shared" si="10"/>
        <v>49.32</v>
      </c>
      <c r="CS6" s="36">
        <f t="shared" si="10"/>
        <v>50.24</v>
      </c>
      <c r="CT6" s="36">
        <f t="shared" si="10"/>
        <v>50.29</v>
      </c>
      <c r="CU6" s="36">
        <f t="shared" si="10"/>
        <v>49.64</v>
      </c>
      <c r="CV6" s="35" t="str">
        <f>IF(CV7="","",IF(CV7="-","【-】","【"&amp;SUBSTITUTE(TEXT(CV7,"#,##0.00"),"-","△")&amp;"】"))</f>
        <v>【60.00】</v>
      </c>
      <c r="CW6" s="36">
        <f>IF(CW7="",NA(),CW7)</f>
        <v>73.3</v>
      </c>
      <c r="CX6" s="36">
        <f t="shared" ref="CX6:DF6" si="11">IF(CX7="",NA(),CX7)</f>
        <v>73.349999999999994</v>
      </c>
      <c r="CY6" s="36">
        <f t="shared" si="11"/>
        <v>77.430000000000007</v>
      </c>
      <c r="CZ6" s="36">
        <f t="shared" si="11"/>
        <v>78.459999999999994</v>
      </c>
      <c r="DA6" s="36">
        <f t="shared" si="11"/>
        <v>77.48</v>
      </c>
      <c r="DB6" s="36">
        <f t="shared" si="11"/>
        <v>79.3</v>
      </c>
      <c r="DC6" s="36">
        <f t="shared" si="11"/>
        <v>79.34</v>
      </c>
      <c r="DD6" s="36">
        <f t="shared" si="11"/>
        <v>78.650000000000006</v>
      </c>
      <c r="DE6" s="36">
        <f t="shared" si="11"/>
        <v>77.73</v>
      </c>
      <c r="DF6" s="36">
        <f t="shared" si="11"/>
        <v>78.09</v>
      </c>
      <c r="DG6" s="35" t="str">
        <f>IF(DG7="","",IF(DG7="-","【-】","【"&amp;SUBSTITUTE(TEXT(DG7,"#,##0.00"),"-","△")&amp;"】"))</f>
        <v>【89.80】</v>
      </c>
      <c r="DH6" s="36">
        <f>IF(DH7="",NA(),DH7)</f>
        <v>54.58</v>
      </c>
      <c r="DI6" s="36">
        <f t="shared" ref="DI6:DQ6" si="12">IF(DI7="",NA(),DI7)</f>
        <v>54.09</v>
      </c>
      <c r="DJ6" s="36">
        <f t="shared" si="12"/>
        <v>52.88</v>
      </c>
      <c r="DK6" s="36">
        <f t="shared" si="12"/>
        <v>54.69</v>
      </c>
      <c r="DL6" s="36">
        <f t="shared" si="12"/>
        <v>56.32</v>
      </c>
      <c r="DM6" s="36">
        <f t="shared" si="12"/>
        <v>47.44</v>
      </c>
      <c r="DN6" s="36">
        <f t="shared" si="12"/>
        <v>48.3</v>
      </c>
      <c r="DO6" s="36">
        <f t="shared" si="12"/>
        <v>45.14</v>
      </c>
      <c r="DP6" s="36">
        <f t="shared" si="12"/>
        <v>45.85</v>
      </c>
      <c r="DQ6" s="36">
        <f t="shared" si="12"/>
        <v>47.31</v>
      </c>
      <c r="DR6" s="35" t="str">
        <f>IF(DR7="","",IF(DR7="-","【-】","【"&amp;SUBSTITUTE(TEXT(DR7,"#,##0.00"),"-","△")&amp;"】"))</f>
        <v>【49.59】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6">
        <f t="shared" si="13"/>
        <v>53.31</v>
      </c>
      <c r="DX6" s="36">
        <f t="shared" si="13"/>
        <v>11.16</v>
      </c>
      <c r="DY6" s="36">
        <f t="shared" si="13"/>
        <v>12.43</v>
      </c>
      <c r="DZ6" s="36">
        <f t="shared" si="13"/>
        <v>13.58</v>
      </c>
      <c r="EA6" s="36">
        <f t="shared" si="13"/>
        <v>14.13</v>
      </c>
      <c r="EB6" s="36">
        <f t="shared" si="13"/>
        <v>16.77</v>
      </c>
      <c r="EC6" s="35" t="str">
        <f>IF(EC7="","",IF(EC7="-","【-】","【"&amp;SUBSTITUTE(TEXT(EC7,"#,##0.00"),"-","△")&amp;"】"))</f>
        <v>【19.44】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6">
        <f t="shared" si="14"/>
        <v>0.01</v>
      </c>
      <c r="EI6" s="36">
        <f t="shared" si="14"/>
        <v>0.65</v>
      </c>
      <c r="EJ6" s="36">
        <f t="shared" si="14"/>
        <v>0.46</v>
      </c>
      <c r="EK6" s="36">
        <f t="shared" si="14"/>
        <v>0.44</v>
      </c>
      <c r="EL6" s="36">
        <f t="shared" si="14"/>
        <v>0.52</v>
      </c>
      <c r="EM6" s="36">
        <f t="shared" si="14"/>
        <v>0.47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223069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96.91</v>
      </c>
      <c r="P7" s="39">
        <v>99.9</v>
      </c>
      <c r="Q7" s="39">
        <v>2090</v>
      </c>
      <c r="R7" s="39">
        <v>7741</v>
      </c>
      <c r="S7" s="39">
        <v>105.54</v>
      </c>
      <c r="T7" s="39">
        <v>73.349999999999994</v>
      </c>
      <c r="U7" s="39">
        <v>7644</v>
      </c>
      <c r="V7" s="39">
        <v>27.12</v>
      </c>
      <c r="W7" s="39">
        <v>281.86</v>
      </c>
      <c r="X7" s="39">
        <v>114.78</v>
      </c>
      <c r="Y7" s="39">
        <v>119.55</v>
      </c>
      <c r="Z7" s="39">
        <v>114.77</v>
      </c>
      <c r="AA7" s="39">
        <v>120.06</v>
      </c>
      <c r="AB7" s="39">
        <v>116.16</v>
      </c>
      <c r="AC7" s="39">
        <v>106.62</v>
      </c>
      <c r="AD7" s="39">
        <v>107.95</v>
      </c>
      <c r="AE7" s="39">
        <v>104.47</v>
      </c>
      <c r="AF7" s="39">
        <v>103.81</v>
      </c>
      <c r="AG7" s="39">
        <v>104.35</v>
      </c>
      <c r="AH7" s="39">
        <v>112.01</v>
      </c>
      <c r="AI7" s="39">
        <v>10.76</v>
      </c>
      <c r="AJ7" s="39">
        <v>0</v>
      </c>
      <c r="AK7" s="39">
        <v>0</v>
      </c>
      <c r="AL7" s="39">
        <v>0</v>
      </c>
      <c r="AM7" s="39">
        <v>0</v>
      </c>
      <c r="AN7" s="39">
        <v>12.59</v>
      </c>
      <c r="AO7" s="39">
        <v>12.44</v>
      </c>
      <c r="AP7" s="39">
        <v>16.399999999999999</v>
      </c>
      <c r="AQ7" s="39">
        <v>25.66</v>
      </c>
      <c r="AR7" s="39">
        <v>21.69</v>
      </c>
      <c r="AS7" s="39">
        <v>1.08</v>
      </c>
      <c r="AT7" s="39">
        <v>2938.45</v>
      </c>
      <c r="AU7" s="39">
        <v>560.83000000000004</v>
      </c>
      <c r="AV7" s="39">
        <v>415.51</v>
      </c>
      <c r="AW7" s="39">
        <v>2014.36</v>
      </c>
      <c r="AX7" s="39">
        <v>3125.5</v>
      </c>
      <c r="AY7" s="39">
        <v>416.14</v>
      </c>
      <c r="AZ7" s="39">
        <v>371.89</v>
      </c>
      <c r="BA7" s="39">
        <v>293.23</v>
      </c>
      <c r="BB7" s="39">
        <v>300.14</v>
      </c>
      <c r="BC7" s="39">
        <v>301.04000000000002</v>
      </c>
      <c r="BD7" s="39">
        <v>264.97000000000003</v>
      </c>
      <c r="BE7" s="39">
        <v>48.71</v>
      </c>
      <c r="BF7" s="39">
        <v>44.92</v>
      </c>
      <c r="BG7" s="39">
        <v>41.64</v>
      </c>
      <c r="BH7" s="39">
        <v>37.119999999999997</v>
      </c>
      <c r="BI7" s="39">
        <v>34.229999999999997</v>
      </c>
      <c r="BJ7" s="39">
        <v>487.22</v>
      </c>
      <c r="BK7" s="39">
        <v>483.11</v>
      </c>
      <c r="BL7" s="39">
        <v>542.29999999999995</v>
      </c>
      <c r="BM7" s="39">
        <v>566.65</v>
      </c>
      <c r="BN7" s="39">
        <v>551.62</v>
      </c>
      <c r="BO7" s="39">
        <v>266.61</v>
      </c>
      <c r="BP7" s="39">
        <v>114.56</v>
      </c>
      <c r="BQ7" s="39">
        <v>117.96</v>
      </c>
      <c r="BR7" s="39">
        <v>115.23</v>
      </c>
      <c r="BS7" s="39">
        <v>121.15</v>
      </c>
      <c r="BT7" s="39">
        <v>116.83</v>
      </c>
      <c r="BU7" s="39">
        <v>92.76</v>
      </c>
      <c r="BV7" s="39">
        <v>93.28</v>
      </c>
      <c r="BW7" s="39">
        <v>87.51</v>
      </c>
      <c r="BX7" s="39">
        <v>84.77</v>
      </c>
      <c r="BY7" s="39">
        <v>87.11</v>
      </c>
      <c r="BZ7" s="39">
        <v>103.24</v>
      </c>
      <c r="CA7" s="39">
        <v>106.39</v>
      </c>
      <c r="CB7" s="39">
        <v>103.68</v>
      </c>
      <c r="CC7" s="39">
        <v>105.47</v>
      </c>
      <c r="CD7" s="39">
        <v>101.32</v>
      </c>
      <c r="CE7" s="39">
        <v>106.32</v>
      </c>
      <c r="CF7" s="39">
        <v>208.67</v>
      </c>
      <c r="CG7" s="39">
        <v>208.29</v>
      </c>
      <c r="CH7" s="39">
        <v>218.42</v>
      </c>
      <c r="CI7" s="39">
        <v>227.27</v>
      </c>
      <c r="CJ7" s="39">
        <v>223.98</v>
      </c>
      <c r="CK7" s="39">
        <v>168.38</v>
      </c>
      <c r="CL7" s="39">
        <v>29.39</v>
      </c>
      <c r="CM7" s="39">
        <v>29.07</v>
      </c>
      <c r="CN7" s="39">
        <v>27.18</v>
      </c>
      <c r="CO7" s="39">
        <v>26.99</v>
      </c>
      <c r="CP7" s="39">
        <v>26.38</v>
      </c>
      <c r="CQ7" s="39">
        <v>49.08</v>
      </c>
      <c r="CR7" s="39">
        <v>49.32</v>
      </c>
      <c r="CS7" s="39">
        <v>50.24</v>
      </c>
      <c r="CT7" s="39">
        <v>50.29</v>
      </c>
      <c r="CU7" s="39">
        <v>49.64</v>
      </c>
      <c r="CV7" s="39">
        <v>60</v>
      </c>
      <c r="CW7" s="39">
        <v>73.3</v>
      </c>
      <c r="CX7" s="39">
        <v>73.349999999999994</v>
      </c>
      <c r="CY7" s="39">
        <v>77.430000000000007</v>
      </c>
      <c r="CZ7" s="39">
        <v>78.459999999999994</v>
      </c>
      <c r="DA7" s="39">
        <v>77.48</v>
      </c>
      <c r="DB7" s="39">
        <v>79.3</v>
      </c>
      <c r="DC7" s="39">
        <v>79.34</v>
      </c>
      <c r="DD7" s="39">
        <v>78.650000000000006</v>
      </c>
      <c r="DE7" s="39">
        <v>77.73</v>
      </c>
      <c r="DF7" s="39">
        <v>78.09</v>
      </c>
      <c r="DG7" s="39">
        <v>89.8</v>
      </c>
      <c r="DH7" s="39">
        <v>54.58</v>
      </c>
      <c r="DI7" s="39">
        <v>54.09</v>
      </c>
      <c r="DJ7" s="39">
        <v>52.88</v>
      </c>
      <c r="DK7" s="39">
        <v>54.69</v>
      </c>
      <c r="DL7" s="39">
        <v>56.32</v>
      </c>
      <c r="DM7" s="39">
        <v>47.44</v>
      </c>
      <c r="DN7" s="39">
        <v>48.3</v>
      </c>
      <c r="DO7" s="39">
        <v>45.14</v>
      </c>
      <c r="DP7" s="39">
        <v>45.85</v>
      </c>
      <c r="DQ7" s="39">
        <v>47.31</v>
      </c>
      <c r="DR7" s="39">
        <v>49.59</v>
      </c>
      <c r="DS7" s="39">
        <v>0</v>
      </c>
      <c r="DT7" s="39">
        <v>0</v>
      </c>
      <c r="DU7" s="39">
        <v>0</v>
      </c>
      <c r="DV7" s="39">
        <v>0</v>
      </c>
      <c r="DW7" s="39">
        <v>53.31</v>
      </c>
      <c r="DX7" s="39">
        <v>11.16</v>
      </c>
      <c r="DY7" s="39">
        <v>12.43</v>
      </c>
      <c r="DZ7" s="39">
        <v>13.58</v>
      </c>
      <c r="EA7" s="39">
        <v>14.13</v>
      </c>
      <c r="EB7" s="39">
        <v>16.77</v>
      </c>
      <c r="EC7" s="39">
        <v>19.440000000000001</v>
      </c>
      <c r="ED7" s="39">
        <v>0</v>
      </c>
      <c r="EE7" s="39">
        <v>0</v>
      </c>
      <c r="EF7" s="39">
        <v>0</v>
      </c>
      <c r="EG7" s="39">
        <v>0</v>
      </c>
      <c r="EH7" s="39">
        <v>0.01</v>
      </c>
      <c r="EI7" s="39">
        <v>0.65</v>
      </c>
      <c r="EJ7" s="39">
        <v>0.46</v>
      </c>
      <c r="EK7" s="39">
        <v>0.44</v>
      </c>
      <c r="EL7" s="39">
        <v>0.52</v>
      </c>
      <c r="EM7" s="39">
        <v>0.47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107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2021-02-08T02:04:08Z</cp:lastPrinted>
  <dcterms:created xsi:type="dcterms:W3CDTF">2020-12-04T02:09:43Z</dcterms:created>
  <dcterms:modified xsi:type="dcterms:W3CDTF">2021-02-08T02:22:33Z</dcterms:modified>
  <cp:category/>
</cp:coreProperties>
</file>