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予算・決算・様式・課内会議など）\★経営比較分析フォルダ\経営比較分析R元年度決算\"/>
    </mc:Choice>
  </mc:AlternateContent>
  <workbookProtection workbookAlgorithmName="SHA-512" workbookHashValue="5H3SN2sbX7qZhEgyRc5WdO7TD6mkVct1vJYTGBOfDKEKOFXBJjb7WMmYM1voTni1mdINLgRorkm9dRaPoycFJg==" workbookSaltValue="i4/eYIksstxLvE/9yNF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<sst xmlns="http://schemas.openxmlformats.org/spreadsheetml/2006/main" count="316" uniqueCount="114">
  <si>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</si>
  <si>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</si>
  <si>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</si>
  <si>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</si>
  <si>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</si>
  <si>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</si>
  <si>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</si>
  <si>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</si>
  <si>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</si>
  <si>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</si>
  <si>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</si>
  <si>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</si>
  <si>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</si>
  <si>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</si>
  <si>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</si>
  <si>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</si>
  <si>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</si>
  <si>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</si>
  <si>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</si>
  <si>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</si>
  <si>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</si>
  <si>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</si>
  <si>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</si>
  <si>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</si>
  <si>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</si>
  <si>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</si>
  <si>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</si>
  <si>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</si>
  <si>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</si>
  <si>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</si>
  <si>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</si>
  <si>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</si>
  <si>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</si>
  <si>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</si>
  <si>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</si>
  <si>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</si>
  <si>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</si>
  <si>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</si>
  <si>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</si>
  <si>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</si>
  <si>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</si>
  <si>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</si>
  <si>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</si>
  <si>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</si>
  <si>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</si>
  <si>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</si>
  <si>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</si>
  <si>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</si>
  <si>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</si>
  <si>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</si>
  <si>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</si>
  <si>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</si>
  <si>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</si>
  <si>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</si>
  <si>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</si>
  <si>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</si>
  <si>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</si>
  <si>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</si>
  <si>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</si>
  <si>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</si>
  <si>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</si>
  <si>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</si>
  <si>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</si>
  <si>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</si>
  <si>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</si>
  <si>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</si>
  <si>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</si>
  <si>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</si>
  <si>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</si>
  <si>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</si>
  <si>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</si>
  <si>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</si>
  <si>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</si>
  <si>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</si>
  <si>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</si>
  <si>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</si>
  <si>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</si>
  <si>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</si>
  <si>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</si>
  <si>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</si>
  <si>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</si>
  <si>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</si>
  <si>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</si>
  <si>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</si>
  <si>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</si>
  <si>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</si>
  <si>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</si>
  <si>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</si>
  <si>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</si>
  <si>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</si>
  <si>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</si>
  <si>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</si>
  <si>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</si>
  <si>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</si>
  <si>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</si>
  <si>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</si>
  <si>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</si>
  <si>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</si>
  <si>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</si>
  <si>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</si>
  <si>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</si>
  <si>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</si>
  <si>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</si>
  <si>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</si>
  <si>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</si>
  <si>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</si>
  <si>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</si>
  <si>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</si>
  <si>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</si>
  <si>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</si>
  <si>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</si>
  <si>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令和元年度より、公営企業会計に移行し、法適用となって初めての決算を迎えた。
①経常収支比率は、104.22%であり、その主な経常収益は給水収益である。また、②累積欠損金比率も0％であり、欠損金はない。しかしながら、施設の老朽化が進んできているため、更新費用がかかることにより、今後数値が下降していく懸念がある。
④企業債残高対給水収益比率はH28・H29年度に公営企業会計適用のため資産調査等を実施するための町債が反映されており、類似団体平均値、全国平均と比較してもかなり低くなっている。
⑤料金回収率は、給水収益で給水費用を賄えている。
⑥給水原価は、類似団体平均値、全国平均を大きく下回っているが、更新工事が始まると急上昇する恐れがあるため、収益を黒字に保ちながらの更新計画が必要であると考える。
⑧有収率は類似団体平均値、全国平均と比較して低く、管の老朽化に伴う漏水等が考えられる。漏水の早期発見と計画的な管更新が必要であると考える。
</t>
    <rPh sb="0" eb="2">
      <t>レイワ</t>
    </rPh>
    <rPh sb="2" eb="4">
      <t>ガンネン</t>
    </rPh>
    <rPh sb="4" eb="5">
      <t>ド</t>
    </rPh>
    <rPh sb="8" eb="10">
      <t>コウエイ</t>
    </rPh>
    <rPh sb="10" eb="12">
      <t>キギョウ</t>
    </rPh>
    <rPh sb="12" eb="14">
      <t>カイケイ</t>
    </rPh>
    <rPh sb="15" eb="17">
      <t>イコウ</t>
    </rPh>
    <rPh sb="19" eb="20">
      <t>ホウ</t>
    </rPh>
    <rPh sb="20" eb="22">
      <t>テキヨウ</t>
    </rPh>
    <rPh sb="26" eb="27">
      <t>ハジ</t>
    </rPh>
    <rPh sb="30" eb="32">
      <t>ケッサン</t>
    </rPh>
    <rPh sb="33" eb="34">
      <t>ムカ</t>
    </rPh>
    <rPh sb="39" eb="41">
      <t>ケイジョウ</t>
    </rPh>
    <rPh sb="41" eb="43">
      <t>シュウシ</t>
    </rPh>
    <rPh sb="43" eb="45">
      <t>ヒリツ</t>
    </rPh>
    <rPh sb="60" eb="61">
      <t>オモ</t>
    </rPh>
    <rPh sb="62" eb="64">
      <t>ケイジョウ</t>
    </rPh>
    <rPh sb="64" eb="66">
      <t>シュウエキ</t>
    </rPh>
    <rPh sb="67" eb="69">
      <t>キュウスイ</t>
    </rPh>
    <rPh sb="69" eb="71">
      <t>シュウエキ</t>
    </rPh>
    <rPh sb="79" eb="81">
      <t>ルイセキ</t>
    </rPh>
    <rPh sb="81" eb="83">
      <t>ケッソン</t>
    </rPh>
    <rPh sb="83" eb="84">
      <t>キン</t>
    </rPh>
    <rPh sb="84" eb="86">
      <t>ヒリツ</t>
    </rPh>
    <rPh sb="93" eb="96">
      <t>ケッソンキン</t>
    </rPh>
    <rPh sb="107" eb="109">
      <t>シセツ</t>
    </rPh>
    <rPh sb="110" eb="113">
      <t>ロウキュウカ</t>
    </rPh>
    <rPh sb="114" eb="115">
      <t>スス</t>
    </rPh>
    <rPh sb="124" eb="126">
      <t>コウシン</t>
    </rPh>
    <rPh sb="126" eb="128">
      <t>ヒヨウ</t>
    </rPh>
    <rPh sb="138" eb="140">
      <t>コンゴ</t>
    </rPh>
    <rPh sb="140" eb="142">
      <t>スウチ</t>
    </rPh>
    <rPh sb="143" eb="145">
      <t>カコウ</t>
    </rPh>
    <rPh sb="149" eb="151">
      <t>ケネン</t>
    </rPh>
    <rPh sb="157" eb="159">
      <t>キギョウ</t>
    </rPh>
    <rPh sb="159" eb="160">
      <t>サイ</t>
    </rPh>
    <rPh sb="160" eb="162">
      <t>ザンダカ</t>
    </rPh>
    <rPh sb="162" eb="163">
      <t>タイ</t>
    </rPh>
    <rPh sb="163" eb="165">
      <t>キュウスイ</t>
    </rPh>
    <rPh sb="165" eb="167">
      <t>シュウエキ</t>
    </rPh>
    <rPh sb="167" eb="169">
      <t>ヒリツ</t>
    </rPh>
    <rPh sb="177" eb="179">
      <t>ネンド</t>
    </rPh>
    <rPh sb="180" eb="182">
      <t>コウエイ</t>
    </rPh>
    <rPh sb="182" eb="184">
      <t>キギョウ</t>
    </rPh>
    <rPh sb="184" eb="186">
      <t>カイケイ</t>
    </rPh>
    <rPh sb="186" eb="188">
      <t>テキヨウ</t>
    </rPh>
    <rPh sb="191" eb="193">
      <t>シサン</t>
    </rPh>
    <rPh sb="193" eb="195">
      <t>チョウサ</t>
    </rPh>
    <rPh sb="195" eb="196">
      <t>ナド</t>
    </rPh>
    <rPh sb="197" eb="199">
      <t>ジッシ</t>
    </rPh>
    <rPh sb="204" eb="206">
      <t>チョウサイ</t>
    </rPh>
    <rPh sb="207" eb="209">
      <t>ハンエイ</t>
    </rPh>
    <rPh sb="215" eb="217">
      <t>ルイジ</t>
    </rPh>
    <rPh sb="217" eb="219">
      <t>ダンタイ</t>
    </rPh>
    <rPh sb="219" eb="222">
      <t>ヘイキンチ</t>
    </rPh>
    <rPh sb="223" eb="225">
      <t>ゼンコク</t>
    </rPh>
    <rPh sb="225" eb="227">
      <t>ヘイキン</t>
    </rPh>
    <rPh sb="228" eb="230">
      <t>ヒカク</t>
    </rPh>
    <rPh sb="236" eb="237">
      <t>ヒク</t>
    </rPh>
    <rPh sb="246" eb="248">
      <t>リョウキン</t>
    </rPh>
    <rPh sb="248" eb="250">
      <t>カイシュウ</t>
    </rPh>
    <rPh sb="250" eb="251">
      <t>リツ</t>
    </rPh>
    <rPh sb="253" eb="255">
      <t>キュウスイ</t>
    </rPh>
    <rPh sb="255" eb="257">
      <t>シュウエキ</t>
    </rPh>
    <rPh sb="258" eb="260">
      <t>キュウスイ</t>
    </rPh>
    <rPh sb="260" eb="261">
      <t>ヒ</t>
    </rPh>
    <rPh sb="261" eb="262">
      <t>ヨウ</t>
    </rPh>
    <rPh sb="263" eb="264">
      <t>マカナ</t>
    </rPh>
    <rPh sb="271" eb="273">
      <t>キュウスイ</t>
    </rPh>
    <rPh sb="273" eb="275">
      <t>ゲンカ</t>
    </rPh>
    <rPh sb="277" eb="279">
      <t>ルイジ</t>
    </rPh>
    <rPh sb="279" eb="281">
      <t>ダンタイ</t>
    </rPh>
    <rPh sb="281" eb="284">
      <t>ヘイキンチ</t>
    </rPh>
    <rPh sb="285" eb="287">
      <t>ゼンコク</t>
    </rPh>
    <rPh sb="287" eb="289">
      <t>ヘイキン</t>
    </rPh>
    <rPh sb="290" eb="291">
      <t>オオ</t>
    </rPh>
    <rPh sb="293" eb="295">
      <t>シタマワ</t>
    </rPh>
    <rPh sb="301" eb="303">
      <t>コウシン</t>
    </rPh>
    <rPh sb="303" eb="305">
      <t>コウジ</t>
    </rPh>
    <rPh sb="306" eb="307">
      <t>ハジ</t>
    </rPh>
    <rPh sb="310" eb="313">
      <t>キュウジョウショウ</t>
    </rPh>
    <rPh sb="315" eb="316">
      <t>オソ</t>
    </rPh>
    <rPh sb="323" eb="325">
      <t>シュウエキ</t>
    </rPh>
    <rPh sb="326" eb="328">
      <t>クロジ</t>
    </rPh>
    <rPh sb="329" eb="330">
      <t>タモ</t>
    </rPh>
    <rPh sb="335" eb="337">
      <t>コウシン</t>
    </rPh>
    <rPh sb="337" eb="339">
      <t>ケイカク</t>
    </rPh>
    <rPh sb="340" eb="342">
      <t>ヒツヨウ</t>
    </rPh>
    <rPh sb="346" eb="347">
      <t>カンガ</t>
    </rPh>
    <rPh sb="352" eb="355">
      <t>ユウシュウリツ</t>
    </rPh>
    <rPh sb="356" eb="358">
      <t>ルイジ</t>
    </rPh>
    <rPh sb="358" eb="360">
      <t>ダンタイ</t>
    </rPh>
    <rPh sb="360" eb="363">
      <t>ヘイキンチ</t>
    </rPh>
    <rPh sb="364" eb="366">
      <t>ゼンコク</t>
    </rPh>
    <rPh sb="366" eb="368">
      <t>ヘイキン</t>
    </rPh>
    <rPh sb="369" eb="371">
      <t>ヒカク</t>
    </rPh>
    <rPh sb="373" eb="374">
      <t>ヒク</t>
    </rPh>
    <rPh sb="376" eb="377">
      <t>カン</t>
    </rPh>
    <rPh sb="378" eb="381">
      <t>ロウキュウカ</t>
    </rPh>
    <rPh sb="382" eb="383">
      <t>トモナ</t>
    </rPh>
    <rPh sb="384" eb="386">
      <t>ロウスイ</t>
    </rPh>
    <rPh sb="386" eb="387">
      <t>ナド</t>
    </rPh>
    <rPh sb="388" eb="389">
      <t>カンガ</t>
    </rPh>
    <rPh sb="394" eb="396">
      <t>ロウスイ</t>
    </rPh>
    <rPh sb="397" eb="399">
      <t>ソウキ</t>
    </rPh>
    <rPh sb="399" eb="401">
      <t>ハッケン</t>
    </rPh>
    <rPh sb="402" eb="405">
      <t>ケイカクテキ</t>
    </rPh>
    <rPh sb="406" eb="407">
      <t>カン</t>
    </rPh>
    <rPh sb="407" eb="409">
      <t>コウシン</t>
    </rPh>
    <rPh sb="410" eb="412">
      <t>ヒツヨウ</t>
    </rPh>
    <rPh sb="416" eb="417">
      <t>カンガ</t>
    </rPh>
    <phoneticPr fontId="4"/>
  </si>
  <si>
    <t>例年同様、施設及び管路の更新が進まず有収率が低水準のままである。経営は黒字であり健全であるように見えるが、今後想定される人口減少や更新工事が始まると赤字に転じる可能性を否めない。起債や使用料の値上げ等多角的に経営の健全化を図りつつ更新を始める計画を作成する必要がある。
また、公営企業会計に移行し、経営の可視化を図ることが出来たため、効率的な事業運営を推進するとともに更なる経費節減に努めていく。</t>
    <rPh sb="0" eb="2">
      <t>レイネン</t>
    </rPh>
    <rPh sb="2" eb="4">
      <t>ドウヨウ</t>
    </rPh>
    <rPh sb="5" eb="7">
      <t>シセツ</t>
    </rPh>
    <rPh sb="7" eb="8">
      <t>オヨ</t>
    </rPh>
    <rPh sb="9" eb="11">
      <t>カンロ</t>
    </rPh>
    <rPh sb="12" eb="14">
      <t>コウシン</t>
    </rPh>
    <rPh sb="15" eb="16">
      <t>スス</t>
    </rPh>
    <rPh sb="18" eb="21">
      <t>ユウシュウリツ</t>
    </rPh>
    <rPh sb="22" eb="23">
      <t>テイ</t>
    </rPh>
    <rPh sb="23" eb="25">
      <t>スイジュン</t>
    </rPh>
    <rPh sb="32" eb="34">
      <t>ケイエイ</t>
    </rPh>
    <rPh sb="35" eb="37">
      <t>クロジ</t>
    </rPh>
    <rPh sb="40" eb="42">
      <t>ケンゼン</t>
    </rPh>
    <rPh sb="48" eb="49">
      <t>ミ</t>
    </rPh>
    <rPh sb="53" eb="55">
      <t>コンゴ</t>
    </rPh>
    <rPh sb="55" eb="57">
      <t>ソウテイ</t>
    </rPh>
    <rPh sb="60" eb="62">
      <t>ジンコウ</t>
    </rPh>
    <rPh sb="62" eb="64">
      <t>ゲンショウ</t>
    </rPh>
    <rPh sb="65" eb="67">
      <t>コウシン</t>
    </rPh>
    <rPh sb="67" eb="69">
      <t>コウジ</t>
    </rPh>
    <rPh sb="70" eb="71">
      <t>ハジ</t>
    </rPh>
    <rPh sb="74" eb="76">
      <t>アカジ</t>
    </rPh>
    <rPh sb="77" eb="78">
      <t>テン</t>
    </rPh>
    <rPh sb="80" eb="83">
      <t>カノウセイ</t>
    </rPh>
    <rPh sb="84" eb="85">
      <t>イナ</t>
    </rPh>
    <rPh sb="89" eb="91">
      <t>キサイ</t>
    </rPh>
    <rPh sb="92" eb="95">
      <t>シヨウリョウ</t>
    </rPh>
    <rPh sb="96" eb="98">
      <t>ネア</t>
    </rPh>
    <rPh sb="99" eb="100">
      <t>ナド</t>
    </rPh>
    <rPh sb="100" eb="103">
      <t>タカクテキ</t>
    </rPh>
    <rPh sb="104" eb="106">
      <t>ケイエイ</t>
    </rPh>
    <rPh sb="107" eb="110">
      <t>ケンゼンカ</t>
    </rPh>
    <rPh sb="111" eb="112">
      <t>ハカ</t>
    </rPh>
    <rPh sb="115" eb="117">
      <t>コウシン</t>
    </rPh>
    <rPh sb="118" eb="119">
      <t>ハジ</t>
    </rPh>
    <rPh sb="121" eb="123">
      <t>ケイカク</t>
    </rPh>
    <rPh sb="124" eb="126">
      <t>サクセイ</t>
    </rPh>
    <rPh sb="128" eb="130">
      <t>ヒツヨウ</t>
    </rPh>
    <rPh sb="138" eb="140">
      <t>コウエイ</t>
    </rPh>
    <rPh sb="140" eb="142">
      <t>キギョウ</t>
    </rPh>
    <rPh sb="142" eb="144">
      <t>カイケイ</t>
    </rPh>
    <rPh sb="145" eb="147">
      <t>イコウ</t>
    </rPh>
    <rPh sb="149" eb="151">
      <t>ケイエイ</t>
    </rPh>
    <rPh sb="152" eb="155">
      <t>カシカ</t>
    </rPh>
    <rPh sb="156" eb="157">
      <t>ハカ</t>
    </rPh>
    <rPh sb="161" eb="163">
      <t>デキ</t>
    </rPh>
    <rPh sb="167" eb="170">
      <t>コウリツテキ</t>
    </rPh>
    <rPh sb="171" eb="173">
      <t>ジギョウ</t>
    </rPh>
    <rPh sb="173" eb="175">
      <t>ウンエイ</t>
    </rPh>
    <rPh sb="176" eb="178">
      <t>スイシン</t>
    </rPh>
    <rPh sb="184" eb="185">
      <t>サラ</t>
    </rPh>
    <rPh sb="187" eb="189">
      <t>ケイヒ</t>
    </rPh>
    <rPh sb="189" eb="191">
      <t>セツゲン</t>
    </rPh>
    <rPh sb="192" eb="193">
      <t>ツト</t>
    </rPh>
    <phoneticPr fontId="4"/>
  </si>
  <si>
    <t>①施設全体の減価償却の状況は、平均を大きく下回っているが、令和元年度より法適へ移行した際に資産価値を経過年数分減じて評価し直したうえで減価償却をおこなったことが要因と考えられる。
②管路の経年劣化率は0％となっているが、これは、簡易水道管路の大半は民営による水道事業からの受贈によるものであり、正確な経年化率が不明であるため0％となっている。実際は耐用年数を超えた管路が多数あると考える。
③管路更新については、各簡易水道事業とも経営規模が小さく、予算の制約が大きいため進んでいない。財源確保のためには、使用料金の値上げなどの検討もしていかねばならないと考える。管路の老朽化に伴い、漏水による修繕が増加することが予想されるため、更新計画の作成をしていく必要がある。</t>
    <rPh sb="1" eb="3">
      <t>シセツ</t>
    </rPh>
    <rPh sb="3" eb="5">
      <t>ゼンタイ</t>
    </rPh>
    <rPh sb="6" eb="8">
      <t>ゲンカ</t>
    </rPh>
    <rPh sb="8" eb="10">
      <t>ショウキャク</t>
    </rPh>
    <rPh sb="11" eb="13">
      <t>ジョウキョウ</t>
    </rPh>
    <rPh sb="15" eb="17">
      <t>ヘイキン</t>
    </rPh>
    <rPh sb="18" eb="19">
      <t>オオ</t>
    </rPh>
    <rPh sb="21" eb="23">
      <t>シタマワ</t>
    </rPh>
    <rPh sb="29" eb="30">
      <t>レイ</t>
    </rPh>
    <rPh sb="30" eb="31">
      <t>ワ</t>
    </rPh>
    <rPh sb="31" eb="32">
      <t>ゲン</t>
    </rPh>
    <rPh sb="32" eb="33">
      <t>ネン</t>
    </rPh>
    <rPh sb="33" eb="34">
      <t>ド</t>
    </rPh>
    <rPh sb="36" eb="37">
      <t>ホウ</t>
    </rPh>
    <rPh sb="37" eb="38">
      <t>テキ</t>
    </rPh>
    <rPh sb="39" eb="41">
      <t>イコウ</t>
    </rPh>
    <rPh sb="43" eb="44">
      <t>サイ</t>
    </rPh>
    <rPh sb="45" eb="47">
      <t>シサン</t>
    </rPh>
    <rPh sb="47" eb="49">
      <t>カチ</t>
    </rPh>
    <rPh sb="50" eb="52">
      <t>ケイカ</t>
    </rPh>
    <rPh sb="52" eb="54">
      <t>ネンスウ</t>
    </rPh>
    <rPh sb="54" eb="55">
      <t>ブン</t>
    </rPh>
    <rPh sb="55" eb="56">
      <t>ゲン</t>
    </rPh>
    <rPh sb="58" eb="60">
      <t>ヒョウカ</t>
    </rPh>
    <rPh sb="61" eb="62">
      <t>ナオ</t>
    </rPh>
    <rPh sb="67" eb="69">
      <t>ゲンカ</t>
    </rPh>
    <rPh sb="69" eb="71">
      <t>ショウキャク</t>
    </rPh>
    <rPh sb="80" eb="82">
      <t>ヨウイン</t>
    </rPh>
    <rPh sb="83" eb="84">
      <t>カンガ</t>
    </rPh>
    <rPh sb="91" eb="93">
      <t>カンロ</t>
    </rPh>
    <rPh sb="94" eb="96">
      <t>ケイネン</t>
    </rPh>
    <rPh sb="96" eb="98">
      <t>レッカ</t>
    </rPh>
    <rPh sb="98" eb="99">
      <t>リツ</t>
    </rPh>
    <rPh sb="114" eb="116">
      <t>カンイ</t>
    </rPh>
    <rPh sb="116" eb="118">
      <t>スイドウ</t>
    </rPh>
    <rPh sb="118" eb="120">
      <t>カンロ</t>
    </rPh>
    <rPh sb="121" eb="123">
      <t>タイハン</t>
    </rPh>
    <rPh sb="124" eb="126">
      <t>ミンエイ</t>
    </rPh>
    <rPh sb="129" eb="131">
      <t>スイドウ</t>
    </rPh>
    <rPh sb="131" eb="133">
      <t>ジギョウ</t>
    </rPh>
    <rPh sb="136" eb="138">
      <t>ジュゾウ</t>
    </rPh>
    <rPh sb="147" eb="149">
      <t>セイカク</t>
    </rPh>
    <rPh sb="150" eb="153">
      <t>ケイネンカ</t>
    </rPh>
    <rPh sb="153" eb="154">
      <t>リツ</t>
    </rPh>
    <rPh sb="155" eb="157">
      <t>フメイ</t>
    </rPh>
    <rPh sb="171" eb="173">
      <t>ジッサイ</t>
    </rPh>
    <rPh sb="174" eb="176">
      <t>タイヨウ</t>
    </rPh>
    <rPh sb="176" eb="178">
      <t>ネンスウ</t>
    </rPh>
    <rPh sb="179" eb="180">
      <t>コ</t>
    </rPh>
    <rPh sb="182" eb="184">
      <t>カンロ</t>
    </rPh>
    <rPh sb="185" eb="187">
      <t>タスウ</t>
    </rPh>
    <rPh sb="190" eb="191">
      <t>カンガ</t>
    </rPh>
    <rPh sb="196" eb="198">
      <t>カンロ</t>
    </rPh>
    <rPh sb="198" eb="200">
      <t>コウシン</t>
    </rPh>
    <rPh sb="206" eb="207">
      <t>カク</t>
    </rPh>
    <rPh sb="207" eb="209">
      <t>カンイ</t>
    </rPh>
    <rPh sb="209" eb="211">
      <t>スイドウ</t>
    </rPh>
    <rPh sb="211" eb="213">
      <t>ジギョウ</t>
    </rPh>
    <rPh sb="215" eb="217">
      <t>ケイエイ</t>
    </rPh>
    <rPh sb="217" eb="219">
      <t>キボ</t>
    </rPh>
    <rPh sb="220" eb="221">
      <t>チイ</t>
    </rPh>
    <rPh sb="224" eb="226">
      <t>ヨサン</t>
    </rPh>
    <rPh sb="227" eb="229">
      <t>セイヤク</t>
    </rPh>
    <rPh sb="230" eb="231">
      <t>オオ</t>
    </rPh>
    <rPh sb="235" eb="236">
      <t>スス</t>
    </rPh>
    <rPh sb="242" eb="244">
      <t>ザイゲン</t>
    </rPh>
    <rPh sb="244" eb="246">
      <t>カクホ</t>
    </rPh>
    <rPh sb="252" eb="254">
      <t>シヨウ</t>
    </rPh>
    <rPh sb="254" eb="256">
      <t>リョウキン</t>
    </rPh>
    <rPh sb="257" eb="259">
      <t>ネア</t>
    </rPh>
    <rPh sb="263" eb="265">
      <t>ケントウ</t>
    </rPh>
    <rPh sb="277" eb="278">
      <t>カンガ</t>
    </rPh>
    <rPh sb="281" eb="283">
      <t>カンロ</t>
    </rPh>
    <rPh sb="284" eb="287">
      <t>ロウキュウカ</t>
    </rPh>
    <rPh sb="288" eb="289">
      <t>トモナ</t>
    </rPh>
    <rPh sb="291" eb="293">
      <t>ロウスイ</t>
    </rPh>
    <rPh sb="296" eb="298">
      <t>シュウゼン</t>
    </rPh>
    <rPh sb="299" eb="301">
      <t>ゾウカ</t>
    </rPh>
    <rPh sb="306" eb="308">
      <t>ヨソウ</t>
    </rPh>
    <rPh sb="314" eb="316">
      <t>コウシン</t>
    </rPh>
    <rPh sb="316" eb="318">
      <t>ケイカク</t>
    </rPh>
    <rPh sb="319" eb="321">
      <t>サクセイ</t>
    </rPh>
    <rPh sb="326" eb="3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</si>
</sst>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597-4E9A-82F0-742BE69834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0.43</c:v>
                </c:pt>
              </c:numCache>
            </c:numRef>
          </c:val>
          <c:smooth val="0"/>
          <c:extLst>
            <c:ext xmlns:c16="http://schemas.microsoft.com/office/drawing/2014/chart" uri="{C3380CC4-5D6E-409C-BE32-E72D297353CC}">
              <c16:uniqueId val="{00000001-5597-4E9A-82F0-742BE69834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69.099999999999994</c:v>
                </c:pt>
              </c:numCache>
            </c:numRef>
          </c:val>
          <c:extLst>
            <c:ext xmlns:c16="http://schemas.microsoft.com/office/drawing/2014/chart" uri="{C3380CC4-5D6E-409C-BE32-E72D297353CC}">
              <c16:uniqueId val="{00000000-FD4A-4536-BA43-F36AB9DDA4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49.01</c:v>
                </c:pt>
              </c:numCache>
            </c:numRef>
          </c:val>
          <c:smooth val="0"/>
          <c:extLst>
            <c:ext xmlns:c16="http://schemas.microsoft.com/office/drawing/2014/chart" uri="{C3380CC4-5D6E-409C-BE32-E72D297353CC}">
              <c16:uniqueId val="{00000001-FD4A-4536-BA43-F36AB9DDA4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60.66</c:v>
                </c:pt>
              </c:numCache>
            </c:numRef>
          </c:val>
          <c:extLst>
            <c:ext xmlns:c16="http://schemas.microsoft.com/office/drawing/2014/chart" uri="{C3380CC4-5D6E-409C-BE32-E72D297353CC}">
              <c16:uniqueId val="{00000000-9C22-4E3D-B6A9-A890D14763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76.569999999999993</c:v>
                </c:pt>
              </c:numCache>
            </c:numRef>
          </c:val>
          <c:smooth val="0"/>
          <c:extLst>
            <c:ext xmlns:c16="http://schemas.microsoft.com/office/drawing/2014/chart" uri="{C3380CC4-5D6E-409C-BE32-E72D297353CC}">
              <c16:uniqueId val="{00000001-9C22-4E3D-B6A9-A890D14763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104.22</c:v>
                </c:pt>
              </c:numCache>
            </c:numRef>
          </c:val>
          <c:extLst>
            <c:ext xmlns:c16="http://schemas.microsoft.com/office/drawing/2014/chart" uri="{C3380CC4-5D6E-409C-BE32-E72D297353CC}">
              <c16:uniqueId val="{00000000-31F9-4BEB-8396-DFB01F3233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105.45</c:v>
                </c:pt>
              </c:numCache>
            </c:numRef>
          </c:val>
          <c:smooth val="0"/>
          <c:extLst>
            <c:ext xmlns:c16="http://schemas.microsoft.com/office/drawing/2014/chart" uri="{C3380CC4-5D6E-409C-BE32-E72D297353CC}">
              <c16:uniqueId val="{00000001-31F9-4BEB-8396-DFB01F3233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12.97</c:v>
                </c:pt>
              </c:numCache>
            </c:numRef>
          </c:val>
          <c:extLst>
            <c:ext xmlns:c16="http://schemas.microsoft.com/office/drawing/2014/chart" uri="{C3380CC4-5D6E-409C-BE32-E72D297353CC}">
              <c16:uniqueId val="{00000000-F287-491E-A943-0D4361C478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49.34</c:v>
                </c:pt>
              </c:numCache>
            </c:numRef>
          </c:val>
          <c:smooth val="0"/>
          <c:extLst>
            <c:ext xmlns:c16="http://schemas.microsoft.com/office/drawing/2014/chart" uri="{C3380CC4-5D6E-409C-BE32-E72D297353CC}">
              <c16:uniqueId val="{00000001-F287-491E-A943-0D4361C478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89-49B9-9B80-6275335756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22.75</c:v>
                </c:pt>
              </c:numCache>
            </c:numRef>
          </c:val>
          <c:smooth val="0"/>
          <c:extLst>
            <c:ext xmlns:c16="http://schemas.microsoft.com/office/drawing/2014/chart" uri="{C3380CC4-5D6E-409C-BE32-E72D297353CC}">
              <c16:uniqueId val="{00000001-BC89-49B9-9B80-6275335756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48-4739-9E53-C78AFAC7E8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29.38</c:v>
                </c:pt>
              </c:numCache>
            </c:numRef>
          </c:val>
          <c:smooth val="0"/>
          <c:extLst>
            <c:ext xmlns:c16="http://schemas.microsoft.com/office/drawing/2014/chart" uri="{C3380CC4-5D6E-409C-BE32-E72D297353CC}">
              <c16:uniqueId val="{00000001-0748-4739-9E53-C78AFAC7E8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362.21</c:v>
                </c:pt>
              </c:numCache>
            </c:numRef>
          </c:val>
          <c:extLst>
            <c:ext xmlns:c16="http://schemas.microsoft.com/office/drawing/2014/chart" uri="{C3380CC4-5D6E-409C-BE32-E72D297353CC}">
              <c16:uniqueId val="{00000000-5D47-4F2E-9F1A-4DA5697B96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413.82</c:v>
                </c:pt>
              </c:numCache>
            </c:numRef>
          </c:val>
          <c:smooth val="0"/>
          <c:extLst>
            <c:ext xmlns:c16="http://schemas.microsoft.com/office/drawing/2014/chart" uri="{C3380CC4-5D6E-409C-BE32-E72D297353CC}">
              <c16:uniqueId val="{00000001-5D47-4F2E-9F1A-4DA5697B96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13.57</c:v>
                </c:pt>
              </c:numCache>
            </c:numRef>
          </c:val>
          <c:extLst>
            <c:ext xmlns:c16="http://schemas.microsoft.com/office/drawing/2014/chart" uri="{C3380CC4-5D6E-409C-BE32-E72D297353CC}">
              <c16:uniqueId val="{00000000-2F40-4D14-B395-D03F664BA6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698.55</c:v>
                </c:pt>
              </c:numCache>
            </c:numRef>
          </c:val>
          <c:smooth val="0"/>
          <c:extLst>
            <c:ext xmlns:c16="http://schemas.microsoft.com/office/drawing/2014/chart" uri="{C3380CC4-5D6E-409C-BE32-E72D297353CC}">
              <c16:uniqueId val="{00000001-2F40-4D14-B395-D03F664BA6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103.93</c:v>
                </c:pt>
              </c:numCache>
            </c:numRef>
          </c:val>
          <c:extLst>
            <c:ext xmlns:c16="http://schemas.microsoft.com/office/drawing/2014/chart" uri="{C3380CC4-5D6E-409C-BE32-E72D297353CC}">
              <c16:uniqueId val="{00000000-8DE0-4373-A625-490ED3BF8A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73.7</c:v>
                </c:pt>
              </c:numCache>
            </c:numRef>
          </c:val>
          <c:smooth val="0"/>
          <c:extLst>
            <c:ext xmlns:c16="http://schemas.microsoft.com/office/drawing/2014/chart" uri="{C3380CC4-5D6E-409C-BE32-E72D297353CC}">
              <c16:uniqueId val="{00000001-8DE0-4373-A625-490ED3BF8A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140.16999999999999</c:v>
                </c:pt>
              </c:numCache>
            </c:numRef>
          </c:val>
          <c:extLst>
            <c:ext xmlns:c16="http://schemas.microsoft.com/office/drawing/2014/chart" uri="{C3380CC4-5D6E-409C-BE32-E72D297353CC}">
              <c16:uniqueId val="{00000000-C554-4F1F-B017-0F0434B7250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261.02</c:v>
                </c:pt>
              </c:numCache>
            </c:numRef>
          </c:val>
          <c:smooth val="0"/>
          <c:extLst>
            <c:ext xmlns:c16="http://schemas.microsoft.com/office/drawing/2014/chart" uri="{C3380CC4-5D6E-409C-BE32-E72D297353CC}">
              <c16:uniqueId val="{00000001-C554-4F1F-B017-0F0434B7250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H56" sqref="BH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函南町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37739</v>
      </c>
      <c r="AM8" s="61"/>
      <c r="AN8" s="61"/>
      <c r="AO8" s="61"/>
      <c r="AP8" s="61"/>
      <c r="AQ8" s="61"/>
      <c r="AR8" s="61"/>
      <c r="AS8" s="61"/>
      <c r="AT8" s="52">
        <f>データ!$S$6</f>
        <v>65.16</v>
      </c>
      <c r="AU8" s="53"/>
      <c r="AV8" s="53"/>
      <c r="AW8" s="53"/>
      <c r="AX8" s="53"/>
      <c r="AY8" s="53"/>
      <c r="AZ8" s="53"/>
      <c r="BA8" s="53"/>
      <c r="BB8" s="54">
        <f>データ!$T$6</f>
        <v>579.16999999999996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96.51</v>
      </c>
      <c r="J10" s="53"/>
      <c r="K10" s="53"/>
      <c r="L10" s="53"/>
      <c r="M10" s="53"/>
      <c r="N10" s="53"/>
      <c r="O10" s="64"/>
      <c r="P10" s="54">
        <f>データ!$P$6</f>
        <v>8.66</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3259</v>
      </c>
      <c r="AM10" s="61"/>
      <c r="AN10" s="61"/>
      <c r="AO10" s="61"/>
      <c r="AP10" s="61"/>
      <c r="AQ10" s="61"/>
      <c r="AR10" s="61"/>
      <c r="AS10" s="61"/>
      <c r="AT10" s="52">
        <f>データ!$V$6</f>
        <v>11.3</v>
      </c>
      <c r="AU10" s="53"/>
      <c r="AV10" s="53"/>
      <c r="AW10" s="53"/>
      <c r="AX10" s="53"/>
      <c r="AY10" s="53"/>
      <c r="AZ10" s="53"/>
      <c r="BA10" s="53"/>
      <c r="BB10" s="54">
        <f>データ!$W$6</f>
        <v>288.41000000000003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ozpC5otQ1wDLbxs1hApqDAFLWSdwK6iDIjLbRQ/yCNNI4mzFNN+fcTCd1NL9aGtdh5z6r/mkBVbWepC4g7eWww==" saltValue="fD4xKejo0bOAbtattu0P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223255</v>
      </c>
      <c r="D6" s="34">
        <f t="shared" si="3"/>
        <v>46</v>
      </c>
      <c r="E6" s="34">
        <f t="shared" si="3"/>
        <v>1</v>
      </c>
      <c r="F6" s="34">
        <f t="shared" si="3"/>
        <v>0</v>
      </c>
      <c r="G6" s="34">
        <f t="shared" si="3"/>
        <v>5</v>
      </c>
      <c r="H6" s="34" t="str">
        <f t="shared" si="3"/>
        <v>静岡県　函南町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96.51</v>
      </c>
      <c r="P6" s="35">
        <f t="shared" si="3"/>
        <v>8.66</v>
      </c>
      <c r="Q6" s="35">
        <f t="shared" si="3"/>
        <v>4400</v>
      </c>
      <c r="R6" s="35">
        <f t="shared" si="3"/>
        <v>37739</v>
      </c>
      <c r="S6" s="35">
        <f t="shared" si="3"/>
        <v>65.16</v>
      </c>
      <c r="T6" s="35">
        <f t="shared" si="3"/>
        <v>579.16999999999996</v>
      </c>
      <c r="U6" s="35">
        <f t="shared" si="3"/>
        <v>3259</v>
      </c>
      <c r="V6" s="35">
        <f t="shared" si="3"/>
        <v>11.3</v>
      </c>
      <c r="W6" s="35">
        <f t="shared" si="3"/>
        <v>288.41000000000003</v>
      </c>
      <c r="X6" s="36" t="str">
        <f>IF(X7="",NA(),X7)</f>
        <v>-</v>
      </c>
      <c r="Y6" s="36" t="str">
        <f t="shared" ref="Y6:AG6" si="4">IF(Y7="",NA(),Y7)</f>
        <v>-</v>
      </c>
      <c r="Z6" s="36" t="str">
        <f t="shared" si="4"/>
        <v>-</v>
      </c>
      <c r="AA6" s="36" t="str">
        <f t="shared" si="4"/>
        <v>-</v>
      </c>
      <c r="AB6" s="36">
        <f t="shared" si="4"/>
        <v>104.22</v>
      </c>
      <c r="AC6" s="36" t="str">
        <f t="shared" si="4"/>
        <v>-</v>
      </c>
      <c r="AD6" s="36" t="str">
        <f t="shared" si="4"/>
        <v>-</v>
      </c>
      <c r="AE6" s="36" t="str">
        <f t="shared" si="4"/>
        <v>-</v>
      </c>
      <c r="AF6" s="36" t="str">
        <f t="shared" si="4"/>
        <v>-</v>
      </c>
      <c r="AG6" s="36">
        <f t="shared" si="4"/>
        <v>105.45</v>
      </c>
      <c r="AH6" s="35" t="str">
        <f>IF(AH7="","",IF(AH7="-","【-】","【"&amp;SUBSTITUTE(TEXT(AH7,"#,##0.00"),"-","△")&amp;"】"))</f>
        <v>【102.72】</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29.38</v>
      </c>
      <c r="AS6" s="35" t="str">
        <f>IF(AS7="","",IF(AS7="-","【-】","【"&amp;SUBSTITUTE(TEXT(AS7,"#,##0.00"),"-","△")&amp;"】"))</f>
        <v>【28.47】</v>
      </c>
      <c r="AT6" s="36" t="str">
        <f>IF(AT7="",NA(),AT7)</f>
        <v>-</v>
      </c>
      <c r="AU6" s="36" t="str">
        <f t="shared" ref="AU6:BC6" si="6">IF(AU7="",NA(),AU7)</f>
        <v>-</v>
      </c>
      <c r="AV6" s="36" t="str">
        <f t="shared" si="6"/>
        <v>-</v>
      </c>
      <c r="AW6" s="36" t="str">
        <f t="shared" si="6"/>
        <v>-</v>
      </c>
      <c r="AX6" s="36">
        <f t="shared" si="6"/>
        <v>362.21</v>
      </c>
      <c r="AY6" s="36" t="str">
        <f t="shared" si="6"/>
        <v>-</v>
      </c>
      <c r="AZ6" s="36" t="str">
        <f t="shared" si="6"/>
        <v>-</v>
      </c>
      <c r="BA6" s="36" t="str">
        <f t="shared" si="6"/>
        <v>-</v>
      </c>
      <c r="BB6" s="36" t="str">
        <f t="shared" si="6"/>
        <v>-</v>
      </c>
      <c r="BC6" s="36">
        <f t="shared" si="6"/>
        <v>413.82</v>
      </c>
      <c r="BD6" s="35" t="str">
        <f>IF(BD7="","",IF(BD7="-","【-】","【"&amp;SUBSTITUTE(TEXT(BD7,"#,##0.00"),"-","△")&amp;"】"))</f>
        <v>【244.67】</v>
      </c>
      <c r="BE6" s="36" t="str">
        <f>IF(BE7="",NA(),BE7)</f>
        <v>-</v>
      </c>
      <c r="BF6" s="36" t="str">
        <f t="shared" ref="BF6:BN6" si="7">IF(BF7="",NA(),BF7)</f>
        <v>-</v>
      </c>
      <c r="BG6" s="36" t="str">
        <f t="shared" si="7"/>
        <v>-</v>
      </c>
      <c r="BH6" s="36" t="str">
        <f t="shared" si="7"/>
        <v>-</v>
      </c>
      <c r="BI6" s="36">
        <f t="shared" si="7"/>
        <v>13.57</v>
      </c>
      <c r="BJ6" s="36" t="str">
        <f t="shared" si="7"/>
        <v>-</v>
      </c>
      <c r="BK6" s="36" t="str">
        <f t="shared" si="7"/>
        <v>-</v>
      </c>
      <c r="BL6" s="36" t="str">
        <f t="shared" si="7"/>
        <v>-</v>
      </c>
      <c r="BM6" s="36" t="str">
        <f t="shared" si="7"/>
        <v>-</v>
      </c>
      <c r="BN6" s="36">
        <f t="shared" si="7"/>
        <v>698.55</v>
      </c>
      <c r="BO6" s="35" t="str">
        <f>IF(BO7="","",IF(BO7="-","【-】","【"&amp;SUBSTITUTE(TEXT(BO7,"#,##0.00"),"-","△")&amp;"】"))</f>
        <v>【989.92】</v>
      </c>
      <c r="BP6" s="36" t="str">
        <f>IF(BP7="",NA(),BP7)</f>
        <v>-</v>
      </c>
      <c r="BQ6" s="36" t="str">
        <f t="shared" ref="BQ6:BY6" si="8">IF(BQ7="",NA(),BQ7)</f>
        <v>-</v>
      </c>
      <c r="BR6" s="36" t="str">
        <f t="shared" si="8"/>
        <v>-</v>
      </c>
      <c r="BS6" s="36" t="str">
        <f t="shared" si="8"/>
        <v>-</v>
      </c>
      <c r="BT6" s="36">
        <f t="shared" si="8"/>
        <v>103.93</v>
      </c>
      <c r="BU6" s="36" t="str">
        <f t="shared" si="8"/>
        <v>-</v>
      </c>
      <c r="BV6" s="36" t="str">
        <f t="shared" si="8"/>
        <v>-</v>
      </c>
      <c r="BW6" s="36" t="str">
        <f t="shared" si="8"/>
        <v>-</v>
      </c>
      <c r="BX6" s="36" t="str">
        <f t="shared" si="8"/>
        <v>-</v>
      </c>
      <c r="BY6" s="36">
        <f t="shared" si="8"/>
        <v>73.7</v>
      </c>
      <c r="BZ6" s="35" t="str">
        <f>IF(BZ7="","",IF(BZ7="-","【-】","【"&amp;SUBSTITUTE(TEXT(BZ7,"#,##0.00"),"-","△")&amp;"】"))</f>
        <v>【68.67】</v>
      </c>
      <c r="CA6" s="36" t="str">
        <f>IF(CA7="",NA(),CA7)</f>
        <v>-</v>
      </c>
      <c r="CB6" s="36" t="str">
        <f t="shared" ref="CB6:CJ6" si="9">IF(CB7="",NA(),CB7)</f>
        <v>-</v>
      </c>
      <c r="CC6" s="36" t="str">
        <f t="shared" si="9"/>
        <v>-</v>
      </c>
      <c r="CD6" s="36" t="str">
        <f t="shared" si="9"/>
        <v>-</v>
      </c>
      <c r="CE6" s="36">
        <f t="shared" si="9"/>
        <v>140.16999999999999</v>
      </c>
      <c r="CF6" s="36" t="str">
        <f t="shared" si="9"/>
        <v>-</v>
      </c>
      <c r="CG6" s="36" t="str">
        <f t="shared" si="9"/>
        <v>-</v>
      </c>
      <c r="CH6" s="36" t="str">
        <f t="shared" si="9"/>
        <v>-</v>
      </c>
      <c r="CI6" s="36" t="str">
        <f t="shared" si="9"/>
        <v>-</v>
      </c>
      <c r="CJ6" s="36">
        <f t="shared" si="9"/>
        <v>261.02</v>
      </c>
      <c r="CK6" s="35" t="str">
        <f>IF(CK7="","",IF(CK7="-","【-】","【"&amp;SUBSTITUTE(TEXT(CK7,"#,##0.00"),"-","△")&amp;"】"))</f>
        <v>【264.82】</v>
      </c>
      <c r="CL6" s="36" t="str">
        <f>IF(CL7="",NA(),CL7)</f>
        <v>-</v>
      </c>
      <c r="CM6" s="36" t="str">
        <f t="shared" ref="CM6:CU6" si="10">IF(CM7="",NA(),CM7)</f>
        <v>-</v>
      </c>
      <c r="CN6" s="36" t="str">
        <f t="shared" si="10"/>
        <v>-</v>
      </c>
      <c r="CO6" s="36" t="str">
        <f t="shared" si="10"/>
        <v>-</v>
      </c>
      <c r="CP6" s="36">
        <f t="shared" si="10"/>
        <v>69.099999999999994</v>
      </c>
      <c r="CQ6" s="36" t="str">
        <f t="shared" si="10"/>
        <v>-</v>
      </c>
      <c r="CR6" s="36" t="str">
        <f t="shared" si="10"/>
        <v>-</v>
      </c>
      <c r="CS6" s="36" t="str">
        <f t="shared" si="10"/>
        <v>-</v>
      </c>
      <c r="CT6" s="36" t="str">
        <f t="shared" si="10"/>
        <v>-</v>
      </c>
      <c r="CU6" s="36">
        <f t="shared" si="10"/>
        <v>49.01</v>
      </c>
      <c r="CV6" s="35" t="str">
        <f>IF(CV7="","",IF(CV7="-","【-】","【"&amp;SUBSTITUTE(TEXT(CV7,"#,##0.00"),"-","△")&amp;"】"))</f>
        <v>【51.13】</v>
      </c>
      <c r="CW6" s="36" t="str">
        <f>IF(CW7="",NA(),CW7)</f>
        <v>-</v>
      </c>
      <c r="CX6" s="36" t="str">
        <f t="shared" ref="CX6:DF6" si="11">IF(CX7="",NA(),CX7)</f>
        <v>-</v>
      </c>
      <c r="CY6" s="36" t="str">
        <f t="shared" si="11"/>
        <v>-</v>
      </c>
      <c r="CZ6" s="36" t="str">
        <f t="shared" si="11"/>
        <v>-</v>
      </c>
      <c r="DA6" s="36">
        <f t="shared" si="11"/>
        <v>60.66</v>
      </c>
      <c r="DB6" s="36" t="str">
        <f t="shared" si="11"/>
        <v>-</v>
      </c>
      <c r="DC6" s="36" t="str">
        <f t="shared" si="11"/>
        <v>-</v>
      </c>
      <c r="DD6" s="36" t="str">
        <f t="shared" si="11"/>
        <v>-</v>
      </c>
      <c r="DE6" s="36" t="str">
        <f t="shared" si="11"/>
        <v>-</v>
      </c>
      <c r="DF6" s="36">
        <f t="shared" si="11"/>
        <v>76.569999999999993</v>
      </c>
      <c r="DG6" s="35" t="str">
        <f>IF(DG7="","",IF(DG7="-","【-】","【"&amp;SUBSTITUTE(TEXT(DG7,"#,##0.00"),"-","△")&amp;"】"))</f>
        <v>【76.64】</v>
      </c>
      <c r="DH6" s="36" t="str">
        <f>IF(DH7="",NA(),DH7)</f>
        <v>-</v>
      </c>
      <c r="DI6" s="36" t="str">
        <f t="shared" ref="DI6:DQ6" si="12">IF(DI7="",NA(),DI7)</f>
        <v>-</v>
      </c>
      <c r="DJ6" s="36" t="str">
        <f t="shared" si="12"/>
        <v>-</v>
      </c>
      <c r="DK6" s="36" t="str">
        <f t="shared" si="12"/>
        <v>-</v>
      </c>
      <c r="DL6" s="36">
        <f t="shared" si="12"/>
        <v>12.97</v>
      </c>
      <c r="DM6" s="36" t="str">
        <f t="shared" si="12"/>
        <v>-</v>
      </c>
      <c r="DN6" s="36" t="str">
        <f t="shared" si="12"/>
        <v>-</v>
      </c>
      <c r="DO6" s="36" t="str">
        <f t="shared" si="12"/>
        <v>-</v>
      </c>
      <c r="DP6" s="36" t="str">
        <f t="shared" si="12"/>
        <v>-</v>
      </c>
      <c r="DQ6" s="36">
        <f t="shared" si="12"/>
        <v>49.34</v>
      </c>
      <c r="DR6" s="35" t="str">
        <f>IF(DR7="","",IF(DR7="-","【-】","【"&amp;SUBSTITUTE(TEXT(DR7,"#,##0.00"),"-","△")&amp;"】"))</f>
        <v>【40.79】</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22.75</v>
      </c>
      <c r="EC6" s="35" t="str">
        <f>IF(EC7="","",IF(EC7="-","【-】","【"&amp;SUBSTITUTE(TEXT(EC7,"#,##0.00"),"-","△")&amp;"】"))</f>
        <v>【15.98】</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0.43</v>
      </c>
      <c r="EN6" s="35" t="str">
        <f>IF(EN7="","",IF(EN7="-","【-】","【"&amp;SUBSTITUTE(TEXT(EN7,"#,##0.00"),"-","△")&amp;"】"))</f>
        <v>【0.44】</v>
      </c>
    </row>
    <row r="7" spans="1:144" s="37" customFormat="1" x14ac:dyDescent="0.15">
      <c r="A7" s="29"/>
      <c r="B7" s="38">
        <v>2019</v>
      </c>
      <c r="C7" s="38">
        <v>223255</v>
      </c>
      <c r="D7" s="38">
        <v>46</v>
      </c>
      <c r="E7" s="38">
        <v>1</v>
      </c>
      <c r="F7" s="38">
        <v>0</v>
      </c>
      <c r="G7" s="38">
        <v>5</v>
      </c>
      <c r="H7" s="38" t="s">
        <v>93</v>
      </c>
      <c r="I7" s="38" t="s">
        <v>94</v>
      </c>
      <c r="J7" s="38" t="s">
        <v>95</v>
      </c>
      <c r="K7" s="38" t="s">
        <v>96</v>
      </c>
      <c r="L7" s="38" t="s">
        <v>97</v>
      </c>
      <c r="M7" s="38" t="s">
        <v>98</v>
      </c>
      <c r="N7" s="39" t="s">
        <v>99</v>
      </c>
      <c r="O7" s="39">
        <v>96.51</v>
      </c>
      <c r="P7" s="39">
        <v>8.66</v>
      </c>
      <c r="Q7" s="39">
        <v>4400</v>
      </c>
      <c r="R7" s="39">
        <v>37739</v>
      </c>
      <c r="S7" s="39">
        <v>65.16</v>
      </c>
      <c r="T7" s="39">
        <v>579.16999999999996</v>
      </c>
      <c r="U7" s="39">
        <v>3259</v>
      </c>
      <c r="V7" s="39">
        <v>11.3</v>
      </c>
      <c r="W7" s="39">
        <v>288.41000000000003</v>
      </c>
      <c r="X7" s="39" t="s">
        <v>99</v>
      </c>
      <c r="Y7" s="39" t="s">
        <v>99</v>
      </c>
      <c r="Z7" s="39" t="s">
        <v>99</v>
      </c>
      <c r="AA7" s="39" t="s">
        <v>99</v>
      </c>
      <c r="AB7" s="39">
        <v>104.22</v>
      </c>
      <c r="AC7" s="39" t="s">
        <v>99</v>
      </c>
      <c r="AD7" s="39" t="s">
        <v>99</v>
      </c>
      <c r="AE7" s="39" t="s">
        <v>99</v>
      </c>
      <c r="AF7" s="39" t="s">
        <v>99</v>
      </c>
      <c r="AG7" s="39">
        <v>105.45</v>
      </c>
      <c r="AH7" s="39">
        <v>102.72</v>
      </c>
      <c r="AI7" s="39" t="s">
        <v>99</v>
      </c>
      <c r="AJ7" s="39" t="s">
        <v>99</v>
      </c>
      <c r="AK7" s="39" t="s">
        <v>99</v>
      </c>
      <c r="AL7" s="39" t="s">
        <v>99</v>
      </c>
      <c r="AM7" s="39">
        <v>0</v>
      </c>
      <c r="AN7" s="39" t="s">
        <v>99</v>
      </c>
      <c r="AO7" s="39" t="s">
        <v>99</v>
      </c>
      <c r="AP7" s="39" t="s">
        <v>99</v>
      </c>
      <c r="AQ7" s="39" t="s">
        <v>99</v>
      </c>
      <c r="AR7" s="39">
        <v>29.38</v>
      </c>
      <c r="AS7" s="39">
        <v>28.47</v>
      </c>
      <c r="AT7" s="39" t="s">
        <v>99</v>
      </c>
      <c r="AU7" s="39" t="s">
        <v>99</v>
      </c>
      <c r="AV7" s="39" t="s">
        <v>99</v>
      </c>
      <c r="AW7" s="39" t="s">
        <v>99</v>
      </c>
      <c r="AX7" s="39">
        <v>362.21</v>
      </c>
      <c r="AY7" s="39" t="s">
        <v>99</v>
      </c>
      <c r="AZ7" s="39" t="s">
        <v>99</v>
      </c>
      <c r="BA7" s="39" t="s">
        <v>99</v>
      </c>
      <c r="BB7" s="39" t="s">
        <v>99</v>
      </c>
      <c r="BC7" s="39">
        <v>413.82</v>
      </c>
      <c r="BD7" s="39">
        <v>244.67</v>
      </c>
      <c r="BE7" s="39" t="s">
        <v>99</v>
      </c>
      <c r="BF7" s="39" t="s">
        <v>99</v>
      </c>
      <c r="BG7" s="39" t="s">
        <v>99</v>
      </c>
      <c r="BH7" s="39" t="s">
        <v>99</v>
      </c>
      <c r="BI7" s="39">
        <v>13.57</v>
      </c>
      <c r="BJ7" s="39" t="s">
        <v>99</v>
      </c>
      <c r="BK7" s="39" t="s">
        <v>99</v>
      </c>
      <c r="BL7" s="39" t="s">
        <v>99</v>
      </c>
      <c r="BM7" s="39" t="s">
        <v>99</v>
      </c>
      <c r="BN7" s="39">
        <v>698.55</v>
      </c>
      <c r="BO7" s="39">
        <v>989.92</v>
      </c>
      <c r="BP7" s="39" t="s">
        <v>99</v>
      </c>
      <c r="BQ7" s="39" t="s">
        <v>99</v>
      </c>
      <c r="BR7" s="39" t="s">
        <v>99</v>
      </c>
      <c r="BS7" s="39" t="s">
        <v>99</v>
      </c>
      <c r="BT7" s="39">
        <v>103.93</v>
      </c>
      <c r="BU7" s="39" t="s">
        <v>99</v>
      </c>
      <c r="BV7" s="39" t="s">
        <v>99</v>
      </c>
      <c r="BW7" s="39" t="s">
        <v>99</v>
      </c>
      <c r="BX7" s="39" t="s">
        <v>99</v>
      </c>
      <c r="BY7" s="39">
        <v>73.7</v>
      </c>
      <c r="BZ7" s="39">
        <v>68.67</v>
      </c>
      <c r="CA7" s="39" t="s">
        <v>99</v>
      </c>
      <c r="CB7" s="39" t="s">
        <v>99</v>
      </c>
      <c r="CC7" s="39" t="s">
        <v>99</v>
      </c>
      <c r="CD7" s="39" t="s">
        <v>99</v>
      </c>
      <c r="CE7" s="39">
        <v>140.16999999999999</v>
      </c>
      <c r="CF7" s="39" t="s">
        <v>99</v>
      </c>
      <c r="CG7" s="39" t="s">
        <v>99</v>
      </c>
      <c r="CH7" s="39" t="s">
        <v>99</v>
      </c>
      <c r="CI7" s="39" t="s">
        <v>99</v>
      </c>
      <c r="CJ7" s="39">
        <v>261.02</v>
      </c>
      <c r="CK7" s="39">
        <v>264.82</v>
      </c>
      <c r="CL7" s="39" t="s">
        <v>99</v>
      </c>
      <c r="CM7" s="39" t="s">
        <v>99</v>
      </c>
      <c r="CN7" s="39" t="s">
        <v>99</v>
      </c>
      <c r="CO7" s="39" t="s">
        <v>99</v>
      </c>
      <c r="CP7" s="39">
        <v>69.099999999999994</v>
      </c>
      <c r="CQ7" s="39" t="s">
        <v>99</v>
      </c>
      <c r="CR7" s="39" t="s">
        <v>99</v>
      </c>
      <c r="CS7" s="39" t="s">
        <v>99</v>
      </c>
      <c r="CT7" s="39" t="s">
        <v>99</v>
      </c>
      <c r="CU7" s="39">
        <v>49.01</v>
      </c>
      <c r="CV7" s="39">
        <v>51.13</v>
      </c>
      <c r="CW7" s="39" t="s">
        <v>99</v>
      </c>
      <c r="CX7" s="39" t="s">
        <v>99</v>
      </c>
      <c r="CY7" s="39" t="s">
        <v>99</v>
      </c>
      <c r="CZ7" s="39" t="s">
        <v>99</v>
      </c>
      <c r="DA7" s="39">
        <v>60.66</v>
      </c>
      <c r="DB7" s="39" t="s">
        <v>99</v>
      </c>
      <c r="DC7" s="39" t="s">
        <v>99</v>
      </c>
      <c r="DD7" s="39" t="s">
        <v>99</v>
      </c>
      <c r="DE7" s="39" t="s">
        <v>99</v>
      </c>
      <c r="DF7" s="39">
        <v>76.569999999999993</v>
      </c>
      <c r="DG7" s="39">
        <v>76.64</v>
      </c>
      <c r="DH7" s="39" t="s">
        <v>99</v>
      </c>
      <c r="DI7" s="39" t="s">
        <v>99</v>
      </c>
      <c r="DJ7" s="39" t="s">
        <v>99</v>
      </c>
      <c r="DK7" s="39" t="s">
        <v>99</v>
      </c>
      <c r="DL7" s="39">
        <v>12.97</v>
      </c>
      <c r="DM7" s="39" t="s">
        <v>99</v>
      </c>
      <c r="DN7" s="39" t="s">
        <v>99</v>
      </c>
      <c r="DO7" s="39" t="s">
        <v>99</v>
      </c>
      <c r="DP7" s="39" t="s">
        <v>99</v>
      </c>
      <c r="DQ7" s="39">
        <v>49.34</v>
      </c>
      <c r="DR7" s="39">
        <v>40.79</v>
      </c>
      <c r="DS7" s="39" t="s">
        <v>99</v>
      </c>
      <c r="DT7" s="39" t="s">
        <v>99</v>
      </c>
      <c r="DU7" s="39" t="s">
        <v>99</v>
      </c>
      <c r="DV7" s="39" t="s">
        <v>99</v>
      </c>
      <c r="DW7" s="39">
        <v>0</v>
      </c>
      <c r="DX7" s="39" t="s">
        <v>99</v>
      </c>
      <c r="DY7" s="39" t="s">
        <v>99</v>
      </c>
      <c r="DZ7" s="39" t="s">
        <v>99</v>
      </c>
      <c r="EA7" s="39" t="s">
        <v>99</v>
      </c>
      <c r="EB7" s="39">
        <v>22.75</v>
      </c>
      <c r="EC7" s="39">
        <v>15.98</v>
      </c>
      <c r="ED7" s="39" t="s">
        <v>99</v>
      </c>
      <c r="EE7" s="39" t="s">
        <v>99</v>
      </c>
      <c r="EF7" s="39" t="s">
        <v>99</v>
      </c>
      <c r="EG7" s="39" t="s">
        <v>99</v>
      </c>
      <c r="EH7" s="39">
        <v>0</v>
      </c>
      <c r="EI7" s="39" t="s">
        <v>99</v>
      </c>
      <c r="EJ7" s="39" t="s">
        <v>99</v>
      </c>
      <c r="EK7" s="39" t="s">
        <v>99</v>
      </c>
      <c r="EL7" s="39" t="s">
        <v>99</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gesui9</cp:lastModifiedBy>
  <cp:lastPrinted>2021-02-22T03:52:09Z</cp:lastPrinted>
  <dcterms:created xsi:type="dcterms:W3CDTF">2020-12-04T02:09:45Z</dcterms:created>
  <dcterms:modified xsi:type="dcterms:W3CDTF">2021-02-22T04:12:18Z</dcterms:modified>
  <cp:category/>
</cp:coreProperties>
</file>