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10上下水道課\11上水道管理係\R2\静岡県市町行財政課\0113【財政係・127(水)締切】公営企業に係る経営比較分析表（令和元年度決算）の分析等について\"/>
    </mc:Choice>
  </mc:AlternateContent>
  <xr:revisionPtr revIDLastSave="0" documentId="13_ncr:1_{A660C8B2-B70F-4D39-AED5-867E476A5803}" xr6:coauthVersionLast="36" xr6:coauthVersionMax="36" xr10:uidLastSave="{00000000-0000-0000-0000-000000000000}"/>
  <workbookProtection workbookAlgorithmName="SHA-512" workbookHashValue="tjXlYUg4d53CFOQZQ0TILlUJPy64IxoqaFoYIJFTXnxgPZLzBwfslwWS5IrtCkbOwTVGDncgngsTqv/vmOJRQQ==" workbookSaltValue="/CbMTXzf5/ASUfj8mO6+Xw=="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T10" i="4"/>
  <c r="AL10" i="4"/>
  <c r="W10" i="4"/>
  <c r="I10" i="4"/>
  <c r="BB8" i="4"/>
  <c r="AT8" i="4"/>
  <c r="AL8" i="4"/>
  <c r="AD8" i="4"/>
  <c r="W8" i="4"/>
  <c r="I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<sst xmlns="http://schemas.openxmlformats.org/spreadsheetml/2006/main" count="233" uniqueCount="117">
  <si>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</si>
  <si>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</si>
  <si>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</si>
  <si>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</si>
  <si>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</si>
  <si>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</si>
  <si>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</si>
  <si>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</si>
  <si>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</si>
  <si>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</si>
  <si>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</si>
  <si>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</si>
  <si>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</si>
  <si>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</si>
  <si>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</si>
  <si>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</si>
  <si>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</si>
  <si>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</si>
  <si>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</si>
  <si>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</si>
  <si>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</si>
  <si>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</si>
  <si>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</si>
  <si>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</si>
  <si>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</si>
  <si>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</si>
  <si>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</si>
  <si>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</si>
  <si>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</si>
  <si>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</si>
  <si>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</si>
  <si>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</si>
  <si>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</si>
  <si>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</si>
  <si>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</si>
  <si>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</si>
  <si>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</si>
  <si>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</si>
  <si>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</si>
  <si>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</si>
  <si>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</si>
  <si>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</si>
  <si>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</si>
  <si>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</si>
  <si>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</si>
  <si>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</si>
  <si>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</si>
  <si>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</si>
  <si>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</si>
  <si>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</si>
  <si>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</si>
  <si>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</si>
  <si>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</si>
  <si>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</si>
  <si>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</si>
  <si>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</si>
  <si>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</si>
  <si>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</si>
  <si>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</si>
  <si>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</si>
  <si>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</si>
  <si>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</si>
  <si>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</si>
  <si>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</si>
  <si>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</si>
  <si>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</si>
  <si>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</si>
  <si>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</si>
  <si>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</si>
  <si>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</si>
  <si>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</si>
  <si>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</si>
  <si>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</si>
  <si>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</si>
  <si>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</si>
  <si>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</si>
  <si>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</si>
  <si>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</si>
  <si>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</si>
  <si>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</si>
  <si>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</si>
  <si>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</si>
  <si>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</si>
  <si>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</si>
  <si>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</si>
  <si>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</si>
  <si>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</si>
  <si>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</si>
  <si>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</si>
  <si>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</si>
  <si>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</si>
  <si>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</si>
  <si>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</si>
  <si>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</si>
  <si>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</si>
  <si>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</si>
  <si>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</si>
  <si>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</si>
  <si>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</si>
  <si>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</si>
  <si>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</si>
  <si>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</si>
  <si>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</si>
  <si>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</si>
  <si>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</si>
  <si>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</si>
  <si>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</si>
  <si>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</si>
  <si>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</si>
  <si>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</si>
  <si>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</si>
  <si>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</si>
  <si>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</si>
  <si>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</si>
  <si>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給水人口及び給水戸数の減少が続き、給水収益は減少傾向であるため、収益的収支比率、料金回収率は共に100％を下回り、厳しい経営が続いている。　　　　　　　　　　　　　　　　　　　　　　　　　　　　　　　　　　　　　　　　　　　　　　　　　　　　　　　　　　　　　　　　　　　　　　　　　　　　　　　　　　　　　　　　　　　　　　　　　　　　　　　　　　　　　　　　　　　　　　　　　　　　　　　　　　　　　　　　　　　　　　　　　　　経営規模が小さく、現状としては、施設の更新や大規模な修繕等は、基金の取り崩しや一般会計からの繰入がなければ実施できない状況にあるが、地元とも協議しながら更新及び修繕箇所を選定し、無駄のない効率的な事業実施に努めている。</t>
    <phoneticPr fontId="4"/>
  </si>
  <si>
    <t>40年以上経過した施設が多く、老朽化が進んでいる。現時点で行える対策として、地元・職員が協力し、点検をこまめに実施することで施設の維持に努めている。</t>
    <phoneticPr fontId="4"/>
  </si>
  <si>
    <t>当町の３つの簡易水道は、山間部に点在する小規模な施設で地形的に施設統合が困難な状況にある。また、高齢化が進み人口の減少に伴う給水収益の減少、老朽化した施設の更新・修繕に係る費用の確保など、課題は多い。　　　　　　　　　　　　　　　　　　　　　　　　　　　　　　　　　　　　　　　　　　　　　　　　　　　　　　　　　　　　　　　　　　　　　　　　　　　　　　　　　　　　　　　　　　　　　　　　　　　　　　　　　　　　　　　　　　　　　　　　　　　　　　基金の活用等による施設整備を計画的に行いつつ、地元とも協議し、今後の経営について経営形態等を含めて検討する必要がある。</t>
    <rPh sb="0" eb="2">
      <t>トウチョウ</t>
    </rPh>
    <rPh sb="6" eb="8">
      <t>カンイ</t>
    </rPh>
    <rPh sb="8" eb="10">
      <t>スイドウ</t>
    </rPh>
    <rPh sb="12" eb="15">
      <t>サンカンブ</t>
    </rPh>
    <rPh sb="16" eb="18">
      <t>テンザイ</t>
    </rPh>
    <rPh sb="20" eb="23">
      <t>ショウキボ</t>
    </rPh>
    <rPh sb="24" eb="26">
      <t>シセツ</t>
    </rPh>
    <rPh sb="27" eb="30">
      <t>チケイテキ</t>
    </rPh>
    <rPh sb="31" eb="33">
      <t>シセツ</t>
    </rPh>
    <rPh sb="33" eb="35">
      <t>トウゴウ</t>
    </rPh>
    <rPh sb="36" eb="38">
      <t>コンナン</t>
    </rPh>
    <rPh sb="39" eb="41">
      <t>ジョウキョウ</t>
    </rPh>
    <rPh sb="48" eb="51">
      <t>コウレイカ</t>
    </rPh>
    <rPh sb="52" eb="53">
      <t>スス</t>
    </rPh>
    <rPh sb="54" eb="56">
      <t>ジンコウ</t>
    </rPh>
    <rPh sb="57" eb="59">
      <t>ゲンショウ</t>
    </rPh>
    <rPh sb="60" eb="61">
      <t>トモナ</t>
    </rPh>
    <rPh sb="62" eb="64">
      <t>キュウスイ</t>
    </rPh>
    <rPh sb="64" eb="66">
      <t>シュウエキ</t>
    </rPh>
    <rPh sb="67" eb="69">
      <t>ゲンショウ</t>
    </rPh>
    <rPh sb="70" eb="73">
      <t>ロウキュウカ</t>
    </rPh>
    <rPh sb="75" eb="77">
      <t>シセツ</t>
    </rPh>
    <rPh sb="78" eb="80">
      <t>コウシン</t>
    </rPh>
    <rPh sb="81" eb="83">
      <t>シュウゼン</t>
    </rPh>
    <rPh sb="84" eb="85">
      <t>カカ</t>
    </rPh>
    <rPh sb="86" eb="88">
      <t>ヒヨウ</t>
    </rPh>
    <rPh sb="89" eb="91">
      <t>カクホ</t>
    </rPh>
    <rPh sb="94" eb="96">
      <t>カダイ</t>
    </rPh>
    <rPh sb="97" eb="98">
      <t>オオ</t>
    </rPh>
    <rPh sb="226" eb="228">
      <t>キキン</t>
    </rPh>
    <rPh sb="229" eb="231">
      <t>カツヨウ</t>
    </rPh>
    <rPh sb="231" eb="232">
      <t>ナド</t>
    </rPh>
    <rPh sb="235" eb="237">
      <t>シセツ</t>
    </rPh>
    <rPh sb="237" eb="239">
      <t>セイビ</t>
    </rPh>
    <rPh sb="240" eb="243">
      <t>ケイカクテキ</t>
    </rPh>
    <rPh sb="244" eb="245">
      <t>オコナ</t>
    </rPh>
    <rPh sb="249" eb="251">
      <t>ジモト</t>
    </rPh>
    <rPh sb="253" eb="255">
      <t>キョウギ</t>
    </rPh>
    <rPh sb="257" eb="259">
      <t>コンゴ</t>
    </rPh>
    <rPh sb="260" eb="262">
      <t>ケイエイ</t>
    </rPh>
    <rPh sb="266" eb="268">
      <t>ケイエイ</t>
    </rPh>
    <rPh sb="268" eb="270">
      <t>ケイタイ</t>
    </rPh>
    <rPh sb="270" eb="271">
      <t>トウ</t>
    </rPh>
    <rPh sb="272" eb="273">
      <t>フク</t>
    </rPh>
    <rPh sb="275" eb="277">
      <t>ケントウ</t>
    </rPh>
    <rPh sb="279" eb="2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</si>
</sst>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9F-4588-86B6-3B55D1DE777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D9F-4588-86B6-3B55D1DE777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45.22</c:v>
                </c:pt>
                <c:pt idx="1">
                  <c:v>45.12</c:v>
                </c:pt>
                <c:pt idx="2">
                  <c:v>40.380000000000003</c:v>
                </c:pt>
                <c:pt idx="3">
                  <c:v>40.68</c:v>
                </c:pt>
                <c:pt idx="4">
                  <c:v>37.4</c:v>
                </c:pt>
              </c:numCache>
            </c:numRef>
          </c:val>
          <c:extLst>
            <c:ext xmlns:c16="http://schemas.microsoft.com/office/drawing/2014/chart" uri="{C3380CC4-5D6E-409C-BE32-E72D297353CC}">
              <c16:uniqueId val="{00000000-E540-4CDD-8588-F12A55B6BDD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E540-4CDD-8588-F12A55B6BDD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1ABA-4396-AB42-DCB4BBFF98B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ABA-4396-AB42-DCB4BBFF98B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92.85</c:v>
                </c:pt>
                <c:pt idx="1">
                  <c:v>88.99</c:v>
                </c:pt>
                <c:pt idx="2">
                  <c:v>89.85</c:v>
                </c:pt>
                <c:pt idx="3">
                  <c:v>87.31</c:v>
                </c:pt>
                <c:pt idx="4">
                  <c:v>84</c:v>
                </c:pt>
              </c:numCache>
            </c:numRef>
          </c:val>
          <c:extLst>
            <c:ext xmlns:c16="http://schemas.microsoft.com/office/drawing/2014/chart" uri="{C3380CC4-5D6E-409C-BE32-E72D297353CC}">
              <c16:uniqueId val="{00000000-D8C7-42D4-B458-0E85039F9F9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D8C7-42D4-B458-0E85039F9F9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3-4D85-BFF8-31EF107BED3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3-4D85-BFF8-31EF107BED3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F1-4007-8B84-117E0A58427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F1-4007-8B84-117E0A58427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2-42F2-B0F9-CEA767D0088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2-42F2-B0F9-CEA767D0088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1D-4193-AF40-4AD58AD97CE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1D-4193-AF40-4AD58AD97CE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200.35</c:v>
                </c:pt>
                <c:pt idx="1">
                  <c:v>171.56</c:v>
                </c:pt>
                <c:pt idx="2">
                  <c:v>151.19</c:v>
                </c:pt>
                <c:pt idx="3">
                  <c:v>114.05</c:v>
                </c:pt>
                <c:pt idx="4">
                  <c:v>75.34</c:v>
                </c:pt>
              </c:numCache>
            </c:numRef>
          </c:val>
          <c:extLst>
            <c:ext xmlns:c16="http://schemas.microsoft.com/office/drawing/2014/chart" uri="{C3380CC4-5D6E-409C-BE32-E72D297353CC}">
              <c16:uniqueId val="{00000000-7783-4069-AAD4-3C9C5300A56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7783-4069-AAD4-3C9C5300A56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87.12</c:v>
                </c:pt>
                <c:pt idx="1">
                  <c:v>84.13</c:v>
                </c:pt>
                <c:pt idx="2">
                  <c:v>52.11</c:v>
                </c:pt>
                <c:pt idx="3">
                  <c:v>65.77</c:v>
                </c:pt>
                <c:pt idx="4">
                  <c:v>77.849999999999994</c:v>
                </c:pt>
              </c:numCache>
            </c:numRef>
          </c:val>
          <c:extLst>
            <c:ext xmlns:c16="http://schemas.microsoft.com/office/drawing/2014/chart" uri="{C3380CC4-5D6E-409C-BE32-E72D297353CC}">
              <c16:uniqueId val="{00000000-873A-4452-A4CF-50D53846DF1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73A-4452-A4CF-50D53846DF1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101.52</c:v>
                </c:pt>
                <c:pt idx="1">
                  <c:v>104.48</c:v>
                </c:pt>
                <c:pt idx="2">
                  <c:v>173.01</c:v>
                </c:pt>
                <c:pt idx="3">
                  <c:v>135.26</c:v>
                </c:pt>
                <c:pt idx="4">
                  <c:v>121.25</c:v>
                </c:pt>
              </c:numCache>
            </c:numRef>
          </c:val>
          <c:extLst>
            <c:ext xmlns:c16="http://schemas.microsoft.com/office/drawing/2014/chart" uri="{C3380CC4-5D6E-409C-BE32-E72D297353CC}">
              <c16:uniqueId val="{00000000-261B-49C9-8239-4E553913D9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61B-49C9-8239-4E553913D9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静岡県　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18243</v>
      </c>
      <c r="AM8" s="67"/>
      <c r="AN8" s="67"/>
      <c r="AO8" s="67"/>
      <c r="AP8" s="67"/>
      <c r="AQ8" s="67"/>
      <c r="AR8" s="67"/>
      <c r="AS8" s="67"/>
      <c r="AT8" s="66">
        <f>データ!$S$6</f>
        <v>133.91</v>
      </c>
      <c r="AU8" s="66"/>
      <c r="AV8" s="66"/>
      <c r="AW8" s="66"/>
      <c r="AX8" s="66"/>
      <c r="AY8" s="66"/>
      <c r="AZ8" s="66"/>
      <c r="BA8" s="66"/>
      <c r="BB8" s="66">
        <f>データ!$T$6</f>
        <v>136.22999999999999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1.3</v>
      </c>
      <c r="Q10" s="66"/>
      <c r="R10" s="66"/>
      <c r="S10" s="66"/>
      <c r="T10" s="66"/>
      <c r="U10" s="66"/>
      <c r="V10" s="66"/>
      <c r="W10" s="67">
        <f>データ!$Q$6</f>
        <v>1320</v>
      </c>
      <c r="X10" s="67"/>
      <c r="Y10" s="67"/>
      <c r="Z10" s="67"/>
      <c r="AA10" s="67"/>
      <c r="AB10" s="67"/>
      <c r="AC10" s="67"/>
      <c r="AD10" s="2"/>
      <c r="AE10" s="2"/>
      <c r="AF10" s="2"/>
      <c r="AG10" s="2"/>
      <c r="AH10" s="2"/>
      <c r="AI10" s="2"/>
      <c r="AJ10" s="2"/>
      <c r="AK10" s="2"/>
      <c r="AL10" s="67">
        <f>データ!$U$6</f>
        <v>236</v>
      </c>
      <c r="AM10" s="67"/>
      <c r="AN10" s="67"/>
      <c r="AO10" s="67"/>
      <c r="AP10" s="67"/>
      <c r="AQ10" s="67"/>
      <c r="AR10" s="67"/>
      <c r="AS10" s="67"/>
      <c r="AT10" s="66">
        <f>データ!$V$6</f>
        <v>0.22</v>
      </c>
      <c r="AU10" s="66"/>
      <c r="AV10" s="66"/>
      <c r="AW10" s="66"/>
      <c r="AX10" s="66"/>
      <c r="AY10" s="66"/>
      <c r="AZ10" s="66"/>
      <c r="BA10" s="66"/>
      <c r="BB10" s="66">
        <f>データ!$W$6</f>
        <v>1072.73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sph3bCR7eqJZEmfHAZIfEL+1GEuFN2nFDiO1NNtz0dd9UsLUe+j1TrP6pBTMvo0hEvZAdQ4edaTeftGWjHWlRw==" saltValue="ltTmjoVTUhj3SRm+NYJ7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224618</v>
      </c>
      <c r="D6" s="34">
        <f t="shared" si="3"/>
        <v>47</v>
      </c>
      <c r="E6" s="34">
        <f t="shared" si="3"/>
        <v>1</v>
      </c>
      <c r="F6" s="34">
        <f t="shared" si="3"/>
        <v>0</v>
      </c>
      <c r="G6" s="34">
        <f t="shared" si="3"/>
        <v>0</v>
      </c>
      <c r="H6" s="34" t="str">
        <f t="shared" si="3"/>
        <v>静岡県　森町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v>
      </c>
      <c r="Q6" s="35">
        <f t="shared" si="3"/>
        <v>1320</v>
      </c>
      <c r="R6" s="35">
        <f t="shared" si="3"/>
        <v>18243</v>
      </c>
      <c r="S6" s="35">
        <f t="shared" si="3"/>
        <v>133.91</v>
      </c>
      <c r="T6" s="35">
        <f t="shared" si="3"/>
        <v>136.22999999999999</v>
      </c>
      <c r="U6" s="35">
        <f t="shared" si="3"/>
        <v>236</v>
      </c>
      <c r="V6" s="35">
        <f t="shared" si="3"/>
        <v>0.22</v>
      </c>
      <c r="W6" s="35">
        <f t="shared" si="3"/>
        <v>1072.73</v>
      </c>
      <c r="X6" s="36">
        <f>IF(X7="",NA(),X7)</f>
        <v>92.85</v>
      </c>
      <c r="Y6" s="36">
        <f t="shared" ref="Y6:AG6" si="4">IF(Y7="",NA(),Y7)</f>
        <v>88.99</v>
      </c>
      <c r="Z6" s="36">
        <f t="shared" si="4"/>
        <v>89.85</v>
      </c>
      <c r="AA6" s="36">
        <f t="shared" si="4"/>
        <v>87.31</v>
      </c>
      <c r="AB6" s="36">
        <f t="shared" si="4"/>
        <v>84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200.35</v>
      </c>
      <c r="BF6" s="36">
        <f t="shared" ref="BF6:BN6" si="7">IF(BF7="",NA(),BF7)</f>
        <v>171.56</v>
      </c>
      <c r="BG6" s="36">
        <f t="shared" si="7"/>
        <v>151.19</v>
      </c>
      <c r="BH6" s="36">
        <f t="shared" si="7"/>
        <v>114.05</v>
      </c>
      <c r="BI6" s="36">
        <f t="shared" si="7"/>
        <v>75.34</v>
      </c>
      <c r="BJ6" s="36">
        <f t="shared" si="7"/>
        <v>1510.14</v>
      </c>
      <c r="BK6" s="36">
        <f t="shared" si="7"/>
        <v>1595.62</v>
      </c>
      <c r="BL6" s="36">
        <f t="shared" si="7"/>
        <v>1302.33</v>
      </c>
      <c r="BM6" s="36">
        <f t="shared" si="7"/>
        <v>1274.21</v>
      </c>
      <c r="BN6" s="36">
        <f t="shared" si="7"/>
        <v>1183.92</v>
      </c>
      <c r="BO6" s="35" t="str">
        <f>IF(BO7="","",IF(BO7="-","【-】","【"&amp;SUBSTITUTE(TEXT(BO7,"#,##0.00"),"-","△")&amp;"】"))</f>
        <v>【1,084.05】</v>
      </c>
      <c r="BP6" s="36">
        <f>IF(BP7="",NA(),BP7)</f>
        <v>87.12</v>
      </c>
      <c r="BQ6" s="36">
        <f t="shared" ref="BQ6:BY6" si="8">IF(BQ7="",NA(),BQ7)</f>
        <v>84.13</v>
      </c>
      <c r="BR6" s="36">
        <f t="shared" si="8"/>
        <v>52.11</v>
      </c>
      <c r="BS6" s="36">
        <f t="shared" si="8"/>
        <v>65.77</v>
      </c>
      <c r="BT6" s="36">
        <f t="shared" si="8"/>
        <v>77.849999999999994</v>
      </c>
      <c r="BU6" s="36">
        <f t="shared" si="8"/>
        <v>22.67</v>
      </c>
      <c r="BV6" s="36">
        <f t="shared" si="8"/>
        <v>37.92</v>
      </c>
      <c r="BW6" s="36">
        <f t="shared" si="8"/>
        <v>40.89</v>
      </c>
      <c r="BX6" s="36">
        <f t="shared" si="8"/>
        <v>41.25</v>
      </c>
      <c r="BY6" s="36">
        <f t="shared" si="8"/>
        <v>42.5</v>
      </c>
      <c r="BZ6" s="35" t="str">
        <f>IF(BZ7="","",IF(BZ7="-","【-】","【"&amp;SUBSTITUTE(TEXT(BZ7,"#,##0.00"),"-","△")&amp;"】"))</f>
        <v>【53.46】</v>
      </c>
      <c r="CA6" s="36">
        <f>IF(CA7="",NA(),CA7)</f>
        <v>101.52</v>
      </c>
      <c r="CB6" s="36">
        <f t="shared" ref="CB6:CJ6" si="9">IF(CB7="",NA(),CB7)</f>
        <v>104.48</v>
      </c>
      <c r="CC6" s="36">
        <f t="shared" si="9"/>
        <v>173.01</v>
      </c>
      <c r="CD6" s="36">
        <f t="shared" si="9"/>
        <v>135.26</v>
      </c>
      <c r="CE6" s="36">
        <f t="shared" si="9"/>
        <v>121.25</v>
      </c>
      <c r="CF6" s="36">
        <f t="shared" si="9"/>
        <v>789.62</v>
      </c>
      <c r="CG6" s="36">
        <f t="shared" si="9"/>
        <v>423.18</v>
      </c>
      <c r="CH6" s="36">
        <f t="shared" si="9"/>
        <v>383.2</v>
      </c>
      <c r="CI6" s="36">
        <f t="shared" si="9"/>
        <v>383.25</v>
      </c>
      <c r="CJ6" s="36">
        <f t="shared" si="9"/>
        <v>377.72</v>
      </c>
      <c r="CK6" s="35" t="str">
        <f>IF(CK7="","",IF(CK7="-","【-】","【"&amp;SUBSTITUTE(TEXT(CK7,"#,##0.00"),"-","△")&amp;"】"))</f>
        <v>【300.47】</v>
      </c>
      <c r="CL6" s="36">
        <f>IF(CL7="",NA(),CL7)</f>
        <v>45.22</v>
      </c>
      <c r="CM6" s="36">
        <f t="shared" ref="CM6:CU6" si="10">IF(CM7="",NA(),CM7)</f>
        <v>45.12</v>
      </c>
      <c r="CN6" s="36">
        <f t="shared" si="10"/>
        <v>40.380000000000003</v>
      </c>
      <c r="CO6" s="36">
        <f t="shared" si="10"/>
        <v>40.68</v>
      </c>
      <c r="CP6" s="36">
        <f t="shared" si="10"/>
        <v>37.4</v>
      </c>
      <c r="CQ6" s="36">
        <f t="shared" si="10"/>
        <v>48.7</v>
      </c>
      <c r="CR6" s="36">
        <f t="shared" si="10"/>
        <v>46.9</v>
      </c>
      <c r="CS6" s="36">
        <f t="shared" si="10"/>
        <v>47.95</v>
      </c>
      <c r="CT6" s="36">
        <f t="shared" si="10"/>
        <v>48.26</v>
      </c>
      <c r="CU6" s="36">
        <f t="shared" si="10"/>
        <v>48.01</v>
      </c>
      <c r="CV6" s="35" t="str">
        <f>IF(CV7="","",IF(CV7="-","【-】","【"&amp;SUBSTITUTE(TEXT(CV7,"#,##0.00"),"-","△")&amp;"】"))</f>
        <v>【54.90】</v>
      </c>
      <c r="CW6" s="36">
        <f>IF(CW7="",NA(),CW7)</f>
        <v>90</v>
      </c>
      <c r="CX6" s="36">
        <f t="shared" ref="CX6:DF6" si="11">IF(CX7="",NA(),CX7)</f>
        <v>90</v>
      </c>
      <c r="CY6" s="36">
        <f t="shared" si="11"/>
        <v>90</v>
      </c>
      <c r="CZ6" s="36">
        <f t="shared" si="11"/>
        <v>90</v>
      </c>
      <c r="DA6" s="36">
        <f t="shared" si="11"/>
        <v>90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224618</v>
      </c>
      <c r="D7" s="38">
        <v>47</v>
      </c>
      <c r="E7" s="38">
        <v>1</v>
      </c>
      <c r="F7" s="38">
        <v>0</v>
      </c>
      <c r="G7" s="38">
        <v>0</v>
      </c>
      <c r="H7" s="38" t="s">
        <v>96</v>
      </c>
      <c r="I7" s="38" t="s">
        <v>97</v>
      </c>
      <c r="J7" s="38" t="s">
        <v>98</v>
      </c>
      <c r="K7" s="38" t="s">
        <v>99</v>
      </c>
      <c r="L7" s="38" t="s">
        <v>100</v>
      </c>
      <c r="M7" s="38" t="s">
        <v>101</v>
      </c>
      <c r="N7" s="39" t="s">
        <v>102</v>
      </c>
      <c r="O7" s="39" t="s">
        <v>103</v>
      </c>
      <c r="P7" s="39">
        <v>1.3</v>
      </c>
      <c r="Q7" s="39">
        <v>1320</v>
      </c>
      <c r="R7" s="39">
        <v>18243</v>
      </c>
      <c r="S7" s="39">
        <v>133.91</v>
      </c>
      <c r="T7" s="39">
        <v>136.22999999999999</v>
      </c>
      <c r="U7" s="39">
        <v>236</v>
      </c>
      <c r="V7" s="39">
        <v>0.22</v>
      </c>
      <c r="W7" s="39">
        <v>1072.73</v>
      </c>
      <c r="X7" s="39">
        <v>92.85</v>
      </c>
      <c r="Y7" s="39">
        <v>88.99</v>
      </c>
      <c r="Z7" s="39">
        <v>89.85</v>
      </c>
      <c r="AA7" s="39">
        <v>87.31</v>
      </c>
      <c r="AB7" s="39">
        <v>84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200.35</v>
      </c>
      <c r="BF7" s="39">
        <v>171.56</v>
      </c>
      <c r="BG7" s="39">
        <v>151.19</v>
      </c>
      <c r="BH7" s="39">
        <v>114.05</v>
      </c>
      <c r="BI7" s="39">
        <v>75.34</v>
      </c>
      <c r="BJ7" s="39">
        <v>1510.14</v>
      </c>
      <c r="BK7" s="39">
        <v>1595.62</v>
      </c>
      <c r="BL7" s="39">
        <v>1302.33</v>
      </c>
      <c r="BM7" s="39">
        <v>1274.21</v>
      </c>
      <c r="BN7" s="39">
        <v>1183.92</v>
      </c>
      <c r="BO7" s="39">
        <v>1084.05</v>
      </c>
      <c r="BP7" s="39">
        <v>87.12</v>
      </c>
      <c r="BQ7" s="39">
        <v>84.13</v>
      </c>
      <c r="BR7" s="39">
        <v>52.11</v>
      </c>
      <c r="BS7" s="39">
        <v>65.77</v>
      </c>
      <c r="BT7" s="39">
        <v>77.849999999999994</v>
      </c>
      <c r="BU7" s="39">
        <v>22.67</v>
      </c>
      <c r="BV7" s="39">
        <v>37.92</v>
      </c>
      <c r="BW7" s="39">
        <v>40.89</v>
      </c>
      <c r="BX7" s="39">
        <v>41.25</v>
      </c>
      <c r="BY7" s="39">
        <v>42.5</v>
      </c>
      <c r="BZ7" s="39">
        <v>53.46</v>
      </c>
      <c r="CA7" s="39">
        <v>101.52</v>
      </c>
      <c r="CB7" s="39">
        <v>104.48</v>
      </c>
      <c r="CC7" s="39">
        <v>173.01</v>
      </c>
      <c r="CD7" s="39">
        <v>135.26</v>
      </c>
      <c r="CE7" s="39">
        <v>121.25</v>
      </c>
      <c r="CF7" s="39">
        <v>789.62</v>
      </c>
      <c r="CG7" s="39">
        <v>423.18</v>
      </c>
      <c r="CH7" s="39">
        <v>383.2</v>
      </c>
      <c r="CI7" s="39">
        <v>383.25</v>
      </c>
      <c r="CJ7" s="39">
        <v>377.72</v>
      </c>
      <c r="CK7" s="39">
        <v>300.47000000000003</v>
      </c>
      <c r="CL7" s="39">
        <v>45.22</v>
      </c>
      <c r="CM7" s="39">
        <v>45.12</v>
      </c>
      <c r="CN7" s="39">
        <v>40.380000000000003</v>
      </c>
      <c r="CO7" s="39">
        <v>40.68</v>
      </c>
      <c r="CP7" s="39">
        <v>37.4</v>
      </c>
      <c r="CQ7" s="39">
        <v>48.7</v>
      </c>
      <c r="CR7" s="39">
        <v>46.9</v>
      </c>
      <c r="CS7" s="39">
        <v>47.95</v>
      </c>
      <c r="CT7" s="39">
        <v>48.26</v>
      </c>
      <c r="CU7" s="39">
        <v>48.01</v>
      </c>
      <c r="CV7" s="39">
        <v>54.9</v>
      </c>
      <c r="CW7" s="39">
        <v>90</v>
      </c>
      <c r="CX7" s="39">
        <v>90</v>
      </c>
      <c r="CY7" s="39">
        <v>90</v>
      </c>
      <c r="CZ7" s="39">
        <v>90</v>
      </c>
      <c r="DA7" s="39">
        <v>90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2020-12-04T02:21:06Z</dcterms:created>
  <dcterms:modified xsi:type="dcterms:W3CDTF">2021-01-26T04:31:23Z</dcterms:modified>
  <cp:category/>
</cp:coreProperties>
</file>