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10上下水道課\14下水道管理係\101調査・報告\05 R02\59 公営企業に係る経営比較分析表（令和元年度決算）の分析等について\"/>
    </mc:Choice>
  </mc:AlternateContent>
  <xr:revisionPtr revIDLastSave="0" documentId="13_ncr:1_{1456D40F-917B-48B5-8DB3-8C326482FC3B}" xr6:coauthVersionLast="36" xr6:coauthVersionMax="36" xr10:uidLastSave="{00000000-0000-0000-0000-000000000000}"/>
  <workbookProtection workbookAlgorithmName="SHA-512" workbookHashValue="j0cpLtY1Cin2DuiYpUCaWGcFftlasMPv/q8yNIwrIZ+xGzYVsvr4NWrL2z5Dt+zqP8AFR1/gJDn/xUcm/s79hQ==" workbookSaltValue="QtK7qh211EUpNNop6bZww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AT10" i="4"/>
  <c r="AL10" i="4"/>
  <c r="W10" i="4"/>
  <c r="I10"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<sst xmlns="http://schemas.openxmlformats.org/spreadsheetml/2006/main" count="236" uniqueCount="119">
  <si>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</si>
  <si>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</si>
  <si>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</si>
  <si>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</si>
  <si>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</si>
  <si>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</si>
  <si>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</si>
  <si>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</si>
  <si>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</si>
  <si>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</si>
  <si>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</si>
  <si>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</si>
  <si>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</si>
  <si>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</si>
  <si>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</si>
  <si>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</si>
  <si>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</si>
  <si>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</si>
  <si>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</si>
  <si>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</si>
  <si>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</si>
  <si>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</si>
  <si>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</si>
  <si>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</si>
  <si>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</si>
  <si>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</si>
  <si>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</si>
  <si>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</si>
  <si>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</si>
  <si>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</si>
  <si>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</si>
  <si>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</si>
  <si>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</si>
  <si>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</si>
  <si>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</si>
  <si>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</si>
  <si>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</si>
  <si>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</si>
  <si>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</si>
  <si>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</si>
  <si>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</si>
  <si>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</si>
  <si>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</si>
  <si>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</si>
  <si>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</si>
  <si>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</si>
  <si>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</si>
  <si>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</si>
  <si>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</si>
  <si>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</si>
  <si>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</si>
  <si>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</si>
  <si>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</si>
  <si>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</si>
  <si>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</si>
  <si>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</si>
  <si>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</si>
  <si>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</si>
  <si>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</si>
  <si>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</si>
  <si>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</si>
  <si>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</si>
  <si>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</si>
  <si>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</si>
  <si>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</si>
  <si>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</si>
  <si>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</si>
  <si>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</si>
  <si>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</si>
  <si>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</si>
  <si>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</si>
  <si>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</si>
  <si>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</si>
  <si>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</si>
  <si>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</si>
  <si>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</si>
  <si>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</si>
  <si>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</si>
  <si>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</si>
  <si>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</si>
  <si>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</si>
  <si>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</si>
  <si>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</si>
  <si>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</si>
  <si>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</si>
  <si>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</si>
  <si>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</si>
  <si>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</si>
  <si>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</si>
  <si>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</si>
  <si>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</si>
  <si>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</si>
  <si>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</si>
  <si>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</si>
  <si>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</si>
  <si>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</si>
  <si>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</si>
  <si>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</si>
  <si>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</si>
  <si>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</si>
  <si>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</si>
  <si>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</si>
  <si>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</si>
  <si>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</si>
  <si>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</si>
  <si>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</si>
  <si>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</si>
  <si>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</si>
  <si>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</si>
  <si>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</si>
  <si>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</si>
  <si>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</si>
  <si>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</si>
  <si>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</si>
  <si>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</si>
  <si>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</si>
  <si>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下水道事業の開始から年月が浅く、施設が新しいため該当数値がない。</t>
    <phoneticPr fontId="4"/>
  </si>
  <si>
    <t>　当町の公共下水道事業は、平成21年に供用を開始し、現在、未普及解消に重点を置いて事業計画を実施している。現状では、下水道への接続率が低く有収水量も過少であるが、今後、整備区域を拡大し、下水道利用できる人口が増えれば有収水量が増加し、改善していくものと思われる。
　また、維持管理にかかる経費については、施設が新しく、また当浄化センターの処理方式が比較的維持管理費がかからないこともあり、類似団体と比べるとやや良い数値となっている。今後も下水道処理区域の拡大を進めるなかで、接続率及び水洗化率の増加に努めていかなければならない。</t>
    <phoneticPr fontId="4"/>
  </si>
  <si>
    <t>①収益的収支比率については、令和元年度は、一般会計繰入額を増額したため、100%を超えたが、依然として一般会計繰入金に頼った経営である。未普及対策として毎年度管渠整備を行い、下水道供用開始区域を拡大し下水道使用料の増収を図っているが、それに伴い事業費に対する地方債借入額も増加するため、今後も健全的な経営を図り、経常経費の削減や料金改定等を検討する必要がある。
⑤経費回収率については、供用開始区域拡大に伴い、汚水処理量が増えことにより汚水処理費も増額となるが、それに対して下水道使用料の増収が伴わないため、一般会計繰入金により補填しているのが、現状である。今後は、接続促進や汚水処理費の削減、料金改定等の検討をする必要がある。
⑥汚水処理原価については、供用開始区域拡大により汚水処理量が増加し、有収水量も増加しているが、不明水も増え汚水処理費用が増額となっており、有収水量率が減少している。今後は接続率向上と併せて不明水の原因究明と対策を検討する必要がある。
⑦施設利用率については、平成30年度に浄化センターの増設が完了したことにより前年度と比較して減少したが、令和元年度は、供用開始区域拡大により処理水量も増加し利用率が向上している。
⑧水洗化率については、供用開始区域拡大により微増となっているが、接続率が当初計画より大幅に下回っているため、今後も継続して接続促進に努める必要がある。</t>
    <rPh sb="1" eb="4">
      <t>シュウエキテキ</t>
    </rPh>
    <rPh sb="4" eb="6">
      <t>シュウシ</t>
    </rPh>
    <rPh sb="6" eb="8">
      <t>ヒリツ</t>
    </rPh>
    <rPh sb="14" eb="16">
      <t>レイワ</t>
    </rPh>
    <rPh sb="16" eb="19">
      <t>ガンネンド</t>
    </rPh>
    <rPh sb="21" eb="23">
      <t>イッパン</t>
    </rPh>
    <rPh sb="23" eb="25">
      <t>カイケイ</t>
    </rPh>
    <rPh sb="27" eb="28">
      <t>ガク</t>
    </rPh>
    <rPh sb="29" eb="31">
      <t>ゾウガク</t>
    </rPh>
    <rPh sb="41" eb="42">
      <t>コ</t>
    </rPh>
    <rPh sb="46" eb="48">
      <t>イゼン</t>
    </rPh>
    <rPh sb="51" eb="53">
      <t>イッパン</t>
    </rPh>
    <rPh sb="53" eb="55">
      <t>カイケイ</t>
    </rPh>
    <rPh sb="55" eb="58">
      <t>クリイレキン</t>
    </rPh>
    <rPh sb="59" eb="60">
      <t>タヨ</t>
    </rPh>
    <rPh sb="62" eb="64">
      <t>ケイエイ</t>
    </rPh>
    <rPh sb="68" eb="69">
      <t>ミ</t>
    </rPh>
    <rPh sb="69" eb="71">
      <t>フキュウ</t>
    </rPh>
    <rPh sb="71" eb="73">
      <t>タイサク</t>
    </rPh>
    <rPh sb="76" eb="79">
      <t>マイネンド</t>
    </rPh>
    <rPh sb="79" eb="81">
      <t>カンキョ</t>
    </rPh>
    <rPh sb="81" eb="83">
      <t>セイビ</t>
    </rPh>
    <rPh sb="84" eb="85">
      <t>オコナ</t>
    </rPh>
    <rPh sb="87" eb="90">
      <t>ゲスイドウ</t>
    </rPh>
    <rPh sb="90" eb="92">
      <t>キョウヨウ</t>
    </rPh>
    <rPh sb="92" eb="94">
      <t>カイシ</t>
    </rPh>
    <rPh sb="94" eb="96">
      <t>クイキ</t>
    </rPh>
    <rPh sb="97" eb="99">
      <t>カクダイ</t>
    </rPh>
    <rPh sb="100" eb="103">
      <t>ゲスイドウ</t>
    </rPh>
    <rPh sb="103" eb="106">
      <t>シヨウリョウ</t>
    </rPh>
    <rPh sb="107" eb="109">
      <t>ゾウシュウ</t>
    </rPh>
    <rPh sb="110" eb="111">
      <t>ハカ</t>
    </rPh>
    <rPh sb="143" eb="145">
      <t>コンゴ</t>
    </rPh>
    <rPh sb="146" eb="148">
      <t>ケンゼン</t>
    </rPh>
    <rPh sb="148" eb="149">
      <t>テキ</t>
    </rPh>
    <rPh sb="150" eb="152">
      <t>ケイエイ</t>
    </rPh>
    <rPh sb="153" eb="154">
      <t>ハカ</t>
    </rPh>
    <rPh sb="156" eb="158">
      <t>ケイジョウ</t>
    </rPh>
    <rPh sb="158" eb="160">
      <t>ケイヒ</t>
    </rPh>
    <rPh sb="161" eb="163">
      <t>サクゲン</t>
    </rPh>
    <rPh sb="164" eb="166">
      <t>リョウキン</t>
    </rPh>
    <rPh sb="166" eb="168">
      <t>カイテイ</t>
    </rPh>
    <rPh sb="168" eb="169">
      <t>トウ</t>
    </rPh>
    <rPh sb="170" eb="172">
      <t>ケントウ</t>
    </rPh>
    <rPh sb="174" eb="176">
      <t>ヒツヨウ</t>
    </rPh>
    <rPh sb="182" eb="184">
      <t>ケイヒ</t>
    </rPh>
    <rPh sb="184" eb="187">
      <t>カイシュウリツ</t>
    </rPh>
    <rPh sb="193" eb="195">
      <t>キョウヨウ</t>
    </rPh>
    <rPh sb="195" eb="197">
      <t>カイシ</t>
    </rPh>
    <rPh sb="197" eb="199">
      <t>クイキ</t>
    </rPh>
    <rPh sb="199" eb="201">
      <t>カクダイ</t>
    </rPh>
    <rPh sb="202" eb="203">
      <t>トモナ</t>
    </rPh>
    <rPh sb="205" eb="207">
      <t>オスイ</t>
    </rPh>
    <rPh sb="207" eb="210">
      <t>ショリリョウ</t>
    </rPh>
    <rPh sb="211" eb="212">
      <t>フ</t>
    </rPh>
    <rPh sb="218" eb="220">
      <t>オスイ</t>
    </rPh>
    <rPh sb="220" eb="223">
      <t>ショリヒ</t>
    </rPh>
    <rPh sb="224" eb="226">
      <t>ゾウガク</t>
    </rPh>
    <rPh sb="234" eb="235">
      <t>タイ</t>
    </rPh>
    <rPh sb="237" eb="240">
      <t>ゲヅイドウ</t>
    </rPh>
    <rPh sb="240" eb="243">
      <t>シヨウリョウ</t>
    </rPh>
    <rPh sb="244" eb="246">
      <t>ゾウシュウ</t>
    </rPh>
    <rPh sb="247" eb="248">
      <t>トモナ</t>
    </rPh>
    <rPh sb="254" eb="256">
      <t>イッパン</t>
    </rPh>
    <rPh sb="256" eb="258">
      <t>カイケイ</t>
    </rPh>
    <rPh sb="258" eb="261">
      <t>クリイレキン</t>
    </rPh>
    <rPh sb="264" eb="266">
      <t>ホテン</t>
    </rPh>
    <rPh sb="273" eb="275">
      <t>ゲンジョウ</t>
    </rPh>
    <rPh sb="279" eb="281">
      <t>コンゴ</t>
    </rPh>
    <rPh sb="283" eb="285">
      <t>セツゾク</t>
    </rPh>
    <rPh sb="285" eb="287">
      <t>ソクシン</t>
    </rPh>
    <rPh sb="288" eb="290">
      <t>オスイ</t>
    </rPh>
    <rPh sb="290" eb="292">
      <t>ショリ</t>
    </rPh>
    <rPh sb="406" eb="407">
      <t>アワ</t>
    </rPh>
    <rPh sb="444" eb="446">
      <t>ヘイセイ</t>
    </rPh>
    <rPh sb="448" eb="450">
      <t>ネンド</t>
    </rPh>
    <rPh sb="461" eb="463">
      <t>カンリョウ</t>
    </rPh>
    <rPh sb="474" eb="476">
      <t>ヒカク</t>
    </rPh>
    <rPh sb="478" eb="480">
      <t>ゲンショウ</t>
    </rPh>
    <rPh sb="484" eb="486">
      <t>レイワ</t>
    </rPh>
    <rPh sb="486" eb="489">
      <t>ガンネンド</t>
    </rPh>
    <rPh sb="491" eb="493">
      <t>キョウヨウ</t>
    </rPh>
    <rPh sb="493" eb="495">
      <t>カイシ</t>
    </rPh>
    <rPh sb="495" eb="497">
      <t>クイキ</t>
    </rPh>
    <rPh sb="497" eb="499">
      <t>カクダイ</t>
    </rPh>
    <rPh sb="502" eb="505">
      <t>ショリスイ</t>
    </rPh>
    <rPh sb="505" eb="506">
      <t>リョウ</t>
    </rPh>
    <rPh sb="507" eb="509">
      <t>ソウカ</t>
    </rPh>
    <rPh sb="510" eb="512">
      <t>リヨウ</t>
    </rPh>
    <rPh sb="512" eb="513">
      <t>リツ</t>
    </rPh>
    <rPh sb="514" eb="516">
      <t>コウジョウ</t>
    </rPh>
    <rPh sb="523" eb="526">
      <t>スイセンカ</t>
    </rPh>
    <rPh sb="526" eb="527">
      <t>リツ</t>
    </rPh>
    <rPh sb="533" eb="535">
      <t>キョウヨウ</t>
    </rPh>
    <rPh sb="535" eb="537">
      <t>カイシ</t>
    </rPh>
    <rPh sb="537" eb="539">
      <t>クイキ</t>
    </rPh>
    <rPh sb="539" eb="541">
      <t>カクダイ</t>
    </rPh>
    <rPh sb="544" eb="546">
      <t>ビゾウ</t>
    </rPh>
    <rPh sb="554" eb="556">
      <t>セツゾク</t>
    </rPh>
    <rPh sb="556" eb="557">
      <t>リツ</t>
    </rPh>
    <rPh sb="558" eb="560">
      <t>トウショ</t>
    </rPh>
    <rPh sb="560" eb="562">
      <t>ケイカク</t>
    </rPh>
    <rPh sb="564" eb="566">
      <t>オオハバ</t>
    </rPh>
    <rPh sb="567" eb="569">
      <t>シタマワ</t>
    </rPh>
    <rPh sb="576" eb="578">
      <t>コンゴ</t>
    </rPh>
    <rPh sb="579" eb="581">
      <t>ケイゾク</t>
    </rPh>
    <rPh sb="583" eb="585">
      <t>セツゾク</t>
    </rPh>
    <rPh sb="585" eb="587">
      <t>ソクシン</t>
    </rPh>
    <rPh sb="588" eb="589">
      <t>ツト</t>
    </rPh>
    <rPh sb="591" eb="5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</si>
</sst>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7C-4DB0-92D0-2D3E0855C3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A77C-4DB0-92D0-2D3E0855C3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41.65</c:v>
                </c:pt>
                <c:pt idx="1">
                  <c:v>44.13</c:v>
                </c:pt>
                <c:pt idx="2">
                  <c:v>45.34</c:v>
                </c:pt>
                <c:pt idx="3">
                  <c:v>31.46</c:v>
                </c:pt>
                <c:pt idx="4">
                  <c:v>40.58</c:v>
                </c:pt>
              </c:numCache>
            </c:numRef>
          </c:val>
          <c:extLst>
            <c:ext xmlns:c16="http://schemas.microsoft.com/office/drawing/2014/chart" uri="{C3380CC4-5D6E-409C-BE32-E72D297353CC}">
              <c16:uniqueId val="{00000000-C318-4635-85D9-74A1B7F8A6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C318-4635-85D9-74A1B7F8A6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56.03</c:v>
                </c:pt>
                <c:pt idx="1">
                  <c:v>57.11</c:v>
                </c:pt>
                <c:pt idx="2">
                  <c:v>57.68</c:v>
                </c:pt>
                <c:pt idx="3">
                  <c:v>58.41</c:v>
                </c:pt>
                <c:pt idx="4">
                  <c:v>58.62</c:v>
                </c:pt>
              </c:numCache>
            </c:numRef>
          </c:val>
          <c:extLst>
            <c:ext xmlns:c16="http://schemas.microsoft.com/office/drawing/2014/chart" uri="{C3380CC4-5D6E-409C-BE32-E72D297353CC}">
              <c16:uniqueId val="{00000000-AFA1-4B9B-A7F5-535068E728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AFA1-4B9B-A7F5-535068E728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67.75</c:v>
                </c:pt>
                <c:pt idx="1">
                  <c:v>63.06</c:v>
                </c:pt>
                <c:pt idx="2">
                  <c:v>57.26</c:v>
                </c:pt>
                <c:pt idx="3">
                  <c:v>60.3</c:v>
                </c:pt>
                <c:pt idx="4">
                  <c:v>118.7</c:v>
                </c:pt>
              </c:numCache>
            </c:numRef>
          </c:val>
          <c:extLst>
            <c:ext xmlns:c16="http://schemas.microsoft.com/office/drawing/2014/chart" uri="{C3380CC4-5D6E-409C-BE32-E72D297353CC}">
              <c16:uniqueId val="{00000000-F871-4EBA-8831-8BA434CDF6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71-4EBA-8831-8BA434CDF6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6-4404-BDD8-09F72BC559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6-4404-BDD8-09F72BC559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5-4B04-964F-F8E4F7306D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5-4B04-964F-F8E4F7306D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F-4F27-81C4-50341F9D86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F-4F27-81C4-50341F9D86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5-4335-889C-5AD6645A99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5-4335-889C-5AD6645A99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4E-418C-9E85-95EEE41063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AE4E-418C-9E85-95EEE41063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108.38</c:v>
                </c:pt>
                <c:pt idx="1">
                  <c:v>98.17</c:v>
                </c:pt>
                <c:pt idx="2">
                  <c:v>81.05</c:v>
                </c:pt>
                <c:pt idx="3">
                  <c:v>80.790000000000006</c:v>
                </c:pt>
                <c:pt idx="4">
                  <c:v>80.81</c:v>
                </c:pt>
              </c:numCache>
            </c:numRef>
          </c:val>
          <c:extLst>
            <c:ext xmlns:c16="http://schemas.microsoft.com/office/drawing/2014/chart" uri="{C3380CC4-5D6E-409C-BE32-E72D297353CC}">
              <c16:uniqueId val="{00000000-AB62-47ED-992A-B98E80484E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AB62-47ED-992A-B98E80484E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111.77</c:v>
                </c:pt>
                <c:pt idx="1">
                  <c:v>122.94</c:v>
                </c:pt>
                <c:pt idx="2">
                  <c:v>150</c:v>
                </c:pt>
                <c:pt idx="3">
                  <c:v>150</c:v>
                </c:pt>
                <c:pt idx="4">
                  <c:v>150</c:v>
                </c:pt>
              </c:numCache>
            </c:numRef>
          </c:val>
          <c:extLst>
            <c:ext xmlns:c16="http://schemas.microsoft.com/office/drawing/2014/chart" uri="{C3380CC4-5D6E-409C-BE32-E72D297353CC}">
              <c16:uniqueId val="{00000000-2C69-4A21-AA39-F4152104E8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2C69-4A21-AA39-F4152104E8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4" zoomScale="90" zoomScaleNormal="90" workbookViewId="0">
      <selection activeCell="CD20" sqref="CD20"/>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静岡県　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18243</v>
      </c>
      <c r="AM8" s="51"/>
      <c r="AN8" s="51"/>
      <c r="AO8" s="51"/>
      <c r="AP8" s="51"/>
      <c r="AQ8" s="51"/>
      <c r="AR8" s="51"/>
      <c r="AS8" s="51"/>
      <c r="AT8" s="46">
        <f>データ!T6</f>
        <v>133.91</v>
      </c>
      <c r="AU8" s="46"/>
      <c r="AV8" s="46"/>
      <c r="AW8" s="46"/>
      <c r="AX8" s="46"/>
      <c r="AY8" s="46"/>
      <c r="AZ8" s="46"/>
      <c r="BA8" s="46"/>
      <c r="BB8" s="46">
        <f>データ!U6</f>
        <v>136.22999999999999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26.92</v>
      </c>
      <c r="Q10" s="46"/>
      <c r="R10" s="46"/>
      <c r="S10" s="46"/>
      <c r="T10" s="46"/>
      <c r="U10" s="46"/>
      <c r="V10" s="46"/>
      <c r="W10" s="46">
        <f>データ!Q6</f>
        <v>79.39</v>
      </c>
      <c r="X10" s="46"/>
      <c r="Y10" s="46"/>
      <c r="Z10" s="46"/>
      <c r="AA10" s="46"/>
      <c r="AB10" s="46"/>
      <c r="AC10" s="46"/>
      <c r="AD10" s="51">
        <f>データ!R6</f>
        <v>2200</v>
      </c>
      <c r="AE10" s="51"/>
      <c r="AF10" s="51"/>
      <c r="AG10" s="51"/>
      <c r="AH10" s="51"/>
      <c r="AI10" s="51"/>
      <c r="AJ10" s="51"/>
      <c r="AK10" s="2"/>
      <c r="AL10" s="51">
        <f>データ!V6</f>
        <v>4884</v>
      </c>
      <c r="AM10" s="51"/>
      <c r="AN10" s="51"/>
      <c r="AO10" s="51"/>
      <c r="AP10" s="51"/>
      <c r="AQ10" s="51"/>
      <c r="AR10" s="51"/>
      <c r="AS10" s="51"/>
      <c r="AT10" s="46">
        <f>データ!W6</f>
        <v>1.75</v>
      </c>
      <c r="AU10" s="46"/>
      <c r="AV10" s="46"/>
      <c r="AW10" s="46"/>
      <c r="AX10" s="46"/>
      <c r="AY10" s="46"/>
      <c r="AZ10" s="46"/>
      <c r="BA10" s="46"/>
      <c r="BB10" s="46">
        <f>データ!X6</f>
        <v>2790.86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fdJVWoz4vlrL852omesYH6W9N6TCcZUJTrhtezhvC7VFy0+ICqmERErDjBus0CL423nQRLGy3wPkH/3n3rUXzw==" saltValue="ZfyayUpHBoQLQSYQT3Zi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224618</v>
      </c>
      <c r="D6" s="33">
        <f t="shared" si="3"/>
        <v>47</v>
      </c>
      <c r="E6" s="33">
        <f t="shared" si="3"/>
        <v>17</v>
      </c>
      <c r="F6" s="33">
        <f t="shared" si="3"/>
        <v>1</v>
      </c>
      <c r="G6" s="33">
        <f t="shared" si="3"/>
        <v>0</v>
      </c>
      <c r="H6" s="33" t="str">
        <f t="shared" si="3"/>
        <v>静岡県　森町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26.92</v>
      </c>
      <c r="Q6" s="34">
        <f t="shared" si="3"/>
        <v>79.39</v>
      </c>
      <c r="R6" s="34">
        <f t="shared" si="3"/>
        <v>2200</v>
      </c>
      <c r="S6" s="34">
        <f t="shared" si="3"/>
        <v>18243</v>
      </c>
      <c r="T6" s="34">
        <f t="shared" si="3"/>
        <v>133.91</v>
      </c>
      <c r="U6" s="34">
        <f t="shared" si="3"/>
        <v>136.22999999999999</v>
      </c>
      <c r="V6" s="34">
        <f t="shared" si="3"/>
        <v>4884</v>
      </c>
      <c r="W6" s="34">
        <f t="shared" si="3"/>
        <v>1.75</v>
      </c>
      <c r="X6" s="34">
        <f t="shared" si="3"/>
        <v>2790.86</v>
      </c>
      <c r="Y6" s="35">
        <f>IF(Y7="",NA(),Y7)</f>
        <v>67.75</v>
      </c>
      <c r="Z6" s="35">
        <f t="shared" ref="Z6:AH6" si="4">IF(Z7="",NA(),Z7)</f>
        <v>63.06</v>
      </c>
      <c r="AA6" s="35">
        <f t="shared" si="4"/>
        <v>57.26</v>
      </c>
      <c r="AB6" s="35">
        <f t="shared" si="4"/>
        <v>60.3</v>
      </c>
      <c r="AC6" s="35">
        <f t="shared" si="4"/>
        <v>118.7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108.38</v>
      </c>
      <c r="BR6" s="35">
        <f t="shared" ref="BR6:BZ6" si="8">IF(BR7="",NA(),BR7)</f>
        <v>98.17</v>
      </c>
      <c r="BS6" s="35">
        <f t="shared" si="8"/>
        <v>81.05</v>
      </c>
      <c r="BT6" s="35">
        <f t="shared" si="8"/>
        <v>80.790000000000006</v>
      </c>
      <c r="BU6" s="35">
        <f t="shared" si="8"/>
        <v>80.81</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111.77</v>
      </c>
      <c r="CC6" s="35">
        <f t="shared" ref="CC6:CK6" si="9">IF(CC7="",NA(),CC7)</f>
        <v>122.94</v>
      </c>
      <c r="CD6" s="35">
        <f t="shared" si="9"/>
        <v>150</v>
      </c>
      <c r="CE6" s="35">
        <f t="shared" si="9"/>
        <v>150</v>
      </c>
      <c r="CF6" s="35">
        <f t="shared" si="9"/>
        <v>150</v>
      </c>
      <c r="CG6" s="35">
        <f t="shared" si="9"/>
        <v>281.52999999999997</v>
      </c>
      <c r="CH6" s="35">
        <f t="shared" si="9"/>
        <v>263.04000000000002</v>
      </c>
      <c r="CI6" s="35">
        <f t="shared" si="9"/>
        <v>230.04</v>
      </c>
      <c r="CJ6" s="35">
        <f t="shared" si="9"/>
        <v>233.5</v>
      </c>
      <c r="CK6" s="35">
        <f t="shared" si="9"/>
        <v>221.95</v>
      </c>
      <c r="CL6" s="34" t="str">
        <f>IF(CL7="","",IF(CL7="-","【-】","【"&amp;SUBSTITUTE(TEXT(CL7,"#,##0.00"),"-","△")&amp;"】"))</f>
        <v>【136.15】</v>
      </c>
      <c r="CM6" s="35">
        <f>IF(CM7="",NA(),CM7)</f>
        <v>41.65</v>
      </c>
      <c r="CN6" s="35">
        <f t="shared" ref="CN6:CV6" si="10">IF(CN7="",NA(),CN7)</f>
        <v>44.13</v>
      </c>
      <c r="CO6" s="35">
        <f t="shared" si="10"/>
        <v>45.34</v>
      </c>
      <c r="CP6" s="35">
        <f t="shared" si="10"/>
        <v>31.46</v>
      </c>
      <c r="CQ6" s="35">
        <f t="shared" si="10"/>
        <v>40.58</v>
      </c>
      <c r="CR6" s="35">
        <f t="shared" si="10"/>
        <v>44.89</v>
      </c>
      <c r="CS6" s="35">
        <f t="shared" si="10"/>
        <v>40.75</v>
      </c>
      <c r="CT6" s="35">
        <f t="shared" si="10"/>
        <v>42.4</v>
      </c>
      <c r="CU6" s="35">
        <f t="shared" si="10"/>
        <v>45.44</v>
      </c>
      <c r="CV6" s="35">
        <f t="shared" si="10"/>
        <v>47.28</v>
      </c>
      <c r="CW6" s="34" t="str">
        <f>IF(CW7="","",IF(CW7="-","【-】","【"&amp;SUBSTITUTE(TEXT(CW7,"#,##0.00"),"-","△")&amp;"】"))</f>
        <v>【59.64】</v>
      </c>
      <c r="CX6" s="35">
        <f>IF(CX7="",NA(),CX7)</f>
        <v>56.03</v>
      </c>
      <c r="CY6" s="35">
        <f t="shared" ref="CY6:DG6" si="11">IF(CY7="",NA(),CY7)</f>
        <v>57.11</v>
      </c>
      <c r="CZ6" s="35">
        <f t="shared" si="11"/>
        <v>57.68</v>
      </c>
      <c r="DA6" s="35">
        <f t="shared" si="11"/>
        <v>58.41</v>
      </c>
      <c r="DB6" s="35">
        <f t="shared" si="11"/>
        <v>58.62</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2">
      <c r="A7" s="28"/>
      <c r="B7" s="37">
        <v>2019</v>
      </c>
      <c r="C7" s="37">
        <v>224618</v>
      </c>
      <c r="D7" s="37">
        <v>47</v>
      </c>
      <c r="E7" s="37">
        <v>17</v>
      </c>
      <c r="F7" s="37">
        <v>1</v>
      </c>
      <c r="G7" s="37">
        <v>0</v>
      </c>
      <c r="H7" s="37" t="s">
        <v>98</v>
      </c>
      <c r="I7" s="37" t="s">
        <v>99</v>
      </c>
      <c r="J7" s="37" t="s">
        <v>100</v>
      </c>
      <c r="K7" s="37" t="s">
        <v>101</v>
      </c>
      <c r="L7" s="37" t="s">
        <v>102</v>
      </c>
      <c r="M7" s="37" t="s">
        <v>103</v>
      </c>
      <c r="N7" s="38" t="s">
        <v>104</v>
      </c>
      <c r="O7" s="38" t="s">
        <v>105</v>
      </c>
      <c r="P7" s="38">
        <v>26.92</v>
      </c>
      <c r="Q7" s="38">
        <v>79.39</v>
      </c>
      <c r="R7" s="38">
        <v>2200</v>
      </c>
      <c r="S7" s="38">
        <v>18243</v>
      </c>
      <c r="T7" s="38">
        <v>133.91</v>
      </c>
      <c r="U7" s="38">
        <v>136.22999999999999</v>
      </c>
      <c r="V7" s="38">
        <v>4884</v>
      </c>
      <c r="W7" s="38">
        <v>1.75</v>
      </c>
      <c r="X7" s="38">
        <v>2790.86</v>
      </c>
      <c r="Y7" s="38">
        <v>67.75</v>
      </c>
      <c r="Z7" s="38">
        <v>63.06</v>
      </c>
      <c r="AA7" s="38">
        <v>57.26</v>
      </c>
      <c r="AB7" s="38">
        <v>60.3</v>
      </c>
      <c r="AC7" s="38">
        <v>118.7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876.19</v>
      </c>
      <c r="BN7" s="38">
        <v>722.53</v>
      </c>
      <c r="BO7" s="38">
        <v>933.3</v>
      </c>
      <c r="BP7" s="38">
        <v>682.51</v>
      </c>
      <c r="BQ7" s="38">
        <v>108.38</v>
      </c>
      <c r="BR7" s="38">
        <v>98.17</v>
      </c>
      <c r="BS7" s="38">
        <v>81.05</v>
      </c>
      <c r="BT7" s="38">
        <v>80.790000000000006</v>
      </c>
      <c r="BU7" s="38">
        <v>80.81</v>
      </c>
      <c r="BV7" s="38">
        <v>60.17</v>
      </c>
      <c r="BW7" s="38">
        <v>65.569999999999993</v>
      </c>
      <c r="BX7" s="38">
        <v>75.7</v>
      </c>
      <c r="BY7" s="38">
        <v>74.61</v>
      </c>
      <c r="BZ7" s="38">
        <v>77.510000000000005</v>
      </c>
      <c r="CA7" s="38">
        <v>100.34</v>
      </c>
      <c r="CB7" s="38">
        <v>111.77</v>
      </c>
      <c r="CC7" s="38">
        <v>122.94</v>
      </c>
      <c r="CD7" s="38">
        <v>150</v>
      </c>
      <c r="CE7" s="38">
        <v>150</v>
      </c>
      <c r="CF7" s="38">
        <v>150</v>
      </c>
      <c r="CG7" s="38">
        <v>281.52999999999997</v>
      </c>
      <c r="CH7" s="38">
        <v>263.04000000000002</v>
      </c>
      <c r="CI7" s="38">
        <v>230.04</v>
      </c>
      <c r="CJ7" s="38">
        <v>233.5</v>
      </c>
      <c r="CK7" s="38">
        <v>221.95</v>
      </c>
      <c r="CL7" s="38">
        <v>136.15</v>
      </c>
      <c r="CM7" s="38">
        <v>41.65</v>
      </c>
      <c r="CN7" s="38">
        <v>44.13</v>
      </c>
      <c r="CO7" s="38">
        <v>45.34</v>
      </c>
      <c r="CP7" s="38">
        <v>31.46</v>
      </c>
      <c r="CQ7" s="38">
        <v>40.58</v>
      </c>
      <c r="CR7" s="38">
        <v>44.89</v>
      </c>
      <c r="CS7" s="38">
        <v>40.75</v>
      </c>
      <c r="CT7" s="38">
        <v>42.4</v>
      </c>
      <c r="CU7" s="38">
        <v>45.44</v>
      </c>
      <c r="CV7" s="38">
        <v>47.28</v>
      </c>
      <c r="CW7" s="38">
        <v>59.64</v>
      </c>
      <c r="CX7" s="38">
        <v>56.03</v>
      </c>
      <c r="CY7" s="38">
        <v>57.11</v>
      </c>
      <c r="CZ7" s="38">
        <v>57.68</v>
      </c>
      <c r="DA7" s="38">
        <v>58.41</v>
      </c>
      <c r="DB7" s="38">
        <v>58.62</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0.18</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2021-01-18T07:58:20Z</cp:lastPrinted>
  <dcterms:created xsi:type="dcterms:W3CDTF">2020-12-04T02:47:13Z</dcterms:created>
  <dcterms:modified xsi:type="dcterms:W3CDTF">2021-01-18T08:05:30Z</dcterms:modified>
  <cp:category/>
</cp:coreProperties>
</file>