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/>
  </bookViews>
  <sheets>
    <sheet name="6年1月" sheetId="28" r:id="rId1"/>
    <sheet name="6年2月" sheetId="29" r:id="rId2"/>
    <sheet name="6年3月" sheetId="30" r:id="rId3"/>
    <sheet name="6年4月" sheetId="32" r:id="rId4"/>
    <sheet name="6年5月" sheetId="33" r:id="rId5"/>
    <sheet name="6年6月" sheetId="34" r:id="rId6"/>
    <sheet name="6年7月" sheetId="35" r:id="rId7"/>
    <sheet name="6年8月" sheetId="36" r:id="rId8"/>
    <sheet name="6年9月" sheetId="37" r:id="rId9"/>
    <sheet name="6年10月" sheetId="38" r:id="rId10"/>
    <sheet name="6年11月" sheetId="39" r:id="rId11"/>
    <sheet name="6年12月" sheetId="40" r:id="rId12"/>
    <sheet name="7年1月" sheetId="4" r:id="rId13"/>
    <sheet name="7年2月" sheetId="5" r:id="rId14"/>
    <sheet name="7年3月" sheetId="11" r:id="rId15"/>
    <sheet name="令和６年１月～12月" sheetId="41" r:id="rId16"/>
    <sheet name="令和６年度" sheetId="1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'6年1月'!$B$1:$H$45</definedName>
    <definedName name="_xlnm.Print_Area" localSheetId="3">'6年4月'!$A$2:$I$47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<sst xmlns="http://schemas.openxmlformats.org/spreadsheetml/2006/main" xmlns:r="http://schemas.openxmlformats.org/officeDocument/2006/relationships" count="56" uniqueCount="56">
  <si>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湖西市</t>
  </si>
  <si>
    <t>川根本町</t>
  </si>
  <si>
    <t>掛川市</t>
  </si>
  <si>
    <t>小山町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</si>
  <si>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</si>
  <si>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</si>
  <si>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</si>
  <si>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</si>
  <si>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貸家</t>
  </si>
  <si>
    <t>清水区</t>
  </si>
  <si>
    <t>駿河区</t>
  </si>
  <si>
    <t>富士市</t>
  </si>
  <si>
    <t>松崎町</t>
  </si>
  <si>
    <t>長泉町</t>
  </si>
  <si>
    <t>東伊豆町</t>
  </si>
  <si>
    <t>分譲住宅</t>
  </si>
  <si>
    <t>伊豆の国市</t>
  </si>
  <si>
    <t>うちマンション</t>
  </si>
  <si>
    <t>合計</t>
    <rPh sb="0" eb="2">
      <t>ごうけい</t>
    </rPh>
    <phoneticPr fontId="10" type="Hiragana"/>
  </si>
  <si>
    <t>新設住宅着工戸数   市区町月間データ</t>
  </si>
  <si>
    <t>熱海市</t>
  </si>
  <si>
    <t>袋井市</t>
  </si>
  <si>
    <t>菊川市</t>
  </si>
  <si>
    <t>函南町</t>
  </si>
  <si>
    <t>牧之原市</t>
  </si>
  <si>
    <t>焼津市</t>
  </si>
  <si>
    <t>浜名区</t>
    <rPh sb="0" eb="2">
      <t>はまな</t>
    </rPh>
    <rPh sb="2" eb="3">
      <t>く</t>
    </rPh>
    <phoneticPr fontId="10" type="Hiragana"/>
  </si>
  <si>
    <t>御前崎市</t>
  </si>
  <si>
    <t>西伊豆町</t>
  </si>
  <si>
    <t/>
  </si>
  <si>
    <t>葵区</t>
  </si>
  <si>
    <t>中央区</t>
    <rPh sb="0" eb="2">
      <t>ちゅうおう</t>
    </rPh>
    <phoneticPr fontId="10" type="Hiragana"/>
  </si>
  <si>
    <t>静岡市</t>
  </si>
  <si>
    <t>裾野市</t>
  </si>
  <si>
    <t>中央区</t>
    <rPh sb="0" eb="3">
      <t>ちゅうおうく</t>
    </rPh>
    <phoneticPr fontId="10" type="Hiragana"/>
  </si>
  <si>
    <t>磐田市</t>
  </si>
  <si>
    <t>三島市</t>
  </si>
  <si>
    <t>藤枝市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</si>
  <si>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</si>
  <si>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</si>
  <si>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</si>
  <si>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</si>
  <si>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</si>
  <si>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</si>
  <si>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</si>
  <si>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</si>
  <si>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</si>
  <si>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</si>
  <si>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総計</t>
  </si>
  <si>
    <t>南伊豆町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</si>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</sst>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#,##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7" fontId="6" fillId="0" borderId="0" xfId="2" applyNumberFormat="1" applyFont="1">
      <alignment vertical="center"/>
    </xf>
    <xf numFmtId="177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7" fontId="6" fillId="0" borderId="0" xfId="2" applyNumberFormat="1" applyFont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 shrinkToFit="1"/>
    </xf>
    <xf numFmtId="176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externalLink" Target="externalLinks/externalLink1.xml" /><Relationship Id="rId19" Type="http://schemas.openxmlformats.org/officeDocument/2006/relationships/externalLink" Target="externalLinks/externalLink2.xml" /><Relationship Id="rId20" Type="http://schemas.openxmlformats.org/officeDocument/2006/relationships/externalLink" Target="externalLinks/externalLink3.xml" /><Relationship Id="rId21" Type="http://schemas.openxmlformats.org/officeDocument/2006/relationships/externalLink" Target="externalLinks/externalLink4.xml" /><Relationship Id="rId22" Type="http://schemas.openxmlformats.org/officeDocument/2006/relationships/externalLink" Target="externalLinks/externalLink5.xml" /><Relationship Id="rId23" Type="http://schemas.openxmlformats.org/officeDocument/2006/relationships/externalLink" Target="externalLinks/externalLink6.xml" /><Relationship Id="rId24" Type="http://schemas.openxmlformats.org/officeDocument/2006/relationships/externalLink" Target="externalLinks/externalLink7.xml" /><Relationship Id="rId25" Type="http://schemas.openxmlformats.org/officeDocument/2006/relationships/externalLink" Target="externalLinks/externalLink8.xml" /><Relationship Id="rId26" Type="http://schemas.openxmlformats.org/officeDocument/2006/relationships/externalLink" Target="externalLinks/externalLink9.xml" /><Relationship Id="rId27" Type="http://schemas.openxmlformats.org/officeDocument/2006/relationships/externalLink" Target="externalLinks/externalLink10.xml" /><Relationship Id="rId28" Type="http://schemas.openxmlformats.org/officeDocument/2006/relationships/externalLink" Target="externalLinks/externalLink11.xml" /><Relationship Id="rId29" Type="http://schemas.openxmlformats.org/officeDocument/2006/relationships/externalLink" Target="externalLinks/externalLink12.xml" /><Relationship Id="rId30" Type="http://schemas.openxmlformats.org/officeDocument/2006/relationships/externalLink" Target="externalLinks/externalLink13.xml" /><Relationship Id="rId31" Type="http://schemas.openxmlformats.org/officeDocument/2006/relationships/externalLink" Target="externalLinks/externalLink14.xml" /><Relationship Id="rId32" Type="http://schemas.openxmlformats.org/officeDocument/2006/relationships/externalLink" Target="externalLinks/externalLink15.xml" /><Relationship Id="rId33" Type="http://schemas.openxmlformats.org/officeDocument/2006/relationships/externalLink" Target="externalLinks/externalLink16.xml" /><Relationship Id="rId34" Type="http://schemas.openxmlformats.org/officeDocument/2006/relationships/externalLink" Target="externalLinks/externalLink17.xml" /><Relationship Id="rId35" Type="http://schemas.openxmlformats.org/officeDocument/2006/relationships/theme" Target="theme/theme1.xml" /><Relationship Id="rId36" Type="http://schemas.openxmlformats.org/officeDocument/2006/relationships/sharedStrings" Target="sharedStrings.xml" /><Relationship Id="rId3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tabSelected="1" view="pageBreakPreview" zoomScaleSheetLayoutView="100" workbookViewId="0">
      <selection activeCell="S24" sqref="S24"/>
    </sheetView>
  </sheetViews>
  <sheetFormatPr defaultRowHeight="13.5"/>
  <cols>
    <col min="1" max="1" width="9.125" customWidth="1"/>
    <col min="2" max="8" width="10" customWidth="1"/>
  </cols>
  <sheetData>
    <row r="1" spans="1:8" ht="17.25">
      <c r="A1" s="1"/>
      <c r="C1" s="7"/>
      <c r="D1" s="7"/>
      <c r="E1" s="11"/>
      <c r="F1" s="11" t="s">
        <v>19</v>
      </c>
      <c r="G1" s="13">
        <v>45292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 ht="14.25" customHeight="1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 ht="14.25" customHeight="1">
      <c r="A4" s="1"/>
      <c r="B4" s="3" t="s">
        <v>30</v>
      </c>
      <c r="C4" s="10">
        <f>IFERROR(VLOOKUP($B4,'[17]11市町別戸数'!$A:$G,7,FALSE),0)</f>
        <v>66</v>
      </c>
      <c r="D4" s="10">
        <f>IFERROR(VLOOKUP($B4,'[17]11市町別戸数'!$A:$G,3,FALSE),0)</f>
        <v>49</v>
      </c>
      <c r="E4" s="10">
        <f>IFERROR(VLOOKUP($B4,'[17]11市町別戸数'!$A:$G,4,FALSE),0)</f>
        <v>2</v>
      </c>
      <c r="F4" s="10">
        <f>IFERROR(VLOOKUP($B4,'[17]11市町別戸数'!$A:$G,5,FALSE),0)</f>
        <v>0</v>
      </c>
      <c r="G4" s="10">
        <f>IFERROR(VLOOKUP($B4,'[17]11市町別戸数'!$A:$G,6,FALSE),0)</f>
        <v>15</v>
      </c>
      <c r="H4" s="10">
        <f>IFERROR(VLOOKUP($B4,'[17]11市町別マンション戸数'!A:C,3,FALSE),0)</f>
        <v>0</v>
      </c>
    </row>
    <row r="5" spans="1:8" ht="14.25" customHeight="1">
      <c r="A5" s="1"/>
      <c r="B5" s="3" t="s">
        <v>10</v>
      </c>
      <c r="C5" s="10">
        <f>IFERROR(VLOOKUP($B5,'[17]11市町別戸数'!$A:$G,7,FALSE),0)</f>
        <v>71</v>
      </c>
      <c r="D5" s="10">
        <f>IFERROR(VLOOKUP($B5,'[17]11市町別戸数'!$A:$G,3,FALSE),0)</f>
        <v>26</v>
      </c>
      <c r="E5" s="10">
        <f>IFERROR(VLOOKUP($B5,'[17]11市町別戸数'!$A:$G,4,FALSE),0)</f>
        <v>28</v>
      </c>
      <c r="F5" s="10">
        <f>IFERROR(VLOOKUP($B5,'[17]11市町別戸数'!$A:$G,5,FALSE),0)</f>
        <v>0</v>
      </c>
      <c r="G5" s="10">
        <f>IFERROR(VLOOKUP($B5,'[17]11市町別戸数'!$A:$G,6,FALSE),0)</f>
        <v>17</v>
      </c>
      <c r="H5" s="10">
        <f>IFERROR(VLOOKUP($B5,'[17]11市町別マンション戸数'!A:C,3,FALSE),0)</f>
        <v>0</v>
      </c>
    </row>
    <row r="6" spans="1:8" ht="14.25" customHeight="1">
      <c r="A6" s="1"/>
      <c r="B6" s="3" t="s">
        <v>9</v>
      </c>
      <c r="C6" s="10">
        <f>IFERROR(VLOOKUP($B6,'[17]11市町別戸数'!$A:$G,7,FALSE),0)</f>
        <v>111</v>
      </c>
      <c r="D6" s="10">
        <f>IFERROR(VLOOKUP($B6,'[17]11市町別戸数'!$A:$G,3,FALSE),0)</f>
        <v>46</v>
      </c>
      <c r="E6" s="10">
        <f>IFERROR(VLOOKUP($B6,'[17]11市町別戸数'!$A:$G,4,FALSE),0)</f>
        <v>59</v>
      </c>
      <c r="F6" s="10">
        <f>IFERROR(VLOOKUP($B6,'[17]11市町別戸数'!$A:$G,5,FALSE),0)</f>
        <v>0</v>
      </c>
      <c r="G6" s="10">
        <f>IFERROR(VLOOKUP($B6,'[17]11市町別戸数'!$A:$G,6,FALSE),0)</f>
        <v>6</v>
      </c>
      <c r="H6" s="10">
        <f>IFERROR(VLOOKUP($B6,'[17]11市町別マンション戸数'!A:C,3,FALSE),0)</f>
        <v>0</v>
      </c>
    </row>
    <row r="7" spans="1:8" ht="14.25" customHeight="1">
      <c r="A7" s="1"/>
      <c r="B7" s="3" t="s">
        <v>32</v>
      </c>
      <c r="C7" s="10">
        <f t="shared" ref="C7:H7" si="0">SUM(C4:C6)</f>
        <v>248</v>
      </c>
      <c r="D7" s="10">
        <f t="shared" si="0"/>
        <v>121</v>
      </c>
      <c r="E7" s="10">
        <f t="shared" si="0"/>
        <v>89</v>
      </c>
      <c r="F7" s="10">
        <f t="shared" si="0"/>
        <v>0</v>
      </c>
      <c r="G7" s="10">
        <f t="shared" si="0"/>
        <v>38</v>
      </c>
      <c r="H7" s="10">
        <f t="shared" si="0"/>
        <v>0</v>
      </c>
    </row>
    <row r="8" spans="1:8" ht="14.25" customHeight="1">
      <c r="A8" s="1"/>
      <c r="B8" s="3" t="s">
        <v>34</v>
      </c>
      <c r="C8" s="10">
        <f>IFERROR(VLOOKUP($B8,'[17]11市町別戸数'!$A:$G,7,FALSE),0)</f>
        <v>297</v>
      </c>
      <c r="D8" s="10">
        <f>IFERROR(VLOOKUP($B8,'[17]11市町別戸数'!$A:$G,3,FALSE),0)</f>
        <v>127</v>
      </c>
      <c r="E8" s="10">
        <f>IFERROR(VLOOKUP($B8,'[17]11市町別戸数'!$A:$G,4,FALSE),0)</f>
        <v>106</v>
      </c>
      <c r="F8" s="10">
        <f>IFERROR(VLOOKUP($B8,'[17]11市町別戸数'!$A:$G,5,FALSE),0)</f>
        <v>1</v>
      </c>
      <c r="G8" s="10">
        <f>IFERROR(VLOOKUP($B8,'[17]11市町別戸数'!$A:$G,6,FALSE),0)</f>
        <v>63</v>
      </c>
      <c r="H8" s="10">
        <f>IFERROR(VLOOKUP($B8,'[17]11市町別マンション戸数'!A:C,3,FALSE),0)</f>
        <v>0</v>
      </c>
    </row>
    <row r="9" spans="1:8" ht="14.25" customHeight="1">
      <c r="A9" s="1"/>
      <c r="B9" s="3" t="s">
        <v>4</v>
      </c>
      <c r="C9" s="10">
        <f>IFERROR(VLOOKUP($B9,'[17]11市町別戸数'!$A:$G,7,FALSE),0)</f>
        <v>64</v>
      </c>
      <c r="D9" s="10">
        <f>IFERROR(VLOOKUP($B9,'[17]11市町別戸数'!$A:$G,3,FALSE),0)</f>
        <v>48</v>
      </c>
      <c r="E9" s="10">
        <f>IFERROR(VLOOKUP($B9,'[17]11市町別戸数'!$A:$G,4,FALSE),0)</f>
        <v>2</v>
      </c>
      <c r="F9" s="10">
        <f>IFERROR(VLOOKUP($B9,'[17]11市町別戸数'!$A:$G,5,FALSE),0)</f>
        <v>0</v>
      </c>
      <c r="G9" s="10">
        <f>IFERROR(VLOOKUP($B9,'[17]11市町別戸数'!$A:$G,6,FALSE),0)</f>
        <v>14</v>
      </c>
      <c r="H9" s="10">
        <f>IFERROR(VLOOKUP($B9,'[17]11市町別マンション戸数'!A:C,3,FALSE),0)</f>
        <v>0</v>
      </c>
    </row>
    <row r="10" spans="1:8" ht="14.25" customHeight="1">
      <c r="A10" s="1"/>
      <c r="B10" s="3" t="s">
        <v>54</v>
      </c>
      <c r="C10" s="10">
        <f>IFERROR(VLOOKUP($B10,'[17]11市町別戸数'!$A:$G,7,FALSE),0)</f>
        <v>5</v>
      </c>
      <c r="D10" s="10">
        <f>IFERROR(VLOOKUP($B10,'[17]11市町別戸数'!$A:$G,3,FALSE),0)</f>
        <v>5</v>
      </c>
      <c r="E10" s="10">
        <f>IFERROR(VLOOKUP($B10,'[17]11市町別戸数'!$A:$G,4,FALSE),0)</f>
        <v>0</v>
      </c>
      <c r="F10" s="10">
        <f>IFERROR(VLOOKUP($B10,'[17]11市町別戸数'!$A:$G,5,FALSE),0)</f>
        <v>0</v>
      </c>
      <c r="G10" s="10">
        <f>IFERROR(VLOOKUP($B10,'[17]11市町別戸数'!$A:$G,6,FALSE),0)</f>
        <v>0</v>
      </c>
      <c r="H10" s="10">
        <f>IFERROR(VLOOKUP($B10,'[17]11市町別マンション戸数'!A:C,3,FALSE),0)</f>
        <v>0</v>
      </c>
    </row>
    <row r="11" spans="1:8" ht="14.25" customHeight="1">
      <c r="A11" s="1"/>
      <c r="B11" s="3" t="s">
        <v>5</v>
      </c>
      <c r="C11" s="10">
        <f t="shared" ref="C11:H11" si="1">SUM(C8:C10)</f>
        <v>366</v>
      </c>
      <c r="D11" s="10">
        <f t="shared" si="1"/>
        <v>180</v>
      </c>
      <c r="E11" s="10">
        <f t="shared" si="1"/>
        <v>108</v>
      </c>
      <c r="F11" s="10">
        <f t="shared" si="1"/>
        <v>1</v>
      </c>
      <c r="G11" s="10">
        <f t="shared" si="1"/>
        <v>77</v>
      </c>
      <c r="H11" s="10">
        <f t="shared" si="1"/>
        <v>0</v>
      </c>
    </row>
    <row r="12" spans="1:8" ht="14.25" customHeight="1">
      <c r="A12" s="1"/>
      <c r="B12" s="3" t="s">
        <v>7</v>
      </c>
      <c r="C12" s="10">
        <f>IFERROR(VLOOKUP($B12,'[17]11市町別戸数'!$A:$G,7,FALSE),0)</f>
        <v>38</v>
      </c>
      <c r="D12" s="10">
        <f>IFERROR(VLOOKUP($B12,'[17]11市町別戸数'!$A:$G,3,FALSE),0)</f>
        <v>14</v>
      </c>
      <c r="E12" s="10">
        <f>IFERROR(VLOOKUP($B12,'[17]11市町別戸数'!$A:$G,4,FALSE),0)</f>
        <v>7</v>
      </c>
      <c r="F12" s="10">
        <f>IFERROR(VLOOKUP($B12,'[17]11市町別戸数'!$A:$G,5,FALSE),0)</f>
        <v>0</v>
      </c>
      <c r="G12" s="10">
        <f>IFERROR(VLOOKUP($B12,'[17]11市町別戸数'!$A:$G,6,FALSE),0)</f>
        <v>17</v>
      </c>
      <c r="H12" s="10">
        <f>IFERROR(VLOOKUP($B12,'[17]11市町別マンション戸数'!A:C,3,FALSE),0)</f>
        <v>0</v>
      </c>
    </row>
    <row r="13" spans="1:8" ht="14.25" customHeight="1">
      <c r="A13" s="1"/>
      <c r="B13" s="3" t="s">
        <v>20</v>
      </c>
      <c r="C13" s="10">
        <f>IFERROR(VLOOKUP($B13,'[17]11市町別戸数'!$A:$G,7,FALSE),0)</f>
        <v>3</v>
      </c>
      <c r="D13" s="10">
        <f>IFERROR(VLOOKUP($B13,'[17]11市町別戸数'!$A:$G,3,FALSE),0)</f>
        <v>3</v>
      </c>
      <c r="E13" s="10">
        <f>IFERROR(VLOOKUP($B13,'[17]11市町別戸数'!$A:$G,4,FALSE),0)</f>
        <v>0</v>
      </c>
      <c r="F13" s="10">
        <f>IFERROR(VLOOKUP($B13,'[17]11市町別戸数'!$A:$G,5,FALSE),0)</f>
        <v>0</v>
      </c>
      <c r="G13" s="10">
        <f>IFERROR(VLOOKUP($B13,'[17]11市町別戸数'!$A:$G,6,FALSE),0)</f>
        <v>0</v>
      </c>
      <c r="H13" s="10">
        <f>IFERROR(VLOOKUP($B13,'[17]11市町別マンション戸数'!A:C,3,FALSE),0)</f>
        <v>0</v>
      </c>
    </row>
    <row r="14" spans="1:8" ht="14.25" customHeight="1">
      <c r="A14" s="1"/>
      <c r="B14" s="3" t="s">
        <v>36</v>
      </c>
      <c r="C14" s="10">
        <f>IFERROR(VLOOKUP($B14,'[17]11市町別戸数'!$A:$G,7,FALSE),0)</f>
        <v>25</v>
      </c>
      <c r="D14" s="10">
        <f>IFERROR(VLOOKUP($B14,'[17]11市町別戸数'!$A:$G,3,FALSE),0)</f>
        <v>16</v>
      </c>
      <c r="E14" s="10">
        <f>IFERROR(VLOOKUP($B14,'[17]11市町別戸数'!$A:$G,4,FALSE),0)</f>
        <v>0</v>
      </c>
      <c r="F14" s="10">
        <f>IFERROR(VLOOKUP($B14,'[17]11市町別戸数'!$A:$G,5,FALSE),0)</f>
        <v>0</v>
      </c>
      <c r="G14" s="10">
        <f>IFERROR(VLOOKUP($B14,'[17]11市町別戸数'!$A:$G,6,FALSE),0)</f>
        <v>9</v>
      </c>
      <c r="H14" s="10">
        <f>IFERROR(VLOOKUP($B14,'[17]11市町別マンション戸数'!A:C,3,FALSE),0)</f>
        <v>0</v>
      </c>
    </row>
    <row r="15" spans="1:8" ht="14.25" customHeight="1">
      <c r="A15" s="1"/>
      <c r="B15" s="3" t="s">
        <v>40</v>
      </c>
      <c r="C15" s="10">
        <f>IFERROR(VLOOKUP($B15,'[17]11市町別戸数'!$A:$G,7,FALSE),0)</f>
        <v>69</v>
      </c>
      <c r="D15" s="10">
        <f>IFERROR(VLOOKUP($B15,'[17]11市町別戸数'!$A:$G,3,FALSE),0)</f>
        <v>28</v>
      </c>
      <c r="E15" s="10">
        <f>IFERROR(VLOOKUP($B15,'[17]11市町別戸数'!$A:$G,4,FALSE),0)</f>
        <v>35</v>
      </c>
      <c r="F15" s="10">
        <f>IFERROR(VLOOKUP($B15,'[17]11市町別戸数'!$A:$G,5,FALSE),0)</f>
        <v>0</v>
      </c>
      <c r="G15" s="10">
        <f>IFERROR(VLOOKUP($B15,'[17]11市町別戸数'!$A:$G,6,FALSE),0)</f>
        <v>6</v>
      </c>
      <c r="H15" s="10">
        <f>IFERROR(VLOOKUP($B15,'[17]11市町別マンション戸数'!A:C,3,FALSE),0)</f>
        <v>0</v>
      </c>
    </row>
    <row r="16" spans="1:8" ht="14.25" customHeight="1">
      <c r="A16" s="1"/>
      <c r="B16" s="3" t="s">
        <v>44</v>
      </c>
      <c r="C16" s="10">
        <f>IFERROR(VLOOKUP($B16,'[17]11市町別戸数'!$A:$G,7,FALSE),0)</f>
        <v>15</v>
      </c>
      <c r="D16" s="10">
        <f>IFERROR(VLOOKUP($B16,'[17]11市町別戸数'!$A:$G,3,FALSE),0)</f>
        <v>15</v>
      </c>
      <c r="E16" s="10">
        <f>IFERROR(VLOOKUP($B16,'[17]11市町別戸数'!$A:$G,4,FALSE),0)</f>
        <v>0</v>
      </c>
      <c r="F16" s="10">
        <f>IFERROR(VLOOKUP($B16,'[17]11市町別戸数'!$A:$G,5,FALSE),0)</f>
        <v>0</v>
      </c>
      <c r="G16" s="10">
        <f>IFERROR(VLOOKUP($B16,'[17]11市町別戸数'!$A:$G,6,FALSE),0)</f>
        <v>0</v>
      </c>
      <c r="H16" s="10">
        <f>IFERROR(VLOOKUP($B16,'[17]11市町別マンション戸数'!A:C,3,FALSE),0)</f>
        <v>0</v>
      </c>
    </row>
    <row r="17" spans="1:8" ht="14.25" customHeight="1">
      <c r="A17" s="1"/>
      <c r="B17" s="3" t="s">
        <v>46</v>
      </c>
      <c r="C17" s="10">
        <f>IFERROR(VLOOKUP($B17,'[17]11市町別戸数'!$A:$G,7,FALSE),0)</f>
        <v>42</v>
      </c>
      <c r="D17" s="10">
        <f>IFERROR(VLOOKUP($B17,'[17]11市町別戸数'!$A:$G,3,FALSE),0)</f>
        <v>28</v>
      </c>
      <c r="E17" s="10">
        <f>IFERROR(VLOOKUP($B17,'[17]11市町別戸数'!$A:$G,4,FALSE),0)</f>
        <v>8</v>
      </c>
      <c r="F17" s="10">
        <f>IFERROR(VLOOKUP($B17,'[17]11市町別戸数'!$A:$G,5,FALSE),0)</f>
        <v>0</v>
      </c>
      <c r="G17" s="10">
        <f>IFERROR(VLOOKUP($B17,'[17]11市町別戸数'!$A:$G,6,FALSE),0)</f>
        <v>6</v>
      </c>
      <c r="H17" s="10">
        <f>IFERROR(VLOOKUP($B17,'[17]11市町別マンション戸数'!A:C,3,FALSE),0)</f>
        <v>0</v>
      </c>
    </row>
    <row r="18" spans="1:8" ht="14.25" customHeight="1">
      <c r="A18" s="1"/>
      <c r="B18" s="3" t="s">
        <v>11</v>
      </c>
      <c r="C18" s="10">
        <f>IFERROR(VLOOKUP($B18,'[17]11市町別戸数'!$A:$G,7,FALSE),0)</f>
        <v>77</v>
      </c>
      <c r="D18" s="10">
        <f>IFERROR(VLOOKUP($B18,'[17]11市町別戸数'!$A:$G,3,FALSE),0)</f>
        <v>55</v>
      </c>
      <c r="E18" s="10">
        <f>IFERROR(VLOOKUP($B18,'[17]11市町別戸数'!$A:$G,4,FALSE),0)</f>
        <v>8</v>
      </c>
      <c r="F18" s="10">
        <f>IFERROR(VLOOKUP($B18,'[17]11市町別戸数'!$A:$G,5,FALSE),0)</f>
        <v>1</v>
      </c>
      <c r="G18" s="10">
        <f>IFERROR(VLOOKUP($B18,'[17]11市町別戸数'!$A:$G,6,FALSE),0)</f>
        <v>13</v>
      </c>
      <c r="H18" s="10">
        <f>IFERROR(VLOOKUP($B18,'[17]11市町別マンション戸数'!A:C,3,FALSE),0)</f>
        <v>0</v>
      </c>
    </row>
    <row r="19" spans="1:8" ht="14.25" customHeight="1">
      <c r="A19" s="1"/>
      <c r="B19" s="3" t="s">
        <v>35</v>
      </c>
      <c r="C19" s="10">
        <f>IFERROR(VLOOKUP($B19,'[17]11市町別戸数'!$A:$G,7,FALSE),0)</f>
        <v>52</v>
      </c>
      <c r="D19" s="10">
        <f>IFERROR(VLOOKUP($B19,'[17]11市町別戸数'!$A:$G,3,FALSE),0)</f>
        <v>40</v>
      </c>
      <c r="E19" s="10">
        <f>IFERROR(VLOOKUP($B19,'[17]11市町別戸数'!$A:$G,4,FALSE),0)</f>
        <v>6</v>
      </c>
      <c r="F19" s="10">
        <f>IFERROR(VLOOKUP($B19,'[17]11市町別戸数'!$A:$G,5,FALSE),0)</f>
        <v>0</v>
      </c>
      <c r="G19" s="10">
        <f>IFERROR(VLOOKUP($B19,'[17]11市町別戸数'!$A:$G,6,FALSE),0)</f>
        <v>6</v>
      </c>
      <c r="H19" s="10">
        <f>IFERROR(VLOOKUP($B19,'[17]11市町別マンション戸数'!A:C,3,FALSE),0)</f>
        <v>0</v>
      </c>
    </row>
    <row r="20" spans="1:8" ht="14.25" customHeight="1">
      <c r="A20" s="1"/>
      <c r="B20" s="3" t="s">
        <v>25</v>
      </c>
      <c r="C20" s="10">
        <f>IFERROR(VLOOKUP($B20,'[17]11市町別戸数'!$A:$G,7,FALSE),0)</f>
        <v>52</v>
      </c>
      <c r="D20" s="10">
        <f>IFERROR(VLOOKUP($B20,'[17]11市町別戸数'!$A:$G,3,FALSE),0)</f>
        <v>38</v>
      </c>
      <c r="E20" s="10">
        <f>IFERROR(VLOOKUP($B20,'[17]11市町別戸数'!$A:$G,4,FALSE),0)</f>
        <v>8</v>
      </c>
      <c r="F20" s="10">
        <f>IFERROR(VLOOKUP($B20,'[17]11市町別戸数'!$A:$G,5,FALSE),0)</f>
        <v>0</v>
      </c>
      <c r="G20" s="10">
        <f>IFERROR(VLOOKUP($B20,'[17]11市町別戸数'!$A:$G,6,FALSE),0)</f>
        <v>6</v>
      </c>
      <c r="H20" s="10">
        <f>IFERROR(VLOOKUP($B20,'[17]11市町別マンション戸数'!A:C,3,FALSE),0)</f>
        <v>0</v>
      </c>
    </row>
    <row r="21" spans="1:8" ht="14.25" customHeight="1">
      <c r="A21" s="1"/>
      <c r="B21" s="3" t="s">
        <v>2</v>
      </c>
      <c r="C21" s="10">
        <f>IFERROR(VLOOKUP($B21,'[17]11市町別戸数'!$A:$G,7,FALSE),0)</f>
        <v>58</v>
      </c>
      <c r="D21" s="10">
        <f>IFERROR(VLOOKUP($B21,'[17]11市町別戸数'!$A:$G,3,FALSE),0)</f>
        <v>36</v>
      </c>
      <c r="E21" s="10">
        <f>IFERROR(VLOOKUP($B21,'[17]11市町別戸数'!$A:$G,4,FALSE),0)</f>
        <v>12</v>
      </c>
      <c r="F21" s="10">
        <f>IFERROR(VLOOKUP($B21,'[17]11市町別戸数'!$A:$G,5,FALSE),0)</f>
        <v>0</v>
      </c>
      <c r="G21" s="10">
        <f>IFERROR(VLOOKUP($B21,'[17]11市町別戸数'!$A:$G,6,FALSE),0)</f>
        <v>10</v>
      </c>
      <c r="H21" s="10">
        <f>IFERROR(VLOOKUP($B21,'[17]11市町別マンション戸数'!A:C,3,FALSE),0)</f>
        <v>0</v>
      </c>
    </row>
    <row r="22" spans="1:8" ht="14.25" customHeight="1">
      <c r="A22" s="1"/>
      <c r="B22" s="3" t="s">
        <v>37</v>
      </c>
      <c r="C22" s="10">
        <f>IFERROR(VLOOKUP($B22,'[17]11市町別戸数'!$A:$G,7,FALSE),0)</f>
        <v>44</v>
      </c>
      <c r="D22" s="10">
        <f>IFERROR(VLOOKUP($B22,'[17]11市町別戸数'!$A:$G,3,FALSE),0)</f>
        <v>33</v>
      </c>
      <c r="E22" s="10">
        <f>IFERROR(VLOOKUP($B22,'[17]11市町別戸数'!$A:$G,4,FALSE),0)</f>
        <v>4</v>
      </c>
      <c r="F22" s="10">
        <f>IFERROR(VLOOKUP($B22,'[17]11市町別戸数'!$A:$G,5,FALSE),0)</f>
        <v>1</v>
      </c>
      <c r="G22" s="10">
        <f>IFERROR(VLOOKUP($B22,'[17]11市町別戸数'!$A:$G,6,FALSE),0)</f>
        <v>6</v>
      </c>
      <c r="H22" s="10">
        <f>IFERROR(VLOOKUP($B22,'[17]11市町別マンション戸数'!A:C,3,FALSE),0)</f>
        <v>0</v>
      </c>
    </row>
    <row r="23" spans="1:8" ht="14.25" customHeight="1">
      <c r="A23" s="1"/>
      <c r="B23" s="3" t="s">
        <v>47</v>
      </c>
      <c r="C23" s="10">
        <f>IFERROR(VLOOKUP($B23,'[17]11市町別戸数'!$A:$G,7,FALSE),0)</f>
        <v>27</v>
      </c>
      <c r="D23" s="10">
        <f>IFERROR(VLOOKUP($B23,'[17]11市町別戸数'!$A:$G,3,FALSE),0)</f>
        <v>18</v>
      </c>
      <c r="E23" s="10">
        <f>IFERROR(VLOOKUP($B23,'[17]11市町別戸数'!$A:$G,4,FALSE),0)</f>
        <v>0</v>
      </c>
      <c r="F23" s="10">
        <f>IFERROR(VLOOKUP($B23,'[17]11市町別戸数'!$A:$G,5,FALSE),0)</f>
        <v>0</v>
      </c>
      <c r="G23" s="10">
        <f>IFERROR(VLOOKUP($B23,'[17]11市町別戸数'!$A:$G,6,FALSE),0)</f>
        <v>9</v>
      </c>
      <c r="H23" s="10">
        <f>IFERROR(VLOOKUP($B23,'[17]11市町別マンション戸数'!A:C,3,FALSE),0)</f>
        <v>0</v>
      </c>
    </row>
    <row r="24" spans="1:8" ht="14.25" customHeight="1">
      <c r="A24" s="1"/>
      <c r="B24" s="3" t="s">
        <v>21</v>
      </c>
      <c r="C24" s="10">
        <f>IFERROR(VLOOKUP($B24,'[17]11市町別戸数'!$A:$G,7,FALSE),0)</f>
        <v>46</v>
      </c>
      <c r="D24" s="10">
        <f>IFERROR(VLOOKUP($B24,'[17]11市町別戸数'!$A:$G,3,FALSE),0)</f>
        <v>23</v>
      </c>
      <c r="E24" s="10">
        <f>IFERROR(VLOOKUP($B24,'[17]11市町別戸数'!$A:$G,4,FALSE),0)</f>
        <v>12</v>
      </c>
      <c r="F24" s="10">
        <f>IFERROR(VLOOKUP($B24,'[17]11市町別戸数'!$A:$G,5,FALSE),0)</f>
        <v>0</v>
      </c>
      <c r="G24" s="10">
        <f>IFERROR(VLOOKUP($B24,'[17]11市町別戸数'!$A:$G,6,FALSE),0)</f>
        <v>11</v>
      </c>
      <c r="H24" s="10">
        <f>IFERROR(VLOOKUP($B24,'[17]11市町別マンション戸数'!A:C,3,FALSE),0)</f>
        <v>0</v>
      </c>
    </row>
    <row r="25" spans="1:8" ht="14.25" customHeight="1">
      <c r="A25" s="1"/>
      <c r="B25" s="3" t="s">
        <v>41</v>
      </c>
      <c r="C25" s="10">
        <f>IFERROR(VLOOKUP($B25,'[17]11市町別戸数'!$A:$G,7,FALSE),0)</f>
        <v>3</v>
      </c>
      <c r="D25" s="10">
        <f>IFERROR(VLOOKUP($B25,'[17]11市町別戸数'!$A:$G,3,FALSE),0)</f>
        <v>3</v>
      </c>
      <c r="E25" s="10">
        <f>IFERROR(VLOOKUP($B25,'[17]11市町別戸数'!$A:$G,4,FALSE),0)</f>
        <v>0</v>
      </c>
      <c r="F25" s="10">
        <f>IFERROR(VLOOKUP($B25,'[17]11市町別戸数'!$A:$G,5,FALSE),0)</f>
        <v>0</v>
      </c>
      <c r="G25" s="10">
        <f>IFERROR(VLOOKUP($B25,'[17]11市町別戸数'!$A:$G,6,FALSE),0)</f>
        <v>0</v>
      </c>
      <c r="H25" s="10">
        <f>IFERROR(VLOOKUP($B25,'[17]11市町別マンション戸数'!A:C,3,FALSE),0)</f>
        <v>0</v>
      </c>
    </row>
    <row r="26" spans="1:8" ht="14.25" customHeight="1">
      <c r="A26" s="1"/>
      <c r="B26" s="3" t="s">
        <v>33</v>
      </c>
      <c r="C26" s="10">
        <f>IFERROR(VLOOKUP($B26,'[17]11市町別戸数'!$A:$G,7,FALSE),0)</f>
        <v>40</v>
      </c>
      <c r="D26" s="10">
        <f>IFERROR(VLOOKUP($B26,'[17]11市町別戸数'!$A:$G,3,FALSE),0)</f>
        <v>12</v>
      </c>
      <c r="E26" s="10">
        <f>IFERROR(VLOOKUP($B26,'[17]11市町別戸数'!$A:$G,4,FALSE),0)</f>
        <v>24</v>
      </c>
      <c r="F26" s="10">
        <f>IFERROR(VLOOKUP($B26,'[17]11市町別戸数'!$A:$G,5,FALSE),0)</f>
        <v>0</v>
      </c>
      <c r="G26" s="10">
        <f>IFERROR(VLOOKUP($B26,'[17]11市町別戸数'!$A:$G,6,FALSE),0)</f>
        <v>4</v>
      </c>
      <c r="H26" s="10">
        <f>IFERROR(VLOOKUP($B26,'[17]11市町別マンション戸数'!A:C,3,FALSE),0)</f>
        <v>0</v>
      </c>
    </row>
    <row r="27" spans="1:8" ht="14.25" customHeight="1">
      <c r="A27" s="1"/>
      <c r="B27" s="3" t="s">
        <v>0</v>
      </c>
      <c r="C27" s="10">
        <f>IFERROR(VLOOKUP($B27,'[17]11市町別戸数'!$A:$G,7,FALSE),0)</f>
        <v>19</v>
      </c>
      <c r="D27" s="10">
        <f>IFERROR(VLOOKUP($B27,'[17]11市町別戸数'!$A:$G,3,FALSE),0)</f>
        <v>10</v>
      </c>
      <c r="E27" s="10">
        <f>IFERROR(VLOOKUP($B27,'[17]11市町別戸数'!$A:$G,4,FALSE),0)</f>
        <v>2</v>
      </c>
      <c r="F27" s="10">
        <f>IFERROR(VLOOKUP($B27,'[17]11市町別戸数'!$A:$G,5,FALSE),0)</f>
        <v>0</v>
      </c>
      <c r="G27" s="10">
        <f>IFERROR(VLOOKUP($B27,'[17]11市町別戸数'!$A:$G,6,FALSE),0)</f>
        <v>7</v>
      </c>
      <c r="H27" s="10">
        <f>IFERROR(VLOOKUP($B27,'[17]11市町別マンション戸数'!A:C,3,FALSE),0)</f>
        <v>0</v>
      </c>
    </row>
    <row r="28" spans="1:8" ht="14.25" customHeight="1">
      <c r="A28" s="1"/>
      <c r="B28" s="3" t="s">
        <v>43</v>
      </c>
      <c r="C28" s="10">
        <f>IFERROR(VLOOKUP($B28,'[17]11市町別戸数'!$A:$G,7,FALSE),0)</f>
        <v>8</v>
      </c>
      <c r="D28" s="10">
        <f>IFERROR(VLOOKUP($B28,'[17]11市町別戸数'!$A:$G,3,FALSE),0)</f>
        <v>8</v>
      </c>
      <c r="E28" s="10">
        <f>IFERROR(VLOOKUP($B28,'[17]11市町別戸数'!$A:$G,4,FALSE),0)</f>
        <v>0</v>
      </c>
      <c r="F28" s="10">
        <f>IFERROR(VLOOKUP($B28,'[17]11市町別戸数'!$A:$G,5,FALSE),0)</f>
        <v>0</v>
      </c>
      <c r="G28" s="10">
        <f>IFERROR(VLOOKUP($B28,'[17]11市町別戸数'!$A:$G,6,FALSE),0)</f>
        <v>0</v>
      </c>
      <c r="H28" s="10">
        <f>IFERROR(VLOOKUP($B28,'[17]11市町別マンション戸数'!A:C,3,FALSE),0)</f>
        <v>0</v>
      </c>
    </row>
    <row r="29" spans="1:8" ht="14.25" customHeight="1">
      <c r="A29" s="1"/>
      <c r="B29" s="3" t="s">
        <v>27</v>
      </c>
      <c r="C29" s="10">
        <f>IFERROR(VLOOKUP($B29,'[17]11市町別戸数'!$A:$G,7,FALSE),0)</f>
        <v>6</v>
      </c>
      <c r="D29" s="10">
        <f>IFERROR(VLOOKUP($B29,'[17]11市町別戸数'!$A:$G,3,FALSE),0)</f>
        <v>6</v>
      </c>
      <c r="E29" s="10">
        <f>IFERROR(VLOOKUP($B29,'[17]11市町別戸数'!$A:$G,4,FALSE),0)</f>
        <v>0</v>
      </c>
      <c r="F29" s="10">
        <f>IFERROR(VLOOKUP($B29,'[17]11市町別戸数'!$A:$G,5,FALSE),0)</f>
        <v>0</v>
      </c>
      <c r="G29" s="10">
        <f>IFERROR(VLOOKUP($B29,'[17]11市町別戸数'!$A:$G,6,FALSE),0)</f>
        <v>0</v>
      </c>
      <c r="H29" s="10">
        <f>IFERROR(VLOOKUP($B29,'[17]11市町別マンション戸数'!A:C,3,FALSE),0)</f>
        <v>0</v>
      </c>
    </row>
    <row r="30" spans="1:8" ht="14.25" customHeight="1">
      <c r="A30" s="1"/>
      <c r="B30" s="3" t="s">
        <v>22</v>
      </c>
      <c r="C30" s="10">
        <f>IFERROR(VLOOKUP($B30,'[17]11市町別戸数'!$A:$G,7,FALSE),0)</f>
        <v>5</v>
      </c>
      <c r="D30" s="10">
        <f>IFERROR(VLOOKUP($B30,'[17]11市町別戸数'!$A:$G,3,FALSE),0)</f>
        <v>5</v>
      </c>
      <c r="E30" s="10">
        <f>IFERROR(VLOOKUP($B30,'[17]11市町別戸数'!$A:$G,4,FALSE),0)</f>
        <v>0</v>
      </c>
      <c r="F30" s="10">
        <f>IFERROR(VLOOKUP($B30,'[17]11市町別戸数'!$A:$G,5,FALSE),0)</f>
        <v>0</v>
      </c>
      <c r="G30" s="10">
        <f>IFERROR(VLOOKUP($B30,'[17]11市町別戸数'!$A:$G,6,FALSE),0)</f>
        <v>0</v>
      </c>
      <c r="H30" s="10">
        <f>IFERROR(VLOOKUP($B30,'[17]11市町別マンション戸数'!A:C,3,FALSE),0)</f>
        <v>0</v>
      </c>
    </row>
    <row r="31" spans="1:8" ht="14.25" customHeight="1">
      <c r="A31" s="1"/>
      <c r="B31" s="3" t="s">
        <v>16</v>
      </c>
      <c r="C31" s="10">
        <f>IFERROR(VLOOKUP($B31,'[17]11市町別戸数'!$A:$G,7,FALSE),0)</f>
        <v>15</v>
      </c>
      <c r="D31" s="10">
        <f>IFERROR(VLOOKUP($B31,'[17]11市町別戸数'!$A:$G,3,FALSE),0)</f>
        <v>15</v>
      </c>
      <c r="E31" s="10">
        <f>IFERROR(VLOOKUP($B31,'[17]11市町別戸数'!$A:$G,4,FALSE),0)</f>
        <v>0</v>
      </c>
      <c r="F31" s="10">
        <f>IFERROR(VLOOKUP($B31,'[17]11市町別戸数'!$A:$G,5,FALSE),0)</f>
        <v>0</v>
      </c>
      <c r="G31" s="10">
        <f>IFERROR(VLOOKUP($B31,'[17]11市町別戸数'!$A:$G,6,FALSE),0)</f>
        <v>0</v>
      </c>
      <c r="H31" s="10">
        <f>IFERROR(VLOOKUP($B31,'[17]11市町別マンション戸数'!A:C,3,FALSE),0)</f>
        <v>0</v>
      </c>
    </row>
    <row r="32" spans="1:8" ht="14.25" customHeight="1">
      <c r="A32" s="1"/>
      <c r="B32" s="3" t="s">
        <v>24</v>
      </c>
      <c r="C32" s="10">
        <f>IFERROR(VLOOKUP($B32,'[17]11市町別戸数'!$A:$G,7,FALSE),0)</f>
        <v>1</v>
      </c>
      <c r="D32" s="10">
        <f>IFERROR(VLOOKUP($B32,'[17]11市町別戸数'!$A:$G,3,FALSE),0)</f>
        <v>1</v>
      </c>
      <c r="E32" s="10">
        <f>IFERROR(VLOOKUP($B32,'[17]11市町別戸数'!$A:$G,4,FALSE),0)</f>
        <v>0</v>
      </c>
      <c r="F32" s="10">
        <f>IFERROR(VLOOKUP($B32,'[17]11市町別戸数'!$A:$G,5,FALSE),0)</f>
        <v>0</v>
      </c>
      <c r="G32" s="10">
        <f>IFERROR(VLOOKUP($B32,'[17]11市町別戸数'!$A:$G,6,FALSE),0)</f>
        <v>0</v>
      </c>
      <c r="H32" s="10">
        <f>IFERROR(VLOOKUP($B32,'[17]11市町別マンション戸数'!A:C,3,FALSE),0)</f>
        <v>0</v>
      </c>
    </row>
    <row r="33" spans="1:8" ht="14.25" customHeight="1">
      <c r="A33" s="1"/>
      <c r="B33" s="3" t="s">
        <v>14</v>
      </c>
      <c r="C33" s="10">
        <f>IFERROR(VLOOKUP($B33,'[17]11市町別戸数'!$A:$G,7,FALSE),0)</f>
        <v>2</v>
      </c>
      <c r="D33" s="10">
        <f>IFERROR(VLOOKUP($B33,'[17]11市町別戸数'!$A:$G,3,FALSE),0)</f>
        <v>1</v>
      </c>
      <c r="E33" s="10">
        <f>IFERROR(VLOOKUP($B33,'[17]11市町別戸数'!$A:$G,4,FALSE),0)</f>
        <v>0</v>
      </c>
      <c r="F33" s="10">
        <f>IFERROR(VLOOKUP($B33,'[17]11市町別戸数'!$A:$G,5,FALSE),0)</f>
        <v>1</v>
      </c>
      <c r="G33" s="10">
        <f>IFERROR(VLOOKUP($B33,'[17]11市町別戸数'!$A:$G,6,FALSE),0)</f>
        <v>0</v>
      </c>
      <c r="H33" s="10">
        <f>IFERROR(VLOOKUP($B33,'[17]11市町別マンション戸数'!A:C,3,FALSE),0)</f>
        <v>0</v>
      </c>
    </row>
    <row r="34" spans="1:8" ht="14.25" customHeight="1">
      <c r="A34" s="1"/>
      <c r="B34" s="4" t="s">
        <v>51</v>
      </c>
      <c r="C34" s="10">
        <f>IFERROR(VLOOKUP($B34,'[17]11市町別戸数'!$A:$G,7,FALSE),0)</f>
        <v>0</v>
      </c>
      <c r="D34" s="10">
        <f>IFERROR(VLOOKUP($B34,'[17]11市町別戸数'!$A:$G,3,FALSE),0)</f>
        <v>0</v>
      </c>
      <c r="E34" s="10">
        <f>IFERROR(VLOOKUP($B34,'[17]11市町別戸数'!$A:$G,4,FALSE),0)</f>
        <v>0</v>
      </c>
      <c r="F34" s="10">
        <f>IFERROR(VLOOKUP($B34,'[17]11市町別戸数'!$A:$G,5,FALSE),0)</f>
        <v>0</v>
      </c>
      <c r="G34" s="10">
        <f>IFERROR(VLOOKUP($B34,'[17]11市町別戸数'!$A:$G,6,FALSE),0)</f>
        <v>0</v>
      </c>
      <c r="H34" s="10">
        <f>IFERROR(VLOOKUP($B34,'[17]11市町別マンション戸数'!A:C,3,FALSE),0)</f>
        <v>0</v>
      </c>
    </row>
    <row r="35" spans="1:8" ht="14.25" customHeight="1">
      <c r="A35" s="1"/>
      <c r="B35" s="3" t="s">
        <v>49</v>
      </c>
      <c r="C35" s="10">
        <f>IFERROR(VLOOKUP($B35,'[17]11市町別戸数'!$A:$G,7,FALSE),0)</f>
        <v>1</v>
      </c>
      <c r="D35" s="10">
        <f>IFERROR(VLOOKUP($B35,'[17]11市町別戸数'!$A:$G,3,FALSE),0)</f>
        <v>1</v>
      </c>
      <c r="E35" s="10">
        <f>IFERROR(VLOOKUP($B35,'[17]11市町別戸数'!$A:$G,4,FALSE),0)</f>
        <v>0</v>
      </c>
      <c r="F35" s="10">
        <f>IFERROR(VLOOKUP($B35,'[17]11市町別戸数'!$A:$G,5,FALSE),0)</f>
        <v>0</v>
      </c>
      <c r="G35" s="10">
        <f>IFERROR(VLOOKUP($B35,'[17]11市町別戸数'!$A:$G,6,FALSE),0)</f>
        <v>0</v>
      </c>
      <c r="H35" s="10">
        <f>IFERROR(VLOOKUP($B35,'[17]11市町別マンション戸数'!A:C,3,FALSE),0)</f>
        <v>0</v>
      </c>
    </row>
    <row r="36" spans="1:8" ht="14.25" customHeight="1">
      <c r="A36" s="1"/>
      <c r="B36" s="3" t="s">
        <v>12</v>
      </c>
      <c r="C36" s="10">
        <f>IFERROR(VLOOKUP($B36,'[17]11市町別戸数'!$A:$G,7,FALSE),0)</f>
        <v>0</v>
      </c>
      <c r="D36" s="10">
        <f>IFERROR(VLOOKUP($B36,'[17]11市町別戸数'!$A:$G,3,FALSE),0)</f>
        <v>0</v>
      </c>
      <c r="E36" s="10">
        <f>IFERROR(VLOOKUP($B36,'[17]11市町別戸数'!$A:$G,4,FALSE),0)</f>
        <v>0</v>
      </c>
      <c r="F36" s="10">
        <f>IFERROR(VLOOKUP($B36,'[17]11市町別戸数'!$A:$G,5,FALSE),0)</f>
        <v>0</v>
      </c>
      <c r="G36" s="10">
        <f>IFERROR(VLOOKUP($B36,'[17]11市町別戸数'!$A:$G,6,FALSE),0)</f>
        <v>0</v>
      </c>
      <c r="H36" s="10">
        <f>IFERROR(VLOOKUP($B36,'[17]11市町別マンション戸数'!A:C,3,FALSE),0)</f>
        <v>0</v>
      </c>
    </row>
    <row r="37" spans="1:8" ht="14.25" customHeight="1">
      <c r="A37" s="1"/>
      <c r="B37" s="4" t="s">
        <v>28</v>
      </c>
      <c r="C37" s="10">
        <f>IFERROR(VLOOKUP($B37,'[17]11市町別戸数'!$A:$G,7,FALSE),0)</f>
        <v>1</v>
      </c>
      <c r="D37" s="10">
        <f>IFERROR(VLOOKUP($B37,'[17]11市町別戸数'!$A:$G,3,FALSE),0)</f>
        <v>1</v>
      </c>
      <c r="E37" s="10">
        <f>IFERROR(VLOOKUP($B37,'[17]11市町別戸数'!$A:$G,4,FALSE),0)</f>
        <v>0</v>
      </c>
      <c r="F37" s="10">
        <f>IFERROR(VLOOKUP($B37,'[17]11市町別戸数'!$A:$G,5,FALSE),0)</f>
        <v>0</v>
      </c>
      <c r="G37" s="10">
        <f>IFERROR(VLOOKUP($B37,'[17]11市町別戸数'!$A:$G,6,FALSE),0)</f>
        <v>0</v>
      </c>
      <c r="H37" s="10">
        <f>IFERROR(VLOOKUP($B37,'[17]11市町別マンション戸数'!A:C,3,FALSE),0)</f>
        <v>0</v>
      </c>
    </row>
    <row r="38" spans="1:8" ht="14.25" customHeight="1">
      <c r="A38" s="1"/>
      <c r="B38" s="3" t="s">
        <v>23</v>
      </c>
      <c r="C38" s="10">
        <f>IFERROR(VLOOKUP($B38,'[17]11市町別戸数'!$A:$G,7,FALSE),0)</f>
        <v>7</v>
      </c>
      <c r="D38" s="10">
        <f>IFERROR(VLOOKUP($B38,'[17]11市町別戸数'!$A:$G,3,FALSE),0)</f>
        <v>6</v>
      </c>
      <c r="E38" s="10">
        <f>IFERROR(VLOOKUP($B38,'[17]11市町別戸数'!$A:$G,4,FALSE),0)</f>
        <v>0</v>
      </c>
      <c r="F38" s="10">
        <f>IFERROR(VLOOKUP($B38,'[17]11市町別戸数'!$A:$G,5,FALSE),0)</f>
        <v>0</v>
      </c>
      <c r="G38" s="10">
        <f>IFERROR(VLOOKUP($B38,'[17]11市町別戸数'!$A:$G,6,FALSE),0)</f>
        <v>1</v>
      </c>
      <c r="H38" s="10">
        <f>IFERROR(VLOOKUP($B38,'[17]11市町別マンション戸数'!A:C,3,FALSE),0)</f>
        <v>0</v>
      </c>
    </row>
    <row r="39" spans="1:8" ht="14.25" customHeight="1">
      <c r="A39" s="1"/>
      <c r="B39" s="3" t="s">
        <v>42</v>
      </c>
      <c r="C39" s="10">
        <f>IFERROR(VLOOKUP($B39,'[17]11市町別戸数'!$A:$G,7,FALSE),0)</f>
        <v>5</v>
      </c>
      <c r="D39" s="10">
        <f>IFERROR(VLOOKUP($B39,'[17]11市町別戸数'!$A:$G,3,FALSE),0)</f>
        <v>5</v>
      </c>
      <c r="E39" s="10">
        <f>IFERROR(VLOOKUP($B39,'[17]11市町別戸数'!$A:$G,4,FALSE),0)</f>
        <v>0</v>
      </c>
      <c r="F39" s="10">
        <f>IFERROR(VLOOKUP($B39,'[17]11市町別戸数'!$A:$G,5,FALSE),0)</f>
        <v>0</v>
      </c>
      <c r="G39" s="10">
        <f>IFERROR(VLOOKUP($B39,'[17]11市町別戸数'!$A:$G,6,FALSE),0)</f>
        <v>0</v>
      </c>
      <c r="H39" s="10">
        <f>IFERROR(VLOOKUP($B39,'[17]11市町別マンション戸数'!A:C,3,FALSE),0)</f>
        <v>0</v>
      </c>
    </row>
    <row r="40" spans="1:8" ht="14.25" customHeight="1">
      <c r="A40" s="1"/>
      <c r="B40" s="3" t="s">
        <v>13</v>
      </c>
      <c r="C40" s="10">
        <f>IFERROR(VLOOKUP($B40,'[17]11市町別戸数'!$A:$G,7,FALSE),0)</f>
        <v>22</v>
      </c>
      <c r="D40" s="10">
        <f>IFERROR(VLOOKUP($B40,'[17]11市町別戸数'!$A:$G,3,FALSE),0)</f>
        <v>8</v>
      </c>
      <c r="E40" s="10">
        <f>IFERROR(VLOOKUP($B40,'[17]11市町別戸数'!$A:$G,4,FALSE),0)</f>
        <v>12</v>
      </c>
      <c r="F40" s="10">
        <f>IFERROR(VLOOKUP($B40,'[17]11市町別戸数'!$A:$G,5,FALSE),0)</f>
        <v>0</v>
      </c>
      <c r="G40" s="10">
        <f>IFERROR(VLOOKUP($B40,'[17]11市町別戸数'!$A:$G,6,FALSE),0)</f>
        <v>2</v>
      </c>
      <c r="H40" s="10">
        <f>IFERROR(VLOOKUP($B40,'[17]11市町別マンション戸数'!A:C,3,FALSE),0)</f>
        <v>0</v>
      </c>
    </row>
    <row r="41" spans="1:8" ht="14.25" customHeight="1">
      <c r="A41" s="1"/>
      <c r="B41" s="3" t="s">
        <v>3</v>
      </c>
      <c r="C41" s="10">
        <f>IFERROR(VLOOKUP($B41,'[17]11市町別戸数'!$A:$G,7,FALSE),0)</f>
        <v>4</v>
      </c>
      <c r="D41" s="10">
        <f>IFERROR(VLOOKUP($B41,'[17]11市町別戸数'!$A:$G,3,FALSE),0)</f>
        <v>4</v>
      </c>
      <c r="E41" s="10">
        <f>IFERROR(VLOOKUP($B41,'[17]11市町別戸数'!$A:$G,4,FALSE),0)</f>
        <v>0</v>
      </c>
      <c r="F41" s="10">
        <f>IFERROR(VLOOKUP($B41,'[17]11市町別戸数'!$A:$G,5,FALSE),0)</f>
        <v>0</v>
      </c>
      <c r="G41" s="10">
        <f>IFERROR(VLOOKUP($B41,'[17]11市町別戸数'!$A:$G,6,FALSE),0)</f>
        <v>0</v>
      </c>
      <c r="H41" s="10">
        <f>IFERROR(VLOOKUP($B41,'[17]11市町別マンション戸数'!A:C,3,FALSE),0)</f>
        <v>0</v>
      </c>
    </row>
    <row r="42" spans="1:8" ht="14.25" customHeight="1">
      <c r="A42" s="1"/>
      <c r="B42" s="3" t="s">
        <v>39</v>
      </c>
      <c r="C42" s="10">
        <f>IFERROR(VLOOKUP($B42,'[17]11市町別戸数'!$A:$G,7,FALSE),0)</f>
        <v>8</v>
      </c>
      <c r="D42" s="10">
        <f>IFERROR(VLOOKUP($B42,'[17]11市町別戸数'!$A:$G,3,FALSE),0)</f>
        <v>6</v>
      </c>
      <c r="E42" s="10">
        <f>IFERROR(VLOOKUP($B42,'[17]11市町別戸数'!$A:$G,4,FALSE),0)</f>
        <v>0</v>
      </c>
      <c r="F42" s="10">
        <f>IFERROR(VLOOKUP($B42,'[17]11市町別戸数'!$A:$G,5,FALSE),0)</f>
        <v>0</v>
      </c>
      <c r="G42" s="10">
        <f>IFERROR(VLOOKUP($B42,'[17]11市町別戸数'!$A:$G,6,FALSE),0)</f>
        <v>2</v>
      </c>
      <c r="H42" s="10">
        <f>IFERROR(VLOOKUP($B42,'[17]11市町別マンション戸数'!A:C,3,FALSE),0)</f>
        <v>0</v>
      </c>
    </row>
    <row r="43" spans="1:8" ht="14.25" customHeight="1">
      <c r="A43" s="1"/>
      <c r="B43" s="3" t="s">
        <v>1</v>
      </c>
      <c r="C43" s="10">
        <f>IFERROR(VLOOKUP($B43,'[17]11市町別戸数'!$A:$G,7,FALSE),0)</f>
        <v>0</v>
      </c>
      <c r="D43" s="10">
        <f>IFERROR(VLOOKUP($B43,'[17]11市町別戸数'!$A:$G,3,FALSE),0)</f>
        <v>0</v>
      </c>
      <c r="E43" s="10">
        <f>IFERROR(VLOOKUP($B43,'[17]11市町別戸数'!$A:$G,4,FALSE),0)</f>
        <v>0</v>
      </c>
      <c r="F43" s="10">
        <f>IFERROR(VLOOKUP($B43,'[17]11市町別戸数'!$A:$G,5,FALSE),0)</f>
        <v>0</v>
      </c>
      <c r="G43" s="10">
        <f>IFERROR(VLOOKUP($B43,'[17]11市町別戸数'!$A:$G,6,FALSE),0)</f>
        <v>0</v>
      </c>
      <c r="H43" s="10">
        <f>IFERROR(VLOOKUP($B43,'[17]11市町別マンション戸数'!A:C,3,FALSE),0)</f>
        <v>0</v>
      </c>
    </row>
    <row r="44" spans="1:8" ht="14.25" customHeight="1">
      <c r="A44" s="1"/>
      <c r="B44" s="5" t="s">
        <v>50</v>
      </c>
      <c r="C44" s="10">
        <f>IFERROR(VLOOKUP($B44,'[17]11市町別戸数'!$A:$G,7,FALSE),0)</f>
        <v>7</v>
      </c>
      <c r="D44" s="10">
        <f>IFERROR(VLOOKUP($B44,'[17]11市町別戸数'!$A:$G,3,FALSE),0)</f>
        <v>7</v>
      </c>
      <c r="E44" s="10">
        <f>IFERROR(VLOOKUP($B44,'[17]11市町別戸数'!$A:$G,4,FALSE),0)</f>
        <v>0</v>
      </c>
      <c r="F44" s="10">
        <f>IFERROR(VLOOKUP($B44,'[17]11市町別戸数'!$A:$G,5,FALSE),0)</f>
        <v>0</v>
      </c>
      <c r="G44" s="10">
        <f>IFERROR(VLOOKUP($B44,'[17]11市町別戸数'!$A:$G,6,FALSE),0)</f>
        <v>0</v>
      </c>
      <c r="H44" s="10">
        <f>IFERROR(VLOOKUP($B44,'[17]11市町別マンション戸数'!A:C,3,FALSE),0)</f>
        <v>0</v>
      </c>
    </row>
    <row r="45" spans="1:8" ht="14.25" customHeight="1">
      <c r="A45" s="1"/>
      <c r="B45" s="6" t="s">
        <v>18</v>
      </c>
      <c r="C45" s="10">
        <f t="shared" ref="C45:H45" si="2">SUM(C4:C44)-C7-C11</f>
        <v>1316</v>
      </c>
      <c r="D45" s="10">
        <f t="shared" si="2"/>
        <v>747</v>
      </c>
      <c r="E45" s="10">
        <f t="shared" si="2"/>
        <v>335</v>
      </c>
      <c r="F45" s="10">
        <f t="shared" si="2"/>
        <v>4</v>
      </c>
      <c r="G45" s="10">
        <f t="shared" si="2"/>
        <v>230</v>
      </c>
      <c r="H45" s="10">
        <f t="shared" si="2"/>
        <v>0</v>
      </c>
    </row>
    <row r="46" spans="1:8">
      <c r="A46" s="1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3" sqref="G3"/>
    </sheetView>
  </sheetViews>
  <sheetFormatPr defaultRowHeight="13.5"/>
  <cols>
    <col min="7" max="7" width="11" customWidth="1"/>
  </cols>
  <sheetData>
    <row r="2" spans="2:8" ht="17.25">
      <c r="C2" s="7"/>
      <c r="D2" s="7"/>
      <c r="E2" s="11"/>
      <c r="F2" s="11" t="s">
        <v>19</v>
      </c>
      <c r="G2" s="13">
        <v>45566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2:8">
      <c r="B5" s="3" t="s">
        <v>30</v>
      </c>
      <c r="C5" s="10">
        <f>IFERROR(VLOOKUP($B5,'[15]11市町別戸数'!$A:$G,7,FALSE),0)</f>
        <v>93</v>
      </c>
      <c r="D5" s="10">
        <f>IFERROR(VLOOKUP($B5,'[15]11市町別戸数'!$A:$G,3,FALSE),0)</f>
        <v>48</v>
      </c>
      <c r="E5" s="10">
        <f>IFERROR(VLOOKUP($B5,'[15]11市町別戸数'!$A:$G,4,FALSE),0)</f>
        <v>26</v>
      </c>
      <c r="F5" s="10">
        <f>IFERROR(VLOOKUP($B5,'[15]11市町別戸数'!$A:$G,5,FALSE),0)</f>
        <v>0</v>
      </c>
      <c r="G5" s="10">
        <f>IFERROR(VLOOKUP($B5,'[15]11市町別戸数'!$A:$G,6,FALSE),0)</f>
        <v>19</v>
      </c>
      <c r="H5" s="10">
        <f>IFERROR(VLOOKUP($B5,'[15]11市町別マンション戸数'!A:C,3,FALSE),0)</f>
        <v>0</v>
      </c>
    </row>
    <row r="6" spans="2:8">
      <c r="B6" s="3" t="s">
        <v>10</v>
      </c>
      <c r="C6" s="10">
        <f>IFERROR(VLOOKUP($B6,'[15]11市町別戸数'!$A:$G,7,FALSE),0)</f>
        <v>76</v>
      </c>
      <c r="D6" s="10">
        <f>IFERROR(VLOOKUP($B6,'[15]11市町別戸数'!$A:$G,3,FALSE),0)</f>
        <v>33</v>
      </c>
      <c r="E6" s="10">
        <f>IFERROR(VLOOKUP($B6,'[15]11市町別戸数'!$A:$G,4,FALSE),0)</f>
        <v>23</v>
      </c>
      <c r="F6" s="10">
        <f>IFERROR(VLOOKUP($B6,'[15]11市町別戸数'!$A:$G,5,FALSE),0)</f>
        <v>0</v>
      </c>
      <c r="G6" s="10">
        <f>IFERROR(VLOOKUP($B6,'[15]11市町別戸数'!$A:$G,6,FALSE),0)</f>
        <v>20</v>
      </c>
      <c r="H6" s="10">
        <f>IFERROR(VLOOKUP($B6,'[15]11市町別マンション戸数'!A:C,3,FALSE),0)</f>
        <v>0</v>
      </c>
    </row>
    <row r="7" spans="2:8">
      <c r="B7" s="3" t="s">
        <v>9</v>
      </c>
      <c r="C7" s="10">
        <f>IFERROR(VLOOKUP($B7,'[15]11市町別戸数'!$A:$G,7,FALSE),0)</f>
        <v>102</v>
      </c>
      <c r="D7" s="10">
        <f>IFERROR(VLOOKUP($B7,'[15]11市町別戸数'!$A:$G,3,FALSE),0)</f>
        <v>44</v>
      </c>
      <c r="E7" s="10">
        <f>IFERROR(VLOOKUP($B7,'[15]11市町別戸数'!$A:$G,4,FALSE),0)</f>
        <v>30</v>
      </c>
      <c r="F7" s="10">
        <f>IFERROR(VLOOKUP($B7,'[15]11市町別戸数'!$A:$G,5,FALSE),0)</f>
        <v>0</v>
      </c>
      <c r="G7" s="10">
        <f>IFERROR(VLOOKUP($B7,'[15]11市町別戸数'!$A:$G,6,FALSE),0)</f>
        <v>28</v>
      </c>
      <c r="H7" s="10">
        <f>IFERROR(VLOOKUP($B7,'[15]11市町別マンション戸数'!A:C,3,FALSE),0)</f>
        <v>0</v>
      </c>
    </row>
    <row r="8" spans="2:8">
      <c r="B8" s="3" t="s">
        <v>32</v>
      </c>
      <c r="C8" s="10">
        <f t="shared" ref="C8:H8" si="0">SUM(C5:C7)</f>
        <v>271</v>
      </c>
      <c r="D8" s="10">
        <f t="shared" si="0"/>
        <v>125</v>
      </c>
      <c r="E8" s="10">
        <f t="shared" si="0"/>
        <v>79</v>
      </c>
      <c r="F8" s="10">
        <f t="shared" si="0"/>
        <v>0</v>
      </c>
      <c r="G8" s="10">
        <f t="shared" si="0"/>
        <v>67</v>
      </c>
      <c r="H8" s="10">
        <f t="shared" si="0"/>
        <v>0</v>
      </c>
    </row>
    <row r="9" spans="2:8">
      <c r="B9" s="3" t="s">
        <v>31</v>
      </c>
      <c r="C9" s="10">
        <f>IFERROR(VLOOKUP($B9,'[15]11市町別戸数'!$A:$G,7,FALSE),0)</f>
        <v>299</v>
      </c>
      <c r="D9" s="10">
        <f>IFERROR(VLOOKUP($B9,'[15]11市町別戸数'!$A:$G,3,FALSE),0)</f>
        <v>134</v>
      </c>
      <c r="E9" s="10">
        <f>IFERROR(VLOOKUP($B9,'[15]11市町別戸数'!$A:$G,4,FALSE),0)</f>
        <v>101</v>
      </c>
      <c r="F9" s="10">
        <f>IFERROR(VLOOKUP($B9,'[15]11市町別戸数'!$A:$G,5,FALSE),0)</f>
        <v>1</v>
      </c>
      <c r="G9" s="10">
        <f>IFERROR(VLOOKUP($B9,'[15]11市町別戸数'!$A:$G,6,FALSE),0)</f>
        <v>63</v>
      </c>
      <c r="H9" s="10">
        <f>IFERROR(VLOOKUP($B9,'[15]11市町別マンション戸数'!A:C,3,FALSE),0)</f>
        <v>12</v>
      </c>
    </row>
    <row r="10" spans="2:8">
      <c r="B10" s="3" t="s">
        <v>26</v>
      </c>
      <c r="C10" s="10">
        <f>IFERROR(VLOOKUP($B10,'[15]11市町別戸数'!$A:$G,7,FALSE),0)</f>
        <v>61</v>
      </c>
      <c r="D10" s="10">
        <f>IFERROR(VLOOKUP($B10,'[15]11市町別戸数'!$A:$G,3,FALSE),0)</f>
        <v>39</v>
      </c>
      <c r="E10" s="10">
        <f>IFERROR(VLOOKUP($B10,'[15]11市町別戸数'!$A:$G,4,FALSE),0)</f>
        <v>0</v>
      </c>
      <c r="F10" s="10">
        <f>IFERROR(VLOOKUP($B10,'[15]11市町別戸数'!$A:$G,5,FALSE),0)</f>
        <v>0</v>
      </c>
      <c r="G10" s="10">
        <f>IFERROR(VLOOKUP($B10,'[15]11市町別戸数'!$A:$G,6,FALSE),0)</f>
        <v>22</v>
      </c>
      <c r="H10" s="10">
        <f>IFERROR(VLOOKUP($B10,'[15]11市町別マンション戸数'!A:C,3,FALSE),0)</f>
        <v>12</v>
      </c>
    </row>
    <row r="11" spans="2:8">
      <c r="B11" s="3" t="s">
        <v>54</v>
      </c>
      <c r="C11" s="10">
        <f>IFERROR(VLOOKUP($B11,'[15]11市町別戸数'!$A:$G,7,FALSE),0)</f>
        <v>6</v>
      </c>
      <c r="D11" s="10">
        <f>IFERROR(VLOOKUP($B11,'[15]11市町別戸数'!$A:$G,3,FALSE),0)</f>
        <v>2</v>
      </c>
      <c r="E11" s="10">
        <f>IFERROR(VLOOKUP($B11,'[15]11市町別戸数'!$A:$G,4,FALSE),0)</f>
        <v>4</v>
      </c>
      <c r="F11" s="10">
        <f>IFERROR(VLOOKUP($B11,'[15]11市町別戸数'!$A:$G,5,FALSE),0)</f>
        <v>0</v>
      </c>
      <c r="G11" s="10">
        <f>IFERROR(VLOOKUP($B11,'[15]11市町別戸数'!$A:$G,6,FALSE),0)</f>
        <v>0</v>
      </c>
      <c r="H11" s="10">
        <f>IFERROR(VLOOKUP($B11,'[15]11市町別マンション戸数'!A:C,3,FALSE),0)</f>
        <v>0</v>
      </c>
    </row>
    <row r="12" spans="2:8">
      <c r="B12" s="3" t="s">
        <v>5</v>
      </c>
      <c r="C12" s="10">
        <f t="shared" ref="C12:H12" si="1">SUM(C9:C11)</f>
        <v>366</v>
      </c>
      <c r="D12" s="10">
        <f t="shared" si="1"/>
        <v>175</v>
      </c>
      <c r="E12" s="10">
        <f t="shared" si="1"/>
        <v>105</v>
      </c>
      <c r="F12" s="10">
        <f t="shared" si="1"/>
        <v>1</v>
      </c>
      <c r="G12" s="10">
        <f t="shared" si="1"/>
        <v>85</v>
      </c>
      <c r="H12" s="10">
        <f t="shared" si="1"/>
        <v>24</v>
      </c>
    </row>
    <row r="13" spans="2:8">
      <c r="B13" s="3" t="s">
        <v>7</v>
      </c>
      <c r="C13" s="10">
        <f>IFERROR(VLOOKUP($B13,'[15]11市町別戸数'!$A:$G,7,FALSE),0)</f>
        <v>243</v>
      </c>
      <c r="D13" s="10">
        <f>IFERROR(VLOOKUP($B13,'[15]11市町別戸数'!$A:$G,3,FALSE),0)</f>
        <v>32</v>
      </c>
      <c r="E13" s="10">
        <f>IFERROR(VLOOKUP($B13,'[15]11市町別戸数'!$A:$G,4,FALSE),0)</f>
        <v>185</v>
      </c>
      <c r="F13" s="10">
        <f>IFERROR(VLOOKUP($B13,'[15]11市町別戸数'!$A:$G,5,FALSE),0)</f>
        <v>1</v>
      </c>
      <c r="G13" s="10">
        <f>IFERROR(VLOOKUP($B13,'[15]11市町別戸数'!$A:$G,6,FALSE),0)</f>
        <v>25</v>
      </c>
      <c r="H13" s="10">
        <f>IFERROR(VLOOKUP($B13,'[15]11市町別マンション戸数'!A:C,3,FALSE),0)</f>
        <v>0</v>
      </c>
    </row>
    <row r="14" spans="2:8">
      <c r="B14" s="3" t="s">
        <v>20</v>
      </c>
      <c r="C14" s="10">
        <f>IFERROR(VLOOKUP($B14,'[15]11市町別戸数'!$A:$G,7,FALSE),0)</f>
        <v>65</v>
      </c>
      <c r="D14" s="10">
        <f>IFERROR(VLOOKUP($B14,'[15]11市町別戸数'!$A:$G,3,FALSE),0)</f>
        <v>5</v>
      </c>
      <c r="E14" s="10">
        <f>IFERROR(VLOOKUP($B14,'[15]11市町別戸数'!$A:$G,4,FALSE),0)</f>
        <v>60</v>
      </c>
      <c r="F14" s="10">
        <f>IFERROR(VLOOKUP($B14,'[15]11市町別戸数'!$A:$G,5,FALSE),0)</f>
        <v>0</v>
      </c>
      <c r="G14" s="10">
        <f>IFERROR(VLOOKUP($B14,'[15]11市町別戸数'!$A:$G,6,FALSE),0)</f>
        <v>0</v>
      </c>
      <c r="H14" s="10">
        <f>IFERROR(VLOOKUP($B14,'[15]11市町別マンション戸数'!A:C,3,FALSE),0)</f>
        <v>0</v>
      </c>
    </row>
    <row r="15" spans="2:8">
      <c r="B15" s="3" t="s">
        <v>36</v>
      </c>
      <c r="C15" s="10">
        <f>IFERROR(VLOOKUP($B15,'[15]11市町別戸数'!$A:$G,7,FALSE),0)</f>
        <v>41</v>
      </c>
      <c r="D15" s="10">
        <f>IFERROR(VLOOKUP($B15,'[15]11市町別戸数'!$A:$G,3,FALSE),0)</f>
        <v>28</v>
      </c>
      <c r="E15" s="10">
        <f>IFERROR(VLOOKUP($B15,'[15]11市町別戸数'!$A:$G,4,FALSE),0)</f>
        <v>13</v>
      </c>
      <c r="F15" s="10">
        <f>IFERROR(VLOOKUP($B15,'[15]11市町別戸数'!$A:$G,5,FALSE),0)</f>
        <v>0</v>
      </c>
      <c r="G15" s="10">
        <f>IFERROR(VLOOKUP($B15,'[15]11市町別戸数'!$A:$G,6,FALSE),0)</f>
        <v>0</v>
      </c>
      <c r="H15" s="10">
        <f>IFERROR(VLOOKUP($B15,'[15]11市町別マンション戸数'!A:C,3,FALSE),0)</f>
        <v>0</v>
      </c>
    </row>
    <row r="16" spans="2:8">
      <c r="B16" s="3" t="s">
        <v>40</v>
      </c>
      <c r="C16" s="10">
        <f>IFERROR(VLOOKUP($B16,'[15]11市町別戸数'!$A:$G,7,FALSE),0)</f>
        <v>34</v>
      </c>
      <c r="D16" s="10">
        <f>IFERROR(VLOOKUP($B16,'[15]11市町別戸数'!$A:$G,3,FALSE),0)</f>
        <v>23</v>
      </c>
      <c r="E16" s="10">
        <f>IFERROR(VLOOKUP($B16,'[15]11市町別戸数'!$A:$G,4,FALSE),0)</f>
        <v>8</v>
      </c>
      <c r="F16" s="10">
        <f>IFERROR(VLOOKUP($B16,'[15]11市町別戸数'!$A:$G,5,FALSE),0)</f>
        <v>0</v>
      </c>
      <c r="G16" s="10">
        <f>IFERROR(VLOOKUP($B16,'[15]11市町別戸数'!$A:$G,6,FALSE),0)</f>
        <v>3</v>
      </c>
      <c r="H16" s="10">
        <f>IFERROR(VLOOKUP($B16,'[15]11市町別マンション戸数'!A:C,3,FALSE),0)</f>
        <v>0</v>
      </c>
    </row>
    <row r="17" spans="2:8">
      <c r="B17" s="3" t="s">
        <v>44</v>
      </c>
      <c r="C17" s="10">
        <f>IFERROR(VLOOKUP($B17,'[15]11市町別戸数'!$A:$G,7,FALSE),0)</f>
        <v>11</v>
      </c>
      <c r="D17" s="10">
        <f>IFERROR(VLOOKUP($B17,'[15]11市町別戸数'!$A:$G,3,FALSE),0)</f>
        <v>10</v>
      </c>
      <c r="E17" s="10">
        <f>IFERROR(VLOOKUP($B17,'[15]11市町別戸数'!$A:$G,4,FALSE),0)</f>
        <v>0</v>
      </c>
      <c r="F17" s="10">
        <f>IFERROR(VLOOKUP($B17,'[15]11市町別戸数'!$A:$G,5,FALSE),0)</f>
        <v>0</v>
      </c>
      <c r="G17" s="10">
        <f>IFERROR(VLOOKUP($B17,'[15]11市町別戸数'!$A:$G,6,FALSE),0)</f>
        <v>1</v>
      </c>
      <c r="H17" s="10">
        <f>IFERROR(VLOOKUP($B17,'[15]11市町別マンション戸数'!A:C,3,FALSE),0)</f>
        <v>0</v>
      </c>
    </row>
    <row r="18" spans="2:8">
      <c r="B18" s="3" t="s">
        <v>46</v>
      </c>
      <c r="C18" s="10">
        <f>IFERROR(VLOOKUP($B18,'[15]11市町別戸数'!$A:$G,7,FALSE),0)</f>
        <v>24</v>
      </c>
      <c r="D18" s="10">
        <f>IFERROR(VLOOKUP($B18,'[15]11市町別戸数'!$A:$G,3,FALSE),0)</f>
        <v>23</v>
      </c>
      <c r="E18" s="10">
        <f>IFERROR(VLOOKUP($B18,'[15]11市町別戸数'!$A:$G,4,FALSE),0)</f>
        <v>0</v>
      </c>
      <c r="F18" s="10">
        <f>IFERROR(VLOOKUP($B18,'[15]11市町別戸数'!$A:$G,5,FALSE),0)</f>
        <v>0</v>
      </c>
      <c r="G18" s="10">
        <f>IFERROR(VLOOKUP($B18,'[15]11市町別戸数'!$A:$G,6,FALSE),0)</f>
        <v>1</v>
      </c>
      <c r="H18" s="10">
        <f>IFERROR(VLOOKUP($B18,'[15]11市町別マンション戸数'!A:C,3,FALSE),0)</f>
        <v>0</v>
      </c>
    </row>
    <row r="19" spans="2:8">
      <c r="B19" s="3" t="s">
        <v>11</v>
      </c>
      <c r="C19" s="10">
        <f>IFERROR(VLOOKUP($B19,'[15]11市町別戸数'!$A:$G,7,FALSE),0)</f>
        <v>108</v>
      </c>
      <c r="D19" s="10">
        <f>IFERROR(VLOOKUP($B19,'[15]11市町別戸数'!$A:$G,3,FALSE),0)</f>
        <v>56</v>
      </c>
      <c r="E19" s="10">
        <f>IFERROR(VLOOKUP($B19,'[15]11市町別戸数'!$A:$G,4,FALSE),0)</f>
        <v>35</v>
      </c>
      <c r="F19" s="10">
        <f>IFERROR(VLOOKUP($B19,'[15]11市町別戸数'!$A:$G,5,FALSE),0)</f>
        <v>0</v>
      </c>
      <c r="G19" s="10">
        <f>IFERROR(VLOOKUP($B19,'[15]11市町別戸数'!$A:$G,6,FALSE),0)</f>
        <v>17</v>
      </c>
      <c r="H19" s="10">
        <f>IFERROR(VLOOKUP($B19,'[15]11市町別マンション戸数'!A:C,3,FALSE),0)</f>
        <v>0</v>
      </c>
    </row>
    <row r="20" spans="2:8">
      <c r="B20" s="3" t="s">
        <v>35</v>
      </c>
      <c r="C20" s="10">
        <f>IFERROR(VLOOKUP($B20,'[15]11市町別戸数'!$A:$G,7,FALSE),0)</f>
        <v>72</v>
      </c>
      <c r="D20" s="10">
        <f>IFERROR(VLOOKUP($B20,'[15]11市町別戸数'!$A:$G,3,FALSE),0)</f>
        <v>38</v>
      </c>
      <c r="E20" s="10">
        <f>IFERROR(VLOOKUP($B20,'[15]11市町別戸数'!$A:$G,4,FALSE),0)</f>
        <v>17</v>
      </c>
      <c r="F20" s="10">
        <f>IFERROR(VLOOKUP($B20,'[15]11市町別戸数'!$A:$G,5,FALSE),0)</f>
        <v>0</v>
      </c>
      <c r="G20" s="10">
        <f>IFERROR(VLOOKUP($B20,'[15]11市町別戸数'!$A:$G,6,FALSE),0)</f>
        <v>17</v>
      </c>
      <c r="H20" s="10">
        <f>IFERROR(VLOOKUP($B20,'[15]11市町別マンション戸数'!A:C,3,FALSE),0)</f>
        <v>0</v>
      </c>
    </row>
    <row r="21" spans="2:8">
      <c r="B21" s="3" t="s">
        <v>25</v>
      </c>
      <c r="C21" s="10">
        <f>IFERROR(VLOOKUP($B21,'[15]11市町別戸数'!$A:$G,7,FALSE),0)</f>
        <v>73</v>
      </c>
      <c r="D21" s="10">
        <f>IFERROR(VLOOKUP($B21,'[15]11市町別戸数'!$A:$G,3,FALSE),0)</f>
        <v>33</v>
      </c>
      <c r="E21" s="10">
        <f>IFERROR(VLOOKUP($B21,'[15]11市町別戸数'!$A:$G,4,FALSE),0)</f>
        <v>29</v>
      </c>
      <c r="F21" s="10">
        <f>IFERROR(VLOOKUP($B21,'[15]11市町別戸数'!$A:$G,5,FALSE),0)</f>
        <v>0</v>
      </c>
      <c r="G21" s="10">
        <f>IFERROR(VLOOKUP($B21,'[15]11市町別戸数'!$A:$G,6,FALSE),0)</f>
        <v>11</v>
      </c>
      <c r="H21" s="10">
        <f>IFERROR(VLOOKUP($B21,'[15]11市町別マンション戸数'!A:C,3,FALSE),0)</f>
        <v>0</v>
      </c>
    </row>
    <row r="22" spans="2:8">
      <c r="B22" s="3" t="s">
        <v>2</v>
      </c>
      <c r="C22" s="10">
        <f>IFERROR(VLOOKUP($B22,'[15]11市町別戸数'!$A:$G,7,FALSE),0)</f>
        <v>47</v>
      </c>
      <c r="D22" s="10">
        <f>IFERROR(VLOOKUP($B22,'[15]11市町別戸数'!$A:$G,3,FALSE),0)</f>
        <v>24</v>
      </c>
      <c r="E22" s="10">
        <f>IFERROR(VLOOKUP($B22,'[15]11市町別戸数'!$A:$G,4,FALSE),0)</f>
        <v>15</v>
      </c>
      <c r="F22" s="10">
        <f>IFERROR(VLOOKUP($B22,'[15]11市町別戸数'!$A:$G,5,FALSE),0)</f>
        <v>0</v>
      </c>
      <c r="G22" s="10">
        <f>IFERROR(VLOOKUP($B22,'[15]11市町別戸数'!$A:$G,6,FALSE),0)</f>
        <v>8</v>
      </c>
      <c r="H22" s="10">
        <f>IFERROR(VLOOKUP($B22,'[15]11市町別マンション戸数'!A:C,3,FALSE),0)</f>
        <v>0</v>
      </c>
    </row>
    <row r="23" spans="2:8">
      <c r="B23" s="3" t="s">
        <v>37</v>
      </c>
      <c r="C23" s="10">
        <f>IFERROR(VLOOKUP($B23,'[15]11市町別戸数'!$A:$G,7,FALSE),0)</f>
        <v>189</v>
      </c>
      <c r="D23" s="10">
        <f>IFERROR(VLOOKUP($B23,'[15]11市町別戸数'!$A:$G,3,FALSE),0)</f>
        <v>42</v>
      </c>
      <c r="E23" s="10">
        <f>IFERROR(VLOOKUP($B23,'[15]11市町別戸数'!$A:$G,4,FALSE),0)</f>
        <v>8</v>
      </c>
      <c r="F23" s="10">
        <f>IFERROR(VLOOKUP($B23,'[15]11市町別戸数'!$A:$G,5,FALSE),0)</f>
        <v>0</v>
      </c>
      <c r="G23" s="10">
        <f>IFERROR(VLOOKUP($B23,'[15]11市町別戸数'!$A:$G,6,FALSE),0)</f>
        <v>139</v>
      </c>
      <c r="H23" s="10">
        <f>IFERROR(VLOOKUP($B23,'[15]11市町別マンション戸数'!A:C,3,FALSE),0)</f>
        <v>132</v>
      </c>
    </row>
    <row r="24" spans="2:8">
      <c r="B24" s="3" t="s">
        <v>47</v>
      </c>
      <c r="C24" s="10">
        <f>IFERROR(VLOOKUP($B24,'[15]11市町別戸数'!$A:$G,7,FALSE),0)</f>
        <v>34</v>
      </c>
      <c r="D24" s="10">
        <f>IFERROR(VLOOKUP($B24,'[15]11市町別戸数'!$A:$G,3,FALSE),0)</f>
        <v>9</v>
      </c>
      <c r="E24" s="10">
        <f>IFERROR(VLOOKUP($B24,'[15]11市町別戸数'!$A:$G,4,FALSE),0)</f>
        <v>24</v>
      </c>
      <c r="F24" s="10">
        <f>IFERROR(VLOOKUP($B24,'[15]11市町別戸数'!$A:$G,5,FALSE),0)</f>
        <v>0</v>
      </c>
      <c r="G24" s="10">
        <f>IFERROR(VLOOKUP($B24,'[15]11市町別戸数'!$A:$G,6,FALSE),0)</f>
        <v>1</v>
      </c>
      <c r="H24" s="10">
        <f>IFERROR(VLOOKUP($B24,'[15]11市町別マンション戸数'!A:C,3,FALSE),0)</f>
        <v>0</v>
      </c>
    </row>
    <row r="25" spans="2:8">
      <c r="B25" s="3" t="s">
        <v>21</v>
      </c>
      <c r="C25" s="10">
        <f>IFERROR(VLOOKUP($B25,'[15]11市町別戸数'!$A:$G,7,FALSE),0)</f>
        <v>44</v>
      </c>
      <c r="D25" s="10">
        <f>IFERROR(VLOOKUP($B25,'[15]11市町別戸数'!$A:$G,3,FALSE),0)</f>
        <v>29</v>
      </c>
      <c r="E25" s="10">
        <f>IFERROR(VLOOKUP($B25,'[15]11市町別戸数'!$A:$G,4,FALSE),0)</f>
        <v>10</v>
      </c>
      <c r="F25" s="10">
        <f>IFERROR(VLOOKUP($B25,'[15]11市町別戸数'!$A:$G,5,FALSE),0)</f>
        <v>0</v>
      </c>
      <c r="G25" s="10">
        <f>IFERROR(VLOOKUP($B25,'[15]11市町別戸数'!$A:$G,6,FALSE),0)</f>
        <v>5</v>
      </c>
      <c r="H25" s="10">
        <f>IFERROR(VLOOKUP($B25,'[15]11市町別マンション戸数'!A:C,3,FALSE),0)</f>
        <v>0</v>
      </c>
    </row>
    <row r="26" spans="2:8">
      <c r="B26" s="3" t="s">
        <v>41</v>
      </c>
      <c r="C26" s="10">
        <f>IFERROR(VLOOKUP($B26,'[15]11市町別戸数'!$A:$G,7,FALSE),0)</f>
        <v>2</v>
      </c>
      <c r="D26" s="10">
        <f>IFERROR(VLOOKUP($B26,'[15]11市町別戸数'!$A:$G,3,FALSE),0)</f>
        <v>2</v>
      </c>
      <c r="E26" s="10">
        <f>IFERROR(VLOOKUP($B26,'[15]11市町別戸数'!$A:$G,4,FALSE),0)</f>
        <v>0</v>
      </c>
      <c r="F26" s="10">
        <f>IFERROR(VLOOKUP($B26,'[15]11市町別戸数'!$A:$G,5,FALSE),0)</f>
        <v>0</v>
      </c>
      <c r="G26" s="10">
        <f>IFERROR(VLOOKUP($B26,'[15]11市町別戸数'!$A:$G,6,FALSE),0)</f>
        <v>0</v>
      </c>
      <c r="H26" s="10">
        <f>IFERROR(VLOOKUP($B26,'[15]11市町別マンション戸数'!A:C,3,FALSE),0)</f>
        <v>0</v>
      </c>
    </row>
    <row r="27" spans="2:8">
      <c r="B27" s="3" t="s">
        <v>33</v>
      </c>
      <c r="C27" s="10">
        <f>IFERROR(VLOOKUP($B27,'[15]11市町別戸数'!$A:$G,7,FALSE),0)</f>
        <v>13</v>
      </c>
      <c r="D27" s="10">
        <f>IFERROR(VLOOKUP($B27,'[15]11市町別戸数'!$A:$G,3,FALSE),0)</f>
        <v>9</v>
      </c>
      <c r="E27" s="10">
        <f>IFERROR(VLOOKUP($B27,'[15]11市町別戸数'!$A:$G,4,FALSE),0)</f>
        <v>0</v>
      </c>
      <c r="F27" s="10">
        <f>IFERROR(VLOOKUP($B27,'[15]11市町別戸数'!$A:$G,5,FALSE),0)</f>
        <v>0</v>
      </c>
      <c r="G27" s="10">
        <f>IFERROR(VLOOKUP($B27,'[15]11市町別戸数'!$A:$G,6,FALSE),0)</f>
        <v>4</v>
      </c>
      <c r="H27" s="10">
        <f>IFERROR(VLOOKUP($B27,'[15]11市町別マンション戸数'!A:C,3,FALSE),0)</f>
        <v>0</v>
      </c>
    </row>
    <row r="28" spans="2:8">
      <c r="B28" s="3" t="s">
        <v>0</v>
      </c>
      <c r="C28" s="10">
        <f>IFERROR(VLOOKUP($B28,'[15]11市町別戸数'!$A:$G,7,FALSE),0)</f>
        <v>311</v>
      </c>
      <c r="D28" s="10">
        <f>IFERROR(VLOOKUP($B28,'[15]11市町別戸数'!$A:$G,3,FALSE),0)</f>
        <v>12</v>
      </c>
      <c r="E28" s="10">
        <f>IFERROR(VLOOKUP($B28,'[15]11市町別戸数'!$A:$G,4,FALSE),0)</f>
        <v>0</v>
      </c>
      <c r="F28" s="10">
        <f>IFERROR(VLOOKUP($B28,'[15]11市町別戸数'!$A:$G,5,FALSE),0)</f>
        <v>297</v>
      </c>
      <c r="G28" s="10">
        <f>IFERROR(VLOOKUP($B28,'[15]11市町別戸数'!$A:$G,6,FALSE),0)</f>
        <v>2</v>
      </c>
      <c r="H28" s="10">
        <f>IFERROR(VLOOKUP($B28,'[15]11市町別マンション戸数'!A:C,3,FALSE),0)</f>
        <v>0</v>
      </c>
    </row>
    <row r="29" spans="2:8">
      <c r="B29" s="3" t="s">
        <v>43</v>
      </c>
      <c r="C29" s="10">
        <f>IFERROR(VLOOKUP($B29,'[15]11市町別戸数'!$A:$G,7,FALSE),0)</f>
        <v>6</v>
      </c>
      <c r="D29" s="10">
        <f>IFERROR(VLOOKUP($B29,'[15]11市町別戸数'!$A:$G,3,FALSE),0)</f>
        <v>6</v>
      </c>
      <c r="E29" s="10">
        <f>IFERROR(VLOOKUP($B29,'[15]11市町別戸数'!$A:$G,4,FALSE),0)</f>
        <v>0</v>
      </c>
      <c r="F29" s="10">
        <f>IFERROR(VLOOKUP($B29,'[15]11市町別戸数'!$A:$G,5,FALSE),0)</f>
        <v>0</v>
      </c>
      <c r="G29" s="10">
        <f>IFERROR(VLOOKUP($B29,'[15]11市町別戸数'!$A:$G,6,FALSE),0)</f>
        <v>0</v>
      </c>
      <c r="H29" s="10">
        <f>IFERROR(VLOOKUP($B29,'[15]11市町別マンション戸数'!A:C,3,FALSE),0)</f>
        <v>0</v>
      </c>
    </row>
    <row r="30" spans="2:8">
      <c r="B30" s="3" t="s">
        <v>27</v>
      </c>
      <c r="C30" s="10">
        <f>IFERROR(VLOOKUP($B30,'[15]11市町別戸数'!$A:$G,7,FALSE),0)</f>
        <v>7</v>
      </c>
      <c r="D30" s="10">
        <f>IFERROR(VLOOKUP($B30,'[15]11市町別戸数'!$A:$G,3,FALSE),0)</f>
        <v>7</v>
      </c>
      <c r="E30" s="10">
        <f>IFERROR(VLOOKUP($B30,'[15]11市町別戸数'!$A:$G,4,FALSE),0)</f>
        <v>0</v>
      </c>
      <c r="F30" s="10">
        <f>IFERROR(VLOOKUP($B30,'[15]11市町別戸数'!$A:$G,5,FALSE),0)</f>
        <v>0</v>
      </c>
      <c r="G30" s="10">
        <f>IFERROR(VLOOKUP($B30,'[15]11市町別戸数'!$A:$G,6,FALSE),0)</f>
        <v>0</v>
      </c>
      <c r="H30" s="10">
        <f>IFERROR(VLOOKUP($B30,'[15]11市町別マンション戸数'!A:C,3,FALSE),0)</f>
        <v>0</v>
      </c>
    </row>
    <row r="31" spans="2:8">
      <c r="B31" s="3" t="s">
        <v>22</v>
      </c>
      <c r="C31" s="10">
        <f>IFERROR(VLOOKUP($B31,'[15]11市町別戸数'!$A:$G,7,FALSE),0)</f>
        <v>15</v>
      </c>
      <c r="D31" s="10">
        <f>IFERROR(VLOOKUP($B31,'[15]11市町別戸数'!$A:$G,3,FALSE),0)</f>
        <v>11</v>
      </c>
      <c r="E31" s="10">
        <f>IFERROR(VLOOKUP($B31,'[15]11市町別戸数'!$A:$G,4,FALSE),0)</f>
        <v>0</v>
      </c>
      <c r="F31" s="10">
        <f>IFERROR(VLOOKUP($B31,'[15]11市町別戸数'!$A:$G,5,FALSE),0)</f>
        <v>0</v>
      </c>
      <c r="G31" s="10">
        <f>IFERROR(VLOOKUP($B31,'[15]11市町別戸数'!$A:$G,6,FALSE),0)</f>
        <v>4</v>
      </c>
      <c r="H31" s="10">
        <f>IFERROR(VLOOKUP($B31,'[15]11市町別マンション戸数'!A:C,3,FALSE),0)</f>
        <v>0</v>
      </c>
    </row>
    <row r="32" spans="2:8">
      <c r="B32" s="3" t="s">
        <v>16</v>
      </c>
      <c r="C32" s="10">
        <f>IFERROR(VLOOKUP($B32,'[15]11市町別戸数'!$A:$G,7,FALSE),0)</f>
        <v>7</v>
      </c>
      <c r="D32" s="10">
        <f>IFERROR(VLOOKUP($B32,'[15]11市町別戸数'!$A:$G,3,FALSE),0)</f>
        <v>7</v>
      </c>
      <c r="E32" s="10">
        <f>IFERROR(VLOOKUP($B32,'[15]11市町別戸数'!$A:$G,4,FALSE),0)</f>
        <v>0</v>
      </c>
      <c r="F32" s="10">
        <f>IFERROR(VLOOKUP($B32,'[15]11市町別戸数'!$A:$G,5,FALSE),0)</f>
        <v>0</v>
      </c>
      <c r="G32" s="10">
        <f>IFERROR(VLOOKUP($B32,'[15]11市町別戸数'!$A:$G,6,FALSE),0)</f>
        <v>0</v>
      </c>
      <c r="H32" s="10">
        <f>IFERROR(VLOOKUP($B32,'[15]11市町別マンション戸数'!A:C,3,FALSE),0)</f>
        <v>0</v>
      </c>
    </row>
    <row r="33" spans="2:8">
      <c r="B33" s="3" t="s">
        <v>24</v>
      </c>
      <c r="C33" s="10">
        <f>IFERROR(VLOOKUP($B33,'[15]11市町別戸数'!$A:$G,7,FALSE),0)</f>
        <v>10</v>
      </c>
      <c r="D33" s="10">
        <f>IFERROR(VLOOKUP($B33,'[15]11市町別戸数'!$A:$G,3,FALSE),0)</f>
        <v>9</v>
      </c>
      <c r="E33" s="10">
        <f>IFERROR(VLOOKUP($B33,'[15]11市町別戸数'!$A:$G,4,FALSE),0)</f>
        <v>0</v>
      </c>
      <c r="F33" s="10">
        <f>IFERROR(VLOOKUP($B33,'[15]11市町別戸数'!$A:$G,5,FALSE),0)</f>
        <v>1</v>
      </c>
      <c r="G33" s="10">
        <f>IFERROR(VLOOKUP($B33,'[15]11市町別戸数'!$A:$G,6,FALSE),0)</f>
        <v>0</v>
      </c>
      <c r="H33" s="10">
        <f>IFERROR(VLOOKUP($B33,'[15]11市町別マンション戸数'!A:C,3,FALSE),0)</f>
        <v>0</v>
      </c>
    </row>
    <row r="34" spans="2:8">
      <c r="B34" s="3" t="s">
        <v>14</v>
      </c>
      <c r="C34" s="10">
        <f>IFERROR(VLOOKUP($B34,'[15]11市町別戸数'!$A:$G,7,FALSE),0)</f>
        <v>0</v>
      </c>
      <c r="D34" s="10">
        <f>IFERROR(VLOOKUP($B34,'[15]11市町別戸数'!$A:$G,3,FALSE),0)</f>
        <v>0</v>
      </c>
      <c r="E34" s="10">
        <f>IFERROR(VLOOKUP($B34,'[15]11市町別戸数'!$A:$G,4,FALSE),0)</f>
        <v>0</v>
      </c>
      <c r="F34" s="10">
        <f>IFERROR(VLOOKUP($B34,'[15]11市町別戸数'!$A:$G,5,FALSE),0)</f>
        <v>0</v>
      </c>
      <c r="G34" s="10">
        <f>IFERROR(VLOOKUP($B34,'[15]11市町別戸数'!$A:$G,6,FALSE),0)</f>
        <v>0</v>
      </c>
      <c r="H34" s="10">
        <f>IFERROR(VLOOKUP($B34,'[15]11市町別マンション戸数'!A:C,3,FALSE),0)</f>
        <v>0</v>
      </c>
    </row>
    <row r="35" spans="2:8">
      <c r="B35" s="4" t="s">
        <v>51</v>
      </c>
      <c r="C35" s="10">
        <f>IFERROR(VLOOKUP($B35,'[15]11市町別戸数'!$A:$G,7,FALSE),0)</f>
        <v>2</v>
      </c>
      <c r="D35" s="10">
        <f>IFERROR(VLOOKUP($B35,'[15]11市町別戸数'!$A:$G,3,FALSE),0)</f>
        <v>2</v>
      </c>
      <c r="E35" s="10">
        <f>IFERROR(VLOOKUP($B35,'[15]11市町別戸数'!$A:$G,4,FALSE),0)</f>
        <v>0</v>
      </c>
      <c r="F35" s="10">
        <f>IFERROR(VLOOKUP($B35,'[15]11市町別戸数'!$A:$G,5,FALSE),0)</f>
        <v>0</v>
      </c>
      <c r="G35" s="10">
        <f>IFERROR(VLOOKUP($B35,'[15]11市町別戸数'!$A:$G,6,FALSE),0)</f>
        <v>0</v>
      </c>
      <c r="H35" s="10">
        <f>IFERROR(VLOOKUP($B35,'[15]11市町別マンション戸数'!A:C,3,FALSE),0)</f>
        <v>0</v>
      </c>
    </row>
    <row r="36" spans="2:8">
      <c r="B36" s="3" t="s">
        <v>49</v>
      </c>
      <c r="C36" s="10">
        <f>IFERROR(VLOOKUP($B36,'[15]11市町別戸数'!$A:$G,7,FALSE),0)</f>
        <v>2</v>
      </c>
      <c r="D36" s="10">
        <f>IFERROR(VLOOKUP($B36,'[15]11市町別戸数'!$A:$G,3,FALSE),0)</f>
        <v>2</v>
      </c>
      <c r="E36" s="10">
        <f>IFERROR(VLOOKUP($B36,'[15]11市町別戸数'!$A:$G,4,FALSE),0)</f>
        <v>0</v>
      </c>
      <c r="F36" s="10">
        <f>IFERROR(VLOOKUP($B36,'[15]11市町別戸数'!$A:$G,5,FALSE),0)</f>
        <v>0</v>
      </c>
      <c r="G36" s="10">
        <f>IFERROR(VLOOKUP($B36,'[15]11市町別戸数'!$A:$G,6,FALSE),0)</f>
        <v>0</v>
      </c>
      <c r="H36" s="10">
        <f>IFERROR(VLOOKUP($B36,'[15]11市町別マンション戸数'!A:C,3,FALSE),0)</f>
        <v>0</v>
      </c>
    </row>
    <row r="37" spans="2:8">
      <c r="B37" s="3" t="s">
        <v>12</v>
      </c>
      <c r="C37" s="10">
        <f>IFERROR(VLOOKUP($B37,'[15]11市町別戸数'!$A:$G,7,FALSE),0)</f>
        <v>0</v>
      </c>
      <c r="D37" s="10">
        <f>IFERROR(VLOOKUP($B37,'[15]11市町別戸数'!$A:$G,3,FALSE),0)</f>
        <v>0</v>
      </c>
      <c r="E37" s="10">
        <f>IFERROR(VLOOKUP($B37,'[15]11市町別戸数'!$A:$G,4,FALSE),0)</f>
        <v>0</v>
      </c>
      <c r="F37" s="10">
        <f>IFERROR(VLOOKUP($B37,'[15]11市町別戸数'!$A:$G,5,FALSE),0)</f>
        <v>0</v>
      </c>
      <c r="G37" s="10">
        <f>IFERROR(VLOOKUP($B37,'[15]11市町別戸数'!$A:$G,6,FALSE),0)</f>
        <v>0</v>
      </c>
      <c r="H37" s="10">
        <f>IFERROR(VLOOKUP($B37,'[15]11市町別マンション戸数'!A:C,3,FALSE),0)</f>
        <v>0</v>
      </c>
    </row>
    <row r="38" spans="2:8">
      <c r="B38" s="4" t="s">
        <v>28</v>
      </c>
      <c r="C38" s="10">
        <f>IFERROR(VLOOKUP($B38,'[15]11市町別戸数'!$A:$G,7,FALSE),0)</f>
        <v>2</v>
      </c>
      <c r="D38" s="10">
        <f>IFERROR(VLOOKUP($B38,'[15]11市町別戸数'!$A:$G,3,FALSE),0)</f>
        <v>2</v>
      </c>
      <c r="E38" s="10">
        <f>IFERROR(VLOOKUP($B38,'[15]11市町別戸数'!$A:$G,4,FALSE),0)</f>
        <v>0</v>
      </c>
      <c r="F38" s="10">
        <f>IFERROR(VLOOKUP($B38,'[15]11市町別戸数'!$A:$G,5,FALSE),0)</f>
        <v>0</v>
      </c>
      <c r="G38" s="10">
        <f>IFERROR(VLOOKUP($B38,'[15]11市町別戸数'!$A:$G,6,FALSE),0)</f>
        <v>0</v>
      </c>
      <c r="H38" s="10">
        <f>IFERROR(VLOOKUP($B38,'[15]11市町別マンション戸数'!A:C,3,FALSE),0)</f>
        <v>0</v>
      </c>
    </row>
    <row r="39" spans="2:8">
      <c r="B39" s="3" t="s">
        <v>23</v>
      </c>
      <c r="C39" s="10">
        <f>IFERROR(VLOOKUP($B39,'[15]11市町別戸数'!$A:$G,7,FALSE),0)</f>
        <v>6</v>
      </c>
      <c r="D39" s="10">
        <f>IFERROR(VLOOKUP($B39,'[15]11市町別戸数'!$A:$G,3,FALSE),0)</f>
        <v>5</v>
      </c>
      <c r="E39" s="10">
        <f>IFERROR(VLOOKUP($B39,'[15]11市町別戸数'!$A:$G,4,FALSE),0)</f>
        <v>0</v>
      </c>
      <c r="F39" s="10">
        <f>IFERROR(VLOOKUP($B39,'[15]11市町別戸数'!$A:$G,5,FALSE),0)</f>
        <v>0</v>
      </c>
      <c r="G39" s="10">
        <f>IFERROR(VLOOKUP($B39,'[15]11市町別戸数'!$A:$G,6,FALSE),0)</f>
        <v>1</v>
      </c>
      <c r="H39" s="10">
        <f>IFERROR(VLOOKUP($B39,'[15]11市町別マンション戸数'!A:C,3,FALSE),0)</f>
        <v>0</v>
      </c>
    </row>
    <row r="40" spans="2:8">
      <c r="B40" s="3" t="s">
        <v>42</v>
      </c>
      <c r="C40" s="10">
        <f>IFERROR(VLOOKUP($B40,'[15]11市町別戸数'!$A:$G,7,FALSE),0)</f>
        <v>3</v>
      </c>
      <c r="D40" s="10">
        <f>IFERROR(VLOOKUP($B40,'[15]11市町別戸数'!$A:$G,3,FALSE),0)</f>
        <v>1</v>
      </c>
      <c r="E40" s="10">
        <f>IFERROR(VLOOKUP($B40,'[15]11市町別戸数'!$A:$G,4,FALSE),0)</f>
        <v>0</v>
      </c>
      <c r="F40" s="10">
        <f>IFERROR(VLOOKUP($B40,'[15]11市町別戸数'!$A:$G,5,FALSE),0)</f>
        <v>0</v>
      </c>
      <c r="G40" s="10">
        <f>IFERROR(VLOOKUP($B40,'[15]11市町別戸数'!$A:$G,6,FALSE),0)</f>
        <v>2</v>
      </c>
      <c r="H40" s="10">
        <f>IFERROR(VLOOKUP($B40,'[15]11市町別マンション戸数'!A:C,3,FALSE),0)</f>
        <v>0</v>
      </c>
    </row>
    <row r="41" spans="2:8">
      <c r="B41" s="3" t="s">
        <v>13</v>
      </c>
      <c r="C41" s="10">
        <f>IFERROR(VLOOKUP($B41,'[15]11市町別戸数'!$A:$G,7,FALSE),0)</f>
        <v>11</v>
      </c>
      <c r="D41" s="10">
        <f>IFERROR(VLOOKUP($B41,'[15]11市町別戸数'!$A:$G,3,FALSE),0)</f>
        <v>8</v>
      </c>
      <c r="E41" s="10">
        <f>IFERROR(VLOOKUP($B41,'[15]11市町別戸数'!$A:$G,4,FALSE),0)</f>
        <v>3</v>
      </c>
      <c r="F41" s="10">
        <f>IFERROR(VLOOKUP($B41,'[15]11市町別戸数'!$A:$G,5,FALSE),0)</f>
        <v>0</v>
      </c>
      <c r="G41" s="10">
        <f>IFERROR(VLOOKUP($B41,'[15]11市町別戸数'!$A:$G,6,FALSE),0)</f>
        <v>0</v>
      </c>
      <c r="H41" s="10">
        <f>IFERROR(VLOOKUP($B41,'[15]11市町別マンション戸数'!A:C,3,FALSE),0)</f>
        <v>0</v>
      </c>
    </row>
    <row r="42" spans="2:8">
      <c r="B42" s="3" t="s">
        <v>3</v>
      </c>
      <c r="C42" s="10">
        <f>IFERROR(VLOOKUP($B42,'[15]11市町別戸数'!$A:$G,7,FALSE),0)</f>
        <v>17</v>
      </c>
      <c r="D42" s="10">
        <f>IFERROR(VLOOKUP($B42,'[15]11市町別戸数'!$A:$G,3,FALSE),0)</f>
        <v>5</v>
      </c>
      <c r="E42" s="10">
        <f>IFERROR(VLOOKUP($B42,'[15]11市町別戸数'!$A:$G,4,FALSE),0)</f>
        <v>10</v>
      </c>
      <c r="F42" s="10">
        <f>IFERROR(VLOOKUP($B42,'[15]11市町別戸数'!$A:$G,5,FALSE),0)</f>
        <v>0</v>
      </c>
      <c r="G42" s="10">
        <f>IFERROR(VLOOKUP($B42,'[15]11市町別戸数'!$A:$G,6,FALSE),0)</f>
        <v>2</v>
      </c>
      <c r="H42" s="10">
        <f>IFERROR(VLOOKUP($B42,'[15]11市町別マンション戸数'!A:C,3,FALSE),0)</f>
        <v>0</v>
      </c>
    </row>
    <row r="43" spans="2:8">
      <c r="B43" s="3" t="s">
        <v>39</v>
      </c>
      <c r="C43" s="10">
        <f>IFERROR(VLOOKUP($B43,'[15]11市町別戸数'!$A:$G,7,FALSE),0)</f>
        <v>6</v>
      </c>
      <c r="D43" s="10">
        <f>IFERROR(VLOOKUP($B43,'[15]11市町別戸数'!$A:$G,3,FALSE),0)</f>
        <v>3</v>
      </c>
      <c r="E43" s="10">
        <f>IFERROR(VLOOKUP($B43,'[15]11市町別戸数'!$A:$G,4,FALSE),0)</f>
        <v>0</v>
      </c>
      <c r="F43" s="10">
        <f>IFERROR(VLOOKUP($B43,'[15]11市町別戸数'!$A:$G,5,FALSE),0)</f>
        <v>0</v>
      </c>
      <c r="G43" s="10">
        <f>IFERROR(VLOOKUP($B43,'[15]11市町別戸数'!$A:$G,6,FALSE),0)</f>
        <v>3</v>
      </c>
      <c r="H43" s="10">
        <f>IFERROR(VLOOKUP($B43,'[15]11市町別マンション戸数'!A:C,3,FALSE),0)</f>
        <v>0</v>
      </c>
    </row>
    <row r="44" spans="2:8">
      <c r="B44" s="3" t="s">
        <v>1</v>
      </c>
      <c r="C44" s="10">
        <f>IFERROR(VLOOKUP($B44,'[15]11市町別戸数'!$A:$G,7,FALSE),0)</f>
        <v>0</v>
      </c>
      <c r="D44" s="10">
        <f>IFERROR(VLOOKUP($B44,'[15]11市町別戸数'!$A:$G,3,FALSE),0)</f>
        <v>0</v>
      </c>
      <c r="E44" s="10">
        <f>IFERROR(VLOOKUP($B44,'[15]11市町別戸数'!$A:$G,4,FALSE),0)</f>
        <v>0</v>
      </c>
      <c r="F44" s="10">
        <f>IFERROR(VLOOKUP($B44,'[15]11市町別戸数'!$A:$G,5,FALSE),0)</f>
        <v>0</v>
      </c>
      <c r="G44" s="10">
        <f>IFERROR(VLOOKUP($B44,'[15]11市町別戸数'!$A:$G,6,FALSE),0)</f>
        <v>0</v>
      </c>
      <c r="H44" s="10">
        <f>IFERROR(VLOOKUP($B44,'[15]11市町別マンション戸数'!A:C,3,FALSE),0)</f>
        <v>0</v>
      </c>
    </row>
    <row r="45" spans="2:8">
      <c r="B45" s="5" t="s">
        <v>50</v>
      </c>
      <c r="C45" s="10">
        <f>IFERROR(VLOOKUP($B45,'[15]11市町別戸数'!$A:$G,7,FALSE),0)</f>
        <v>4</v>
      </c>
      <c r="D45" s="10">
        <f>IFERROR(VLOOKUP($B45,'[15]11市町別戸数'!$A:$G,3,FALSE),0)</f>
        <v>4</v>
      </c>
      <c r="E45" s="10">
        <f>IFERROR(VLOOKUP($B45,'[15]11市町別戸数'!$A:$G,4,FALSE),0)</f>
        <v>0</v>
      </c>
      <c r="F45" s="10">
        <f>IFERROR(VLOOKUP($B45,'[15]11市町別戸数'!$A:$G,5,FALSE),0)</f>
        <v>0</v>
      </c>
      <c r="G45" s="10">
        <f>IFERROR(VLOOKUP($B45,'[15]11市町別戸数'!$A:$G,6,FALSE),0)</f>
        <v>0</v>
      </c>
      <c r="H45" s="10">
        <f>IFERROR(VLOOKUP($B45,'[15]11市町別マンション戸数'!A:C,3,FALSE),0)</f>
        <v>0</v>
      </c>
    </row>
    <row r="46" spans="2:8">
      <c r="B46" s="6" t="s">
        <v>18</v>
      </c>
      <c r="C46" s="10">
        <f t="shared" ref="C46:H46" si="2">SUM(C5:C45)-C8-C12</f>
        <v>2046</v>
      </c>
      <c r="D46" s="10">
        <f t="shared" si="2"/>
        <v>747</v>
      </c>
      <c r="E46" s="10">
        <f t="shared" si="2"/>
        <v>601</v>
      </c>
      <c r="F46" s="10">
        <f t="shared" si="2"/>
        <v>300</v>
      </c>
      <c r="G46" s="10">
        <f t="shared" si="2"/>
        <v>398</v>
      </c>
      <c r="H46" s="10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3.5"/>
  <cols>
    <col min="7" max="7" width="11.75" bestFit="1" customWidth="1"/>
  </cols>
  <sheetData>
    <row r="2" spans="1:8" ht="17.25">
      <c r="A2" s="1"/>
      <c r="C2" s="7"/>
      <c r="D2" s="7"/>
      <c r="E2" s="11"/>
      <c r="F2" s="11" t="s">
        <v>19</v>
      </c>
      <c r="G2" s="13">
        <v>45597</v>
      </c>
      <c r="H2" s="14"/>
    </row>
    <row r="3" spans="1:8">
      <c r="A3" s="1"/>
      <c r="C3" s="8"/>
      <c r="D3" s="8"/>
      <c r="E3" s="8"/>
      <c r="F3" s="8"/>
      <c r="G3" s="8"/>
      <c r="H3" s="15" t="s">
        <v>6</v>
      </c>
    </row>
    <row r="4" spans="1:8">
      <c r="A4" s="1"/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1:8">
      <c r="A5" s="1"/>
      <c r="B5" s="3" t="s">
        <v>30</v>
      </c>
      <c r="C5" s="10">
        <f>IFERROR(VLOOKUP($B5,'[11]11市町別戸数'!$A:$G,7,FALSE),0)</f>
        <v>86</v>
      </c>
      <c r="D5" s="10">
        <f>IFERROR(VLOOKUP($B5,'[11]11市町別戸数'!$A:$G,3,FALSE),0)</f>
        <v>55</v>
      </c>
      <c r="E5" s="10">
        <f>IFERROR(VLOOKUP($B5,'[11]11市町別戸数'!$A:$G,4,FALSE),0)</f>
        <v>15</v>
      </c>
      <c r="F5" s="10">
        <f>IFERROR(VLOOKUP($B5,'[11]11市町別戸数'!$A:$G,5,FALSE),0)</f>
        <v>0</v>
      </c>
      <c r="G5" s="10">
        <f>IFERROR(VLOOKUP($B5,'[11]11市町別戸数'!$A:$G,6,FALSE),0)</f>
        <v>16</v>
      </c>
      <c r="H5" s="10">
        <f>IFERROR(VLOOKUP($B5,'[11]11市町別マンション戸数'!A:C,3,FALSE),0)</f>
        <v>0</v>
      </c>
    </row>
    <row r="6" spans="1:8">
      <c r="A6" s="1"/>
      <c r="B6" s="3" t="s">
        <v>10</v>
      </c>
      <c r="C6" s="10">
        <f>IFERROR(VLOOKUP($B6,'[11]11市町別戸数'!$A:$G,7,FALSE),0)</f>
        <v>171</v>
      </c>
      <c r="D6" s="10">
        <f>IFERROR(VLOOKUP($B6,'[11]11市町別戸数'!$A:$G,3,FALSE),0)</f>
        <v>39</v>
      </c>
      <c r="E6" s="10">
        <f>IFERROR(VLOOKUP($B6,'[11]11市町別戸数'!$A:$G,4,FALSE),0)</f>
        <v>35</v>
      </c>
      <c r="F6" s="10">
        <f>IFERROR(VLOOKUP($B6,'[11]11市町別戸数'!$A:$G,5,FALSE),0)</f>
        <v>0</v>
      </c>
      <c r="G6" s="10">
        <f>IFERROR(VLOOKUP($B6,'[11]11市町別戸数'!$A:$G,6,FALSE),0)</f>
        <v>97</v>
      </c>
      <c r="H6" s="10">
        <f>IFERROR(VLOOKUP($B6,'[11]11市町別マンション戸数'!A:C,3,FALSE),0)</f>
        <v>83</v>
      </c>
    </row>
    <row r="7" spans="1:8">
      <c r="A7" s="1"/>
      <c r="B7" s="3" t="s">
        <v>9</v>
      </c>
      <c r="C7" s="10">
        <f>IFERROR(VLOOKUP($B7,'[11]11市町別戸数'!$A:$G,7,FALSE),0)</f>
        <v>77</v>
      </c>
      <c r="D7" s="10">
        <f>IFERROR(VLOOKUP($B7,'[11]11市町別戸数'!$A:$G,3,FALSE),0)</f>
        <v>31</v>
      </c>
      <c r="E7" s="10">
        <f>IFERROR(VLOOKUP($B7,'[11]11市町別戸数'!$A:$G,4,FALSE),0)</f>
        <v>21</v>
      </c>
      <c r="F7" s="10">
        <f>IFERROR(VLOOKUP($B7,'[11]11市町別戸数'!$A:$G,5,FALSE),0)</f>
        <v>1</v>
      </c>
      <c r="G7" s="10">
        <f>IFERROR(VLOOKUP($B7,'[11]11市町別戸数'!$A:$G,6,FALSE),0)</f>
        <v>24</v>
      </c>
      <c r="H7" s="10">
        <f>IFERROR(VLOOKUP($B7,'[11]11市町別マンション戸数'!A:C,3,FALSE),0)</f>
        <v>0</v>
      </c>
    </row>
    <row r="8" spans="1:8">
      <c r="A8" s="1"/>
      <c r="B8" s="3" t="s">
        <v>32</v>
      </c>
      <c r="C8" s="10">
        <f t="shared" ref="C8:H8" si="0">SUM(C5:C7)</f>
        <v>334</v>
      </c>
      <c r="D8" s="10">
        <f t="shared" si="0"/>
        <v>125</v>
      </c>
      <c r="E8" s="10">
        <f t="shared" si="0"/>
        <v>71</v>
      </c>
      <c r="F8" s="10">
        <f t="shared" si="0"/>
        <v>1</v>
      </c>
      <c r="G8" s="10">
        <f t="shared" si="0"/>
        <v>137</v>
      </c>
      <c r="H8" s="10">
        <f t="shared" si="0"/>
        <v>83</v>
      </c>
    </row>
    <row r="9" spans="1:8">
      <c r="A9" s="1"/>
      <c r="B9" s="3" t="s">
        <v>31</v>
      </c>
      <c r="C9" s="10">
        <f>IFERROR(VLOOKUP($B9,'[11]11市町別戸数'!$A:$G,7,FALSE),0)</f>
        <v>260</v>
      </c>
      <c r="D9" s="10">
        <f>IFERROR(VLOOKUP($B9,'[11]11市町別戸数'!$A:$G,3,FALSE),0)</f>
        <v>122</v>
      </c>
      <c r="E9" s="10">
        <f>IFERROR(VLOOKUP($B9,'[11]11市町別戸数'!$A:$G,4,FALSE),0)</f>
        <v>64</v>
      </c>
      <c r="F9" s="10">
        <f>IFERROR(VLOOKUP($B9,'[11]11市町別戸数'!$A:$G,5,FALSE),0)</f>
        <v>1</v>
      </c>
      <c r="G9" s="10">
        <f>IFERROR(VLOOKUP($B9,'[11]11市町別戸数'!$A:$G,6,FALSE),0)</f>
        <v>73</v>
      </c>
      <c r="H9" s="10">
        <f>IFERROR(VLOOKUP($B9,'[11]11市町別マンション戸数'!A:C,3,FALSE),0)</f>
        <v>46</v>
      </c>
    </row>
    <row r="10" spans="1:8">
      <c r="A10" s="1"/>
      <c r="B10" s="3" t="s">
        <v>26</v>
      </c>
      <c r="C10" s="10">
        <f>IFERROR(VLOOKUP($B10,'[11]11市町別戸数'!$A:$G,7,FALSE),0)</f>
        <v>62</v>
      </c>
      <c r="D10" s="10">
        <f>IFERROR(VLOOKUP($B10,'[11]11市町別戸数'!$A:$G,3,FALSE),0)</f>
        <v>35</v>
      </c>
      <c r="E10" s="10">
        <f>IFERROR(VLOOKUP($B10,'[11]11市町別戸数'!$A:$G,4,FALSE),0)</f>
        <v>20</v>
      </c>
      <c r="F10" s="10">
        <f>IFERROR(VLOOKUP($B10,'[11]11市町別戸数'!$A:$G,5,FALSE),0)</f>
        <v>0</v>
      </c>
      <c r="G10" s="10">
        <f>IFERROR(VLOOKUP($B10,'[11]11市町別戸数'!$A:$G,6,FALSE),0)</f>
        <v>7</v>
      </c>
      <c r="H10" s="10">
        <f>IFERROR(VLOOKUP($B10,'[11]11市町別マンション戸数'!A:C,3,FALSE),0)</f>
        <v>0</v>
      </c>
    </row>
    <row r="11" spans="1:8">
      <c r="A11" s="1"/>
      <c r="B11" s="3" t="s">
        <v>54</v>
      </c>
      <c r="C11" s="10">
        <f>IFERROR(VLOOKUP($B11,'[11]11市町別戸数'!$A:$G,7,FALSE),0)</f>
        <v>6</v>
      </c>
      <c r="D11" s="10">
        <f>IFERROR(VLOOKUP($B11,'[11]11市町別戸数'!$A:$G,3,FALSE),0)</f>
        <v>2</v>
      </c>
      <c r="E11" s="10">
        <f>IFERROR(VLOOKUP($B11,'[11]11市町別戸数'!$A:$G,4,FALSE),0)</f>
        <v>0</v>
      </c>
      <c r="F11" s="10">
        <f>IFERROR(VLOOKUP($B11,'[11]11市町別戸数'!$A:$G,5,FALSE),0)</f>
        <v>0</v>
      </c>
      <c r="G11" s="10">
        <f>IFERROR(VLOOKUP($B11,'[11]11市町別戸数'!$A:$G,6,FALSE),0)</f>
        <v>4</v>
      </c>
      <c r="H11" s="10">
        <f>IFERROR(VLOOKUP($B11,'[11]11市町別マンション戸数'!A:C,3,FALSE),0)</f>
        <v>0</v>
      </c>
    </row>
    <row r="12" spans="1:8">
      <c r="A12" s="1"/>
      <c r="B12" s="3" t="s">
        <v>5</v>
      </c>
      <c r="C12" s="10">
        <f t="shared" ref="C12:H12" si="1">SUM(C9:C11)</f>
        <v>328</v>
      </c>
      <c r="D12" s="10">
        <f t="shared" si="1"/>
        <v>159</v>
      </c>
      <c r="E12" s="10">
        <f t="shared" si="1"/>
        <v>84</v>
      </c>
      <c r="F12" s="10">
        <f t="shared" si="1"/>
        <v>1</v>
      </c>
      <c r="G12" s="10">
        <f t="shared" si="1"/>
        <v>84</v>
      </c>
      <c r="H12" s="10">
        <f t="shared" si="1"/>
        <v>46</v>
      </c>
    </row>
    <row r="13" spans="1:8">
      <c r="A13" s="1"/>
      <c r="B13" s="3" t="s">
        <v>7</v>
      </c>
      <c r="C13" s="10">
        <f>IFERROR(VLOOKUP($B13,'[11]11市町別戸数'!$A:$G,7,FALSE),0)</f>
        <v>60</v>
      </c>
      <c r="D13" s="10">
        <f>IFERROR(VLOOKUP($B13,'[11]11市町別戸数'!$A:$G,3,FALSE),0)</f>
        <v>35</v>
      </c>
      <c r="E13" s="10">
        <f>IFERROR(VLOOKUP($B13,'[11]11市町別戸数'!$A:$G,4,FALSE),0)</f>
        <v>18</v>
      </c>
      <c r="F13" s="10">
        <f>IFERROR(VLOOKUP($B13,'[11]11市町別戸数'!$A:$G,5,FALSE),0)</f>
        <v>0</v>
      </c>
      <c r="G13" s="10">
        <f>IFERROR(VLOOKUP($B13,'[11]11市町別戸数'!$A:$G,6,FALSE),0)</f>
        <v>7</v>
      </c>
      <c r="H13" s="10">
        <f>IFERROR(VLOOKUP($B13,'[11]11市町別マンション戸数'!A:C,3,FALSE),0)</f>
        <v>0</v>
      </c>
    </row>
    <row r="14" spans="1:8">
      <c r="A14" s="1"/>
      <c r="B14" s="3" t="s">
        <v>20</v>
      </c>
      <c r="C14" s="10">
        <f>IFERROR(VLOOKUP($B14,'[11]11市町別戸数'!$A:$G,7,FALSE),0)</f>
        <v>28</v>
      </c>
      <c r="D14" s="10">
        <f>IFERROR(VLOOKUP($B14,'[11]11市町別戸数'!$A:$G,3,FALSE),0)</f>
        <v>7</v>
      </c>
      <c r="E14" s="10">
        <f>IFERROR(VLOOKUP($B14,'[11]11市町別戸数'!$A:$G,4,FALSE),0)</f>
        <v>21</v>
      </c>
      <c r="F14" s="10">
        <f>IFERROR(VLOOKUP($B14,'[11]11市町別戸数'!$A:$G,5,FALSE),0)</f>
        <v>0</v>
      </c>
      <c r="G14" s="10">
        <f>IFERROR(VLOOKUP($B14,'[11]11市町別戸数'!$A:$G,6,FALSE),0)</f>
        <v>0</v>
      </c>
      <c r="H14" s="10">
        <f>IFERROR(VLOOKUP($B14,'[11]11市町別マンション戸数'!A:C,3,FALSE),0)</f>
        <v>0</v>
      </c>
    </row>
    <row r="15" spans="1:8">
      <c r="A15" s="1"/>
      <c r="B15" s="3" t="s">
        <v>36</v>
      </c>
      <c r="C15" s="10">
        <f>IFERROR(VLOOKUP($B15,'[11]11市町別戸数'!$A:$G,7,FALSE),0)</f>
        <v>32</v>
      </c>
      <c r="D15" s="10">
        <f>IFERROR(VLOOKUP($B15,'[11]11市町別戸数'!$A:$G,3,FALSE),0)</f>
        <v>21</v>
      </c>
      <c r="E15" s="10">
        <f>IFERROR(VLOOKUP($B15,'[11]11市町別戸数'!$A:$G,4,FALSE),0)</f>
        <v>6</v>
      </c>
      <c r="F15" s="10">
        <f>IFERROR(VLOOKUP($B15,'[11]11市町別戸数'!$A:$G,5,FALSE),0)</f>
        <v>0</v>
      </c>
      <c r="G15" s="10">
        <f>IFERROR(VLOOKUP($B15,'[11]11市町別戸数'!$A:$G,6,FALSE),0)</f>
        <v>5</v>
      </c>
      <c r="H15" s="10">
        <f>IFERROR(VLOOKUP($B15,'[11]11市町別マンション戸数'!A:C,3,FALSE),0)</f>
        <v>0</v>
      </c>
    </row>
    <row r="16" spans="1:8">
      <c r="A16" s="1"/>
      <c r="B16" s="3" t="s">
        <v>40</v>
      </c>
      <c r="C16" s="10">
        <f>IFERROR(VLOOKUP($B16,'[11]11市町別戸数'!$A:$G,7,FALSE),0)</f>
        <v>50</v>
      </c>
      <c r="D16" s="10">
        <f>IFERROR(VLOOKUP($B16,'[11]11市町別戸数'!$A:$G,3,FALSE),0)</f>
        <v>35</v>
      </c>
      <c r="E16" s="10">
        <f>IFERROR(VLOOKUP($B16,'[11]11市町別戸数'!$A:$G,4,FALSE),0)</f>
        <v>0</v>
      </c>
      <c r="F16" s="10">
        <f>IFERROR(VLOOKUP($B16,'[11]11市町別戸数'!$A:$G,5,FALSE),0)</f>
        <v>1</v>
      </c>
      <c r="G16" s="10">
        <f>IFERROR(VLOOKUP($B16,'[11]11市町別戸数'!$A:$G,6,FALSE),0)</f>
        <v>14</v>
      </c>
      <c r="H16" s="10">
        <f>IFERROR(VLOOKUP($B16,'[11]11市町別マンション戸数'!A:C,3,FALSE),0)</f>
        <v>0</v>
      </c>
    </row>
    <row r="17" spans="1:8">
      <c r="A17" s="1"/>
      <c r="B17" s="3" t="s">
        <v>44</v>
      </c>
      <c r="C17" s="10">
        <f>IFERROR(VLOOKUP($B17,'[11]11市町別戸数'!$A:$G,7,FALSE),0)</f>
        <v>15</v>
      </c>
      <c r="D17" s="10">
        <f>IFERROR(VLOOKUP($B17,'[11]11市町別戸数'!$A:$G,3,FALSE),0)</f>
        <v>10</v>
      </c>
      <c r="E17" s="10">
        <f>IFERROR(VLOOKUP($B17,'[11]11市町別戸数'!$A:$G,4,FALSE),0)</f>
        <v>2</v>
      </c>
      <c r="F17" s="10">
        <f>IFERROR(VLOOKUP($B17,'[11]11市町別戸数'!$A:$G,5,FALSE),0)</f>
        <v>1</v>
      </c>
      <c r="G17" s="10">
        <f>IFERROR(VLOOKUP($B17,'[11]11市町別戸数'!$A:$G,6,FALSE),0)</f>
        <v>2</v>
      </c>
      <c r="H17" s="10">
        <f>IFERROR(VLOOKUP($B17,'[11]11市町別マンション戸数'!A:C,3,FALSE),0)</f>
        <v>0</v>
      </c>
    </row>
    <row r="18" spans="1:8">
      <c r="A18" s="1"/>
      <c r="B18" s="3" t="s">
        <v>46</v>
      </c>
      <c r="C18" s="10">
        <f>IFERROR(VLOOKUP($B18,'[11]11市町別戸数'!$A:$G,7,FALSE),0)</f>
        <v>33</v>
      </c>
      <c r="D18" s="10">
        <f>IFERROR(VLOOKUP($B18,'[11]11市町別戸数'!$A:$G,3,FALSE),0)</f>
        <v>21</v>
      </c>
      <c r="E18" s="10">
        <f>IFERROR(VLOOKUP($B18,'[11]11市町別戸数'!$A:$G,4,FALSE),0)</f>
        <v>8</v>
      </c>
      <c r="F18" s="10">
        <f>IFERROR(VLOOKUP($B18,'[11]11市町別戸数'!$A:$G,5,FALSE),0)</f>
        <v>0</v>
      </c>
      <c r="G18" s="10">
        <f>IFERROR(VLOOKUP($B18,'[11]11市町別戸数'!$A:$G,6,FALSE),0)</f>
        <v>4</v>
      </c>
      <c r="H18" s="10">
        <f>IFERROR(VLOOKUP($B18,'[11]11市町別マンション戸数'!A:C,3,FALSE),0)</f>
        <v>0</v>
      </c>
    </row>
    <row r="19" spans="1:8">
      <c r="A19" s="1"/>
      <c r="B19" s="3" t="s">
        <v>11</v>
      </c>
      <c r="C19" s="10">
        <f>IFERROR(VLOOKUP($B19,'[11]11市町別戸数'!$A:$G,7,FALSE),0)</f>
        <v>79</v>
      </c>
      <c r="D19" s="10">
        <f>IFERROR(VLOOKUP($B19,'[11]11市町別戸数'!$A:$G,3,FALSE),0)</f>
        <v>52</v>
      </c>
      <c r="E19" s="10">
        <f>IFERROR(VLOOKUP($B19,'[11]11市町別戸数'!$A:$G,4,FALSE),0)</f>
        <v>13</v>
      </c>
      <c r="F19" s="10">
        <f>IFERROR(VLOOKUP($B19,'[11]11市町別戸数'!$A:$G,5,FALSE),0)</f>
        <v>1</v>
      </c>
      <c r="G19" s="10">
        <f>IFERROR(VLOOKUP($B19,'[11]11市町別戸数'!$A:$G,6,FALSE),0)</f>
        <v>13</v>
      </c>
      <c r="H19" s="10">
        <f>IFERROR(VLOOKUP($B19,'[11]11市町別マンション戸数'!A:C,3,FALSE),0)</f>
        <v>0</v>
      </c>
    </row>
    <row r="20" spans="1:8">
      <c r="A20" s="1"/>
      <c r="B20" s="3" t="s">
        <v>35</v>
      </c>
      <c r="C20" s="10">
        <f>IFERROR(VLOOKUP($B20,'[11]11市町別戸数'!$A:$G,7,FALSE),0)</f>
        <v>52</v>
      </c>
      <c r="D20" s="10">
        <f>IFERROR(VLOOKUP($B20,'[11]11市町別戸数'!$A:$G,3,FALSE),0)</f>
        <v>32</v>
      </c>
      <c r="E20" s="10">
        <f>IFERROR(VLOOKUP($B20,'[11]11市町別戸数'!$A:$G,4,FALSE),0)</f>
        <v>12</v>
      </c>
      <c r="F20" s="10">
        <f>IFERROR(VLOOKUP($B20,'[11]11市町別戸数'!$A:$G,5,FALSE),0)</f>
        <v>0</v>
      </c>
      <c r="G20" s="10">
        <f>IFERROR(VLOOKUP($B20,'[11]11市町別戸数'!$A:$G,6,FALSE),0)</f>
        <v>8</v>
      </c>
      <c r="H20" s="10">
        <f>IFERROR(VLOOKUP($B20,'[11]11市町別マンション戸数'!A:C,3,FALSE),0)</f>
        <v>0</v>
      </c>
    </row>
    <row r="21" spans="1:8">
      <c r="A21" s="1"/>
      <c r="B21" s="3" t="s">
        <v>25</v>
      </c>
      <c r="C21" s="10">
        <f>IFERROR(VLOOKUP($B21,'[11]11市町別戸数'!$A:$G,7,FALSE),0)</f>
        <v>63</v>
      </c>
      <c r="D21" s="10">
        <f>IFERROR(VLOOKUP($B21,'[11]11市町別戸数'!$A:$G,3,FALSE),0)</f>
        <v>29</v>
      </c>
      <c r="E21" s="10">
        <f>IFERROR(VLOOKUP($B21,'[11]11市町別戸数'!$A:$G,4,FALSE),0)</f>
        <v>30</v>
      </c>
      <c r="F21" s="10">
        <f>IFERROR(VLOOKUP($B21,'[11]11市町別戸数'!$A:$G,5,FALSE),0)</f>
        <v>0</v>
      </c>
      <c r="G21" s="10">
        <f>IFERROR(VLOOKUP($B21,'[11]11市町別戸数'!$A:$G,6,FALSE),0)</f>
        <v>4</v>
      </c>
      <c r="H21" s="10">
        <f>IFERROR(VLOOKUP($B21,'[11]11市町別マンション戸数'!A:C,3,FALSE),0)</f>
        <v>0</v>
      </c>
    </row>
    <row r="22" spans="1:8">
      <c r="A22" s="1"/>
      <c r="B22" s="3" t="s">
        <v>2</v>
      </c>
      <c r="C22" s="10">
        <f>IFERROR(VLOOKUP($B22,'[11]11市町別戸数'!$A:$G,7,FALSE),0)</f>
        <v>41</v>
      </c>
      <c r="D22" s="10">
        <f>IFERROR(VLOOKUP($B22,'[11]11市町別戸数'!$A:$G,3,FALSE),0)</f>
        <v>31</v>
      </c>
      <c r="E22" s="10">
        <f>IFERROR(VLOOKUP($B22,'[11]11市町別戸数'!$A:$G,4,FALSE),0)</f>
        <v>4</v>
      </c>
      <c r="F22" s="10">
        <f>IFERROR(VLOOKUP($B22,'[11]11市町別戸数'!$A:$G,5,FALSE),0)</f>
        <v>0</v>
      </c>
      <c r="G22" s="10">
        <f>IFERROR(VLOOKUP($B22,'[11]11市町別戸数'!$A:$G,6,FALSE),0)</f>
        <v>6</v>
      </c>
      <c r="H22" s="10">
        <f>IFERROR(VLOOKUP($B22,'[11]11市町別マンション戸数'!A:C,3,FALSE),0)</f>
        <v>0</v>
      </c>
    </row>
    <row r="23" spans="1:8">
      <c r="A23" s="1"/>
      <c r="B23" s="3" t="s">
        <v>37</v>
      </c>
      <c r="C23" s="10">
        <f>IFERROR(VLOOKUP($B23,'[11]11市町別戸数'!$A:$G,7,FALSE),0)</f>
        <v>86</v>
      </c>
      <c r="D23" s="10">
        <f>IFERROR(VLOOKUP($B23,'[11]11市町別戸数'!$A:$G,3,FALSE),0)</f>
        <v>55</v>
      </c>
      <c r="E23" s="10">
        <f>IFERROR(VLOOKUP($B23,'[11]11市町別戸数'!$A:$G,4,FALSE),0)</f>
        <v>23</v>
      </c>
      <c r="F23" s="10">
        <f>IFERROR(VLOOKUP($B23,'[11]11市町別戸数'!$A:$G,5,FALSE),0)</f>
        <v>1</v>
      </c>
      <c r="G23" s="10">
        <f>IFERROR(VLOOKUP($B23,'[11]11市町別戸数'!$A:$G,6,FALSE),0)</f>
        <v>7</v>
      </c>
      <c r="H23" s="10">
        <f>IFERROR(VLOOKUP($B23,'[11]11市町別マンション戸数'!A:C,3,FALSE),0)</f>
        <v>0</v>
      </c>
    </row>
    <row r="24" spans="1:8">
      <c r="A24" s="1"/>
      <c r="B24" s="3" t="s">
        <v>47</v>
      </c>
      <c r="C24" s="10">
        <f>IFERROR(VLOOKUP($B24,'[11]11市町別戸数'!$A:$G,7,FALSE),0)</f>
        <v>17</v>
      </c>
      <c r="D24" s="10">
        <f>IFERROR(VLOOKUP($B24,'[11]11市町別戸数'!$A:$G,3,FALSE),0)</f>
        <v>14</v>
      </c>
      <c r="E24" s="10">
        <f>IFERROR(VLOOKUP($B24,'[11]11市町別戸数'!$A:$G,4,FALSE),0)</f>
        <v>0</v>
      </c>
      <c r="F24" s="10">
        <f>IFERROR(VLOOKUP($B24,'[11]11市町別戸数'!$A:$G,5,FALSE),0)</f>
        <v>0</v>
      </c>
      <c r="G24" s="10">
        <f>IFERROR(VLOOKUP($B24,'[11]11市町別戸数'!$A:$G,6,FALSE),0)</f>
        <v>3</v>
      </c>
      <c r="H24" s="10">
        <f>IFERROR(VLOOKUP($B24,'[11]11市町別マンション戸数'!A:C,3,FALSE),0)</f>
        <v>0</v>
      </c>
    </row>
    <row r="25" spans="1:8">
      <c r="A25" s="1"/>
      <c r="B25" s="3" t="s">
        <v>21</v>
      </c>
      <c r="C25" s="10">
        <f>IFERROR(VLOOKUP($B25,'[11]11市町別戸数'!$A:$G,7,FALSE),0)</f>
        <v>27</v>
      </c>
      <c r="D25" s="10">
        <f>IFERROR(VLOOKUP($B25,'[11]11市町別戸数'!$A:$G,3,FALSE),0)</f>
        <v>21</v>
      </c>
      <c r="E25" s="10">
        <f>IFERROR(VLOOKUP($B25,'[11]11市町別戸数'!$A:$G,4,FALSE),0)</f>
        <v>0</v>
      </c>
      <c r="F25" s="10">
        <f>IFERROR(VLOOKUP($B25,'[11]11市町別戸数'!$A:$G,5,FALSE),0)</f>
        <v>0</v>
      </c>
      <c r="G25" s="10">
        <f>IFERROR(VLOOKUP($B25,'[11]11市町別戸数'!$A:$G,6,FALSE),0)</f>
        <v>6</v>
      </c>
      <c r="H25" s="10">
        <f>IFERROR(VLOOKUP($B25,'[11]11市町別マンション戸数'!A:C,3,FALSE),0)</f>
        <v>0</v>
      </c>
    </row>
    <row r="26" spans="1:8">
      <c r="A26" s="1"/>
      <c r="B26" s="3" t="s">
        <v>41</v>
      </c>
      <c r="C26" s="10">
        <f>IFERROR(VLOOKUP($B26,'[11]11市町別戸数'!$A:$G,7,FALSE),0)</f>
        <v>3</v>
      </c>
      <c r="D26" s="10">
        <f>IFERROR(VLOOKUP($B26,'[11]11市町別戸数'!$A:$G,3,FALSE),0)</f>
        <v>2</v>
      </c>
      <c r="E26" s="10">
        <f>IFERROR(VLOOKUP($B26,'[11]11市町別戸数'!$A:$G,4,FALSE),0)</f>
        <v>0</v>
      </c>
      <c r="F26" s="10">
        <f>IFERROR(VLOOKUP($B26,'[11]11市町別戸数'!$A:$G,5,FALSE),0)</f>
        <v>1</v>
      </c>
      <c r="G26" s="10">
        <f>IFERROR(VLOOKUP($B26,'[11]11市町別戸数'!$A:$G,6,FALSE),0)</f>
        <v>0</v>
      </c>
      <c r="H26" s="10">
        <f>IFERROR(VLOOKUP($B26,'[11]11市町別マンション戸数'!A:C,3,FALSE),0)</f>
        <v>0</v>
      </c>
    </row>
    <row r="27" spans="1:8">
      <c r="A27" s="1"/>
      <c r="B27" s="3" t="s">
        <v>33</v>
      </c>
      <c r="C27" s="10">
        <f>IFERROR(VLOOKUP($B27,'[11]11市町別戸数'!$A:$G,7,FALSE),0)</f>
        <v>3</v>
      </c>
      <c r="D27" s="10">
        <f>IFERROR(VLOOKUP($B27,'[11]11市町別戸数'!$A:$G,3,FALSE),0)</f>
        <v>2</v>
      </c>
      <c r="E27" s="10">
        <f>IFERROR(VLOOKUP($B27,'[11]11市町別戸数'!$A:$G,4,FALSE),0)</f>
        <v>0</v>
      </c>
      <c r="F27" s="10">
        <f>IFERROR(VLOOKUP($B27,'[11]11市町別戸数'!$A:$G,5,FALSE),0)</f>
        <v>0</v>
      </c>
      <c r="G27" s="10">
        <f>IFERROR(VLOOKUP($B27,'[11]11市町別戸数'!$A:$G,6,FALSE),0)</f>
        <v>1</v>
      </c>
      <c r="H27" s="10">
        <f>IFERROR(VLOOKUP($B27,'[11]11市町別マンション戸数'!A:C,3,FALSE),0)</f>
        <v>0</v>
      </c>
    </row>
    <row r="28" spans="1:8">
      <c r="A28" s="1"/>
      <c r="B28" s="3" t="s">
        <v>0</v>
      </c>
      <c r="C28" s="10">
        <f>IFERROR(VLOOKUP($B28,'[11]11市町別戸数'!$A:$G,7,FALSE),0)</f>
        <v>25</v>
      </c>
      <c r="D28" s="10">
        <f>IFERROR(VLOOKUP($B28,'[11]11市町別戸数'!$A:$G,3,FALSE),0)</f>
        <v>15</v>
      </c>
      <c r="E28" s="10">
        <f>IFERROR(VLOOKUP($B28,'[11]11市町別戸数'!$A:$G,4,FALSE),0)</f>
        <v>1</v>
      </c>
      <c r="F28" s="10">
        <f>IFERROR(VLOOKUP($B28,'[11]11市町別戸数'!$A:$G,5,FALSE),0)</f>
        <v>0</v>
      </c>
      <c r="G28" s="10">
        <f>IFERROR(VLOOKUP($B28,'[11]11市町別戸数'!$A:$G,6,FALSE),0)</f>
        <v>9</v>
      </c>
      <c r="H28" s="10">
        <f>IFERROR(VLOOKUP($B28,'[11]11市町別マンション戸数'!A:C,3,FALSE),0)</f>
        <v>0</v>
      </c>
    </row>
    <row r="29" spans="1:8">
      <c r="A29" s="1"/>
      <c r="B29" s="3" t="s">
        <v>43</v>
      </c>
      <c r="C29" s="10">
        <f>IFERROR(VLOOKUP($B29,'[11]11市町別戸数'!$A:$G,7,FALSE),0)</f>
        <v>7</v>
      </c>
      <c r="D29" s="10">
        <f>IFERROR(VLOOKUP($B29,'[11]11市町別戸数'!$A:$G,3,FALSE),0)</f>
        <v>7</v>
      </c>
      <c r="E29" s="10">
        <f>IFERROR(VLOOKUP($B29,'[11]11市町別戸数'!$A:$G,4,FALSE),0)</f>
        <v>0</v>
      </c>
      <c r="F29" s="10">
        <f>IFERROR(VLOOKUP($B29,'[11]11市町別戸数'!$A:$G,5,FALSE),0)</f>
        <v>0</v>
      </c>
      <c r="G29" s="10">
        <f>IFERROR(VLOOKUP($B29,'[11]11市町別戸数'!$A:$G,6,FALSE),0)</f>
        <v>0</v>
      </c>
      <c r="H29" s="10">
        <f>IFERROR(VLOOKUP($B29,'[11]11市町別マンション戸数'!A:C,3,FALSE),0)</f>
        <v>0</v>
      </c>
    </row>
    <row r="30" spans="1:8">
      <c r="A30" s="1"/>
      <c r="B30" s="3" t="s">
        <v>27</v>
      </c>
      <c r="C30" s="10">
        <f>IFERROR(VLOOKUP($B30,'[11]11市町別戸数'!$A:$G,7,FALSE),0)</f>
        <v>4</v>
      </c>
      <c r="D30" s="10">
        <f>IFERROR(VLOOKUP($B30,'[11]11市町別戸数'!$A:$G,3,FALSE),0)</f>
        <v>4</v>
      </c>
      <c r="E30" s="10">
        <f>IFERROR(VLOOKUP($B30,'[11]11市町別戸数'!$A:$G,4,FALSE),0)</f>
        <v>0</v>
      </c>
      <c r="F30" s="10">
        <f>IFERROR(VLOOKUP($B30,'[11]11市町別戸数'!$A:$G,5,FALSE),0)</f>
        <v>0</v>
      </c>
      <c r="G30" s="10">
        <f>IFERROR(VLOOKUP($B30,'[11]11市町別戸数'!$A:$G,6,FALSE),0)</f>
        <v>0</v>
      </c>
      <c r="H30" s="10">
        <f>IFERROR(VLOOKUP($B30,'[11]11市町別マンション戸数'!A:C,3,FALSE),0)</f>
        <v>0</v>
      </c>
    </row>
    <row r="31" spans="1:8">
      <c r="A31" s="1"/>
      <c r="B31" s="3" t="s">
        <v>22</v>
      </c>
      <c r="C31" s="10">
        <f>IFERROR(VLOOKUP($B31,'[11]11市町別戸数'!$A:$G,7,FALSE),0)</f>
        <v>13</v>
      </c>
      <c r="D31" s="10">
        <f>IFERROR(VLOOKUP($B31,'[11]11市町別戸数'!$A:$G,3,FALSE),0)</f>
        <v>11</v>
      </c>
      <c r="E31" s="10">
        <f>IFERROR(VLOOKUP($B31,'[11]11市町別戸数'!$A:$G,4,FALSE),0)</f>
        <v>0</v>
      </c>
      <c r="F31" s="10">
        <f>IFERROR(VLOOKUP($B31,'[11]11市町別戸数'!$A:$G,5,FALSE),0)</f>
        <v>0</v>
      </c>
      <c r="G31" s="10">
        <f>IFERROR(VLOOKUP($B31,'[11]11市町別戸数'!$A:$G,6,FALSE),0)</f>
        <v>2</v>
      </c>
      <c r="H31" s="10">
        <f>IFERROR(VLOOKUP($B31,'[11]11市町別マンション戸数'!A:C,3,FALSE),0)</f>
        <v>0</v>
      </c>
    </row>
    <row r="32" spans="1:8">
      <c r="A32" s="1"/>
      <c r="B32" s="3" t="s">
        <v>16</v>
      </c>
      <c r="C32" s="10">
        <f>IFERROR(VLOOKUP($B32,'[11]11市町別戸数'!$A:$G,7,FALSE),0)</f>
        <v>13</v>
      </c>
      <c r="D32" s="10">
        <f>IFERROR(VLOOKUP($B32,'[11]11市町別戸数'!$A:$G,3,FALSE),0)</f>
        <v>6</v>
      </c>
      <c r="E32" s="10">
        <f>IFERROR(VLOOKUP($B32,'[11]11市町別戸数'!$A:$G,4,FALSE),0)</f>
        <v>0</v>
      </c>
      <c r="F32" s="10">
        <f>IFERROR(VLOOKUP($B32,'[11]11市町別戸数'!$A:$G,5,FALSE),0)</f>
        <v>0</v>
      </c>
      <c r="G32" s="10">
        <f>IFERROR(VLOOKUP($B32,'[11]11市町別戸数'!$A:$G,6,FALSE),0)</f>
        <v>7</v>
      </c>
      <c r="H32" s="10">
        <f>IFERROR(VLOOKUP($B32,'[11]11市町別マンション戸数'!A:C,3,FALSE),0)</f>
        <v>0</v>
      </c>
    </row>
    <row r="33" spans="1:8">
      <c r="A33" s="1"/>
      <c r="B33" s="3" t="s">
        <v>24</v>
      </c>
      <c r="C33" s="10">
        <f>IFERROR(VLOOKUP($B33,'[11]11市町別戸数'!$A:$G,7,FALSE),0)</f>
        <v>12</v>
      </c>
      <c r="D33" s="10">
        <f>IFERROR(VLOOKUP($B33,'[11]11市町別戸数'!$A:$G,3,FALSE),0)</f>
        <v>10</v>
      </c>
      <c r="E33" s="10">
        <f>IFERROR(VLOOKUP($B33,'[11]11市町別戸数'!$A:$G,4,FALSE),0)</f>
        <v>0</v>
      </c>
      <c r="F33" s="10">
        <f>IFERROR(VLOOKUP($B33,'[11]11市町別戸数'!$A:$G,5,FALSE),0)</f>
        <v>0</v>
      </c>
      <c r="G33" s="10">
        <f>IFERROR(VLOOKUP($B33,'[11]11市町別戸数'!$A:$G,6,FALSE),0)</f>
        <v>2</v>
      </c>
      <c r="H33" s="10">
        <f>IFERROR(VLOOKUP($B33,'[11]11市町別マンション戸数'!A:C,3,FALSE),0)</f>
        <v>0</v>
      </c>
    </row>
    <row r="34" spans="1:8">
      <c r="A34" s="1"/>
      <c r="B34" s="3" t="s">
        <v>14</v>
      </c>
      <c r="C34" s="10">
        <f>IFERROR(VLOOKUP($B34,'[11]11市町別戸数'!$A:$G,7,FALSE),0)</f>
        <v>0</v>
      </c>
      <c r="D34" s="10">
        <f>IFERROR(VLOOKUP($B34,'[11]11市町別戸数'!$A:$G,3,FALSE),0)</f>
        <v>0</v>
      </c>
      <c r="E34" s="10">
        <f>IFERROR(VLOOKUP($B34,'[11]11市町別戸数'!$A:$G,4,FALSE),0)</f>
        <v>0</v>
      </c>
      <c r="F34" s="10">
        <f>IFERROR(VLOOKUP($B34,'[11]11市町別戸数'!$A:$G,5,FALSE),0)</f>
        <v>0</v>
      </c>
      <c r="G34" s="10">
        <f>IFERROR(VLOOKUP($B34,'[11]11市町別戸数'!$A:$G,6,FALSE),0)</f>
        <v>0</v>
      </c>
      <c r="H34" s="10">
        <f>IFERROR(VLOOKUP($B34,'[11]11市町別マンション戸数'!A:C,3,FALSE),0)</f>
        <v>0</v>
      </c>
    </row>
    <row r="35" spans="1:8">
      <c r="A35" s="1"/>
      <c r="B35" s="4" t="s">
        <v>51</v>
      </c>
      <c r="C35" s="10">
        <f>IFERROR(VLOOKUP($B35,'[11]11市町別戸数'!$A:$G,7,FALSE),0)</f>
        <v>0</v>
      </c>
      <c r="D35" s="10">
        <f>IFERROR(VLOOKUP($B35,'[11]11市町別戸数'!$A:$G,3,FALSE),0)</f>
        <v>0</v>
      </c>
      <c r="E35" s="10">
        <f>IFERROR(VLOOKUP($B35,'[11]11市町別戸数'!$A:$G,4,FALSE),0)</f>
        <v>0</v>
      </c>
      <c r="F35" s="10">
        <f>IFERROR(VLOOKUP($B35,'[11]11市町別戸数'!$A:$G,5,FALSE),0)</f>
        <v>0</v>
      </c>
      <c r="G35" s="10">
        <f>IFERROR(VLOOKUP($B35,'[11]11市町別戸数'!$A:$G,6,FALSE),0)</f>
        <v>0</v>
      </c>
      <c r="H35" s="10">
        <f>IFERROR(VLOOKUP($B35,'[11]11市町別マンション戸数'!A:C,3,FALSE),0)</f>
        <v>0</v>
      </c>
    </row>
    <row r="36" spans="1:8">
      <c r="A36" s="1"/>
      <c r="B36" s="3" t="s">
        <v>49</v>
      </c>
      <c r="C36" s="10">
        <f>IFERROR(VLOOKUP($B36,'[11]11市町別戸数'!$A:$G,7,FALSE),0)</f>
        <v>0</v>
      </c>
      <c r="D36" s="10">
        <f>IFERROR(VLOOKUP($B36,'[11]11市町別戸数'!$A:$G,3,FALSE),0)</f>
        <v>0</v>
      </c>
      <c r="E36" s="10">
        <f>IFERROR(VLOOKUP($B36,'[11]11市町別戸数'!$A:$G,4,FALSE),0)</f>
        <v>0</v>
      </c>
      <c r="F36" s="10">
        <f>IFERROR(VLOOKUP($B36,'[11]11市町別戸数'!$A:$G,5,FALSE),0)</f>
        <v>0</v>
      </c>
      <c r="G36" s="10">
        <f>IFERROR(VLOOKUP($B36,'[11]11市町別戸数'!$A:$G,6,FALSE),0)</f>
        <v>0</v>
      </c>
      <c r="H36" s="10">
        <f>IFERROR(VLOOKUP($B36,'[11]11市町別マンション戸数'!A:C,3,FALSE),0)</f>
        <v>0</v>
      </c>
    </row>
    <row r="37" spans="1:8">
      <c r="A37" s="1"/>
      <c r="B37" s="3" t="s">
        <v>12</v>
      </c>
      <c r="C37" s="10">
        <f>IFERROR(VLOOKUP($B37,'[11]11市町別戸数'!$A:$G,7,FALSE),0)</f>
        <v>0</v>
      </c>
      <c r="D37" s="10">
        <f>IFERROR(VLOOKUP($B37,'[11]11市町別戸数'!$A:$G,3,FALSE),0)</f>
        <v>0</v>
      </c>
      <c r="E37" s="10">
        <f>IFERROR(VLOOKUP($B37,'[11]11市町別戸数'!$A:$G,4,FALSE),0)</f>
        <v>0</v>
      </c>
      <c r="F37" s="10">
        <f>IFERROR(VLOOKUP($B37,'[11]11市町別戸数'!$A:$G,5,FALSE),0)</f>
        <v>0</v>
      </c>
      <c r="G37" s="10">
        <f>IFERROR(VLOOKUP($B37,'[11]11市町別戸数'!$A:$G,6,FALSE),0)</f>
        <v>0</v>
      </c>
      <c r="H37" s="10">
        <f>IFERROR(VLOOKUP($B37,'[11]11市町別マンション戸数'!A:C,3,FALSE),0)</f>
        <v>0</v>
      </c>
    </row>
    <row r="38" spans="1:8">
      <c r="A38" s="1"/>
      <c r="B38" s="4" t="s">
        <v>28</v>
      </c>
      <c r="C38" s="10">
        <f>IFERROR(VLOOKUP($B38,'[11]11市町別戸数'!$A:$G,7,FALSE),0)</f>
        <v>0</v>
      </c>
      <c r="D38" s="10">
        <f>IFERROR(VLOOKUP($B38,'[11]11市町別戸数'!$A:$G,3,FALSE),0)</f>
        <v>0</v>
      </c>
      <c r="E38" s="10">
        <f>IFERROR(VLOOKUP($B38,'[11]11市町別戸数'!$A:$G,4,FALSE),0)</f>
        <v>0</v>
      </c>
      <c r="F38" s="10">
        <f>IFERROR(VLOOKUP($B38,'[11]11市町別戸数'!$A:$G,5,FALSE),0)</f>
        <v>0</v>
      </c>
      <c r="G38" s="10">
        <f>IFERROR(VLOOKUP($B38,'[11]11市町別戸数'!$A:$G,6,FALSE),0)</f>
        <v>0</v>
      </c>
      <c r="H38" s="10">
        <f>IFERROR(VLOOKUP($B38,'[11]11市町別マンション戸数'!A:C,3,FALSE),0)</f>
        <v>0</v>
      </c>
    </row>
    <row r="39" spans="1:8">
      <c r="A39" s="1"/>
      <c r="B39" s="3" t="s">
        <v>23</v>
      </c>
      <c r="C39" s="10">
        <f>IFERROR(VLOOKUP($B39,'[11]11市町別戸数'!$A:$G,7,FALSE),0)</f>
        <v>16</v>
      </c>
      <c r="D39" s="10">
        <f>IFERROR(VLOOKUP($B39,'[11]11市町別戸数'!$A:$G,3,FALSE),0)</f>
        <v>9</v>
      </c>
      <c r="E39" s="10">
        <f>IFERROR(VLOOKUP($B39,'[11]11市町別戸数'!$A:$G,4,FALSE),0)</f>
        <v>0</v>
      </c>
      <c r="F39" s="10">
        <f>IFERROR(VLOOKUP($B39,'[11]11市町別戸数'!$A:$G,5,FALSE),0)</f>
        <v>0</v>
      </c>
      <c r="G39" s="10">
        <f>IFERROR(VLOOKUP($B39,'[11]11市町別戸数'!$A:$G,6,FALSE),0)</f>
        <v>7</v>
      </c>
      <c r="H39" s="10">
        <f>IFERROR(VLOOKUP($B39,'[11]11市町別マンション戸数'!A:C,3,FALSE),0)</f>
        <v>0</v>
      </c>
    </row>
    <row r="40" spans="1:8">
      <c r="A40" s="1"/>
      <c r="B40" s="3" t="s">
        <v>42</v>
      </c>
      <c r="C40" s="10">
        <f>IFERROR(VLOOKUP($B40,'[11]11市町別戸数'!$A:$G,7,FALSE),0)</f>
        <v>14</v>
      </c>
      <c r="D40" s="10">
        <f>IFERROR(VLOOKUP($B40,'[11]11市町別戸数'!$A:$G,3,FALSE),0)</f>
        <v>7</v>
      </c>
      <c r="E40" s="10">
        <f>IFERROR(VLOOKUP($B40,'[11]11市町別戸数'!$A:$G,4,FALSE),0)</f>
        <v>0</v>
      </c>
      <c r="F40" s="10">
        <f>IFERROR(VLOOKUP($B40,'[11]11市町別戸数'!$A:$G,5,FALSE),0)</f>
        <v>0</v>
      </c>
      <c r="G40" s="10">
        <f>IFERROR(VLOOKUP($B40,'[11]11市町別戸数'!$A:$G,6,FALSE),0)</f>
        <v>7</v>
      </c>
      <c r="H40" s="10">
        <f>IFERROR(VLOOKUP($B40,'[11]11市町別マンション戸数'!A:C,3,FALSE),0)</f>
        <v>0</v>
      </c>
    </row>
    <row r="41" spans="1:8">
      <c r="A41" s="1"/>
      <c r="B41" s="3" t="s">
        <v>13</v>
      </c>
      <c r="C41" s="10">
        <f>IFERROR(VLOOKUP($B41,'[11]11市町別戸数'!$A:$G,7,FALSE),0)</f>
        <v>14</v>
      </c>
      <c r="D41" s="10">
        <f>IFERROR(VLOOKUP($B41,'[11]11市町別戸数'!$A:$G,3,FALSE),0)</f>
        <v>11</v>
      </c>
      <c r="E41" s="10">
        <f>IFERROR(VLOOKUP($B41,'[11]11市町別戸数'!$A:$G,4,FALSE),0)</f>
        <v>0</v>
      </c>
      <c r="F41" s="10">
        <f>IFERROR(VLOOKUP($B41,'[11]11市町別戸数'!$A:$G,5,FALSE),0)</f>
        <v>0</v>
      </c>
      <c r="G41" s="10">
        <f>IFERROR(VLOOKUP($B41,'[11]11市町別戸数'!$A:$G,6,FALSE),0)</f>
        <v>3</v>
      </c>
      <c r="H41" s="10">
        <f>IFERROR(VLOOKUP($B41,'[11]11市町別マンション戸数'!A:C,3,FALSE),0)</f>
        <v>0</v>
      </c>
    </row>
    <row r="42" spans="1:8">
      <c r="A42" s="1"/>
      <c r="B42" s="3" t="s">
        <v>3</v>
      </c>
      <c r="C42" s="10">
        <f>IFERROR(VLOOKUP($B42,'[11]11市町別戸数'!$A:$G,7,FALSE),0)</f>
        <v>16</v>
      </c>
      <c r="D42" s="10">
        <f>IFERROR(VLOOKUP($B42,'[11]11市町別戸数'!$A:$G,3,FALSE),0)</f>
        <v>4</v>
      </c>
      <c r="E42" s="10">
        <f>IFERROR(VLOOKUP($B42,'[11]11市町別戸数'!$A:$G,4,FALSE),0)</f>
        <v>8</v>
      </c>
      <c r="F42" s="10">
        <f>IFERROR(VLOOKUP($B42,'[11]11市町別戸数'!$A:$G,5,FALSE),0)</f>
        <v>0</v>
      </c>
      <c r="G42" s="10">
        <f>IFERROR(VLOOKUP($B42,'[11]11市町別戸数'!$A:$G,6,FALSE),0)</f>
        <v>4</v>
      </c>
      <c r="H42" s="10">
        <f>IFERROR(VLOOKUP($B42,'[11]11市町別マンション戸数'!A:C,3,FALSE),0)</f>
        <v>0</v>
      </c>
    </row>
    <row r="43" spans="1:8">
      <c r="A43" s="1"/>
      <c r="B43" s="3" t="s">
        <v>39</v>
      </c>
      <c r="C43" s="10">
        <f>IFERROR(VLOOKUP($B43,'[11]11市町別戸数'!$A:$G,7,FALSE),0)</f>
        <v>8</v>
      </c>
      <c r="D43" s="10">
        <f>IFERROR(VLOOKUP($B43,'[11]11市町別戸数'!$A:$G,3,FALSE),0)</f>
        <v>5</v>
      </c>
      <c r="E43" s="10">
        <f>IFERROR(VLOOKUP($B43,'[11]11市町別戸数'!$A:$G,4,FALSE),0)</f>
        <v>0</v>
      </c>
      <c r="F43" s="10">
        <f>IFERROR(VLOOKUP($B43,'[11]11市町別戸数'!$A:$G,5,FALSE),0)</f>
        <v>0</v>
      </c>
      <c r="G43" s="10">
        <f>IFERROR(VLOOKUP($B43,'[11]11市町別戸数'!$A:$G,6,FALSE),0)</f>
        <v>3</v>
      </c>
      <c r="H43" s="10">
        <f>IFERROR(VLOOKUP($B43,'[11]11市町別マンション戸数'!A:C,3,FALSE),0)</f>
        <v>0</v>
      </c>
    </row>
    <row r="44" spans="1:8">
      <c r="A44" s="1"/>
      <c r="B44" s="3" t="s">
        <v>1</v>
      </c>
      <c r="C44" s="10">
        <f>IFERROR(VLOOKUP($B44,'[11]11市町別戸数'!$A:$G,7,FALSE),0)</f>
        <v>1</v>
      </c>
      <c r="D44" s="10">
        <f>IFERROR(VLOOKUP($B44,'[11]11市町別戸数'!$A:$G,3,FALSE),0)</f>
        <v>1</v>
      </c>
      <c r="E44" s="10">
        <f>IFERROR(VLOOKUP($B44,'[11]11市町別戸数'!$A:$G,4,FALSE),0)</f>
        <v>0</v>
      </c>
      <c r="F44" s="10">
        <f>IFERROR(VLOOKUP($B44,'[11]11市町別戸数'!$A:$G,5,FALSE),0)</f>
        <v>0</v>
      </c>
      <c r="G44" s="10">
        <f>IFERROR(VLOOKUP($B44,'[11]11市町別戸数'!$A:$G,6,FALSE),0)</f>
        <v>0</v>
      </c>
      <c r="H44" s="10">
        <f>IFERROR(VLOOKUP($B44,'[11]11市町別マンション戸数'!A:C,3,FALSE),0)</f>
        <v>0</v>
      </c>
    </row>
    <row r="45" spans="1:8">
      <c r="A45" s="1"/>
      <c r="B45" s="5" t="s">
        <v>50</v>
      </c>
      <c r="C45" s="10">
        <f>IFERROR(VLOOKUP($B45,'[11]11市町別戸数'!$A:$G,7,FALSE),0)</f>
        <v>2</v>
      </c>
      <c r="D45" s="10">
        <f>IFERROR(VLOOKUP($B45,'[11]11市町別戸数'!$A:$G,3,FALSE),0)</f>
        <v>2</v>
      </c>
      <c r="E45" s="10">
        <f>IFERROR(VLOOKUP($B45,'[11]11市町別戸数'!$A:$G,4,FALSE),0)</f>
        <v>0</v>
      </c>
      <c r="F45" s="10">
        <f>IFERROR(VLOOKUP($B45,'[11]11市町別戸数'!$A:$G,5,FALSE),0)</f>
        <v>0</v>
      </c>
      <c r="G45" s="10">
        <f>IFERROR(VLOOKUP($B45,'[11]11市町別戸数'!$A:$G,6,FALSE),0)</f>
        <v>0</v>
      </c>
      <c r="H45" s="10">
        <f>IFERROR(VLOOKUP($B45,'[11]11市町別マンション戸数'!A:C,3,FALSE),0)</f>
        <v>0</v>
      </c>
    </row>
    <row r="46" spans="1:8">
      <c r="A46" s="1"/>
      <c r="B46" s="6" t="s">
        <v>18</v>
      </c>
      <c r="C46" s="10">
        <f t="shared" ref="C46:H46" si="2">SUM(C5:C45)-C8-C12</f>
        <v>1396</v>
      </c>
      <c r="D46" s="10">
        <f t="shared" si="2"/>
        <v>743</v>
      </c>
      <c r="E46" s="10">
        <f t="shared" si="2"/>
        <v>301</v>
      </c>
      <c r="F46" s="10">
        <f t="shared" si="2"/>
        <v>7</v>
      </c>
      <c r="G46" s="10">
        <f t="shared" si="2"/>
        <v>345</v>
      </c>
      <c r="H46" s="10">
        <f t="shared" si="2"/>
        <v>129</v>
      </c>
    </row>
    <row r="47" spans="1:8">
      <c r="A47" s="1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90" zoomScaleSheetLayoutView="90" workbookViewId="0">
      <selection activeCell="H29" sqref="H29"/>
    </sheetView>
  </sheetViews>
  <sheetFormatPr defaultRowHeight="13.5"/>
  <cols>
    <col min="7" max="7" width="11.75" bestFit="1" customWidth="1"/>
  </cols>
  <sheetData>
    <row r="2" spans="2:8" ht="17.25">
      <c r="C2" s="7"/>
      <c r="D2" s="7"/>
      <c r="E2" s="11"/>
      <c r="F2" s="11" t="s">
        <v>19</v>
      </c>
      <c r="G2" s="13">
        <v>45627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2:8">
      <c r="B5" s="3" t="s">
        <v>30</v>
      </c>
      <c r="C5" s="10">
        <f>IFERROR(VLOOKUP($B5,'[1]11市町別戸数'!$A:$G,7,FALSE),0)</f>
        <v>101</v>
      </c>
      <c r="D5" s="10">
        <f>IFERROR(VLOOKUP($B5,'[1]11市町別戸数'!$A:$G,3,FALSE),0)</f>
        <v>60</v>
      </c>
      <c r="E5" s="10">
        <f>IFERROR(VLOOKUP($B5,'[1]11市町別戸数'!$A:$G,4,FALSE),0)</f>
        <v>22</v>
      </c>
      <c r="F5" s="10">
        <f>IFERROR(VLOOKUP($B5,'[1]11市町別戸数'!$A:$G,5,FALSE),0)</f>
        <v>0</v>
      </c>
      <c r="G5" s="10">
        <f>IFERROR(VLOOKUP($B5,'[1]11市町別戸数'!$A:$G,6,FALSE),0)</f>
        <v>19</v>
      </c>
      <c r="H5" s="10">
        <f>IFERROR(VLOOKUP($B5,'[1]11市町別マンション戸数'!A:C,3,FALSE),0)</f>
        <v>0</v>
      </c>
    </row>
    <row r="6" spans="2:8">
      <c r="B6" s="3" t="s">
        <v>10</v>
      </c>
      <c r="C6" s="10">
        <f>IFERROR(VLOOKUP($B6,'[1]11市町別戸数'!$A:$G,7,FALSE),0)</f>
        <v>34</v>
      </c>
      <c r="D6" s="10">
        <f>IFERROR(VLOOKUP($B6,'[1]11市町別戸数'!$A:$G,3,FALSE),0)</f>
        <v>24</v>
      </c>
      <c r="E6" s="10">
        <f>IFERROR(VLOOKUP($B6,'[1]11市町別戸数'!$A:$G,4,FALSE),0)</f>
        <v>1</v>
      </c>
      <c r="F6" s="10">
        <f>IFERROR(VLOOKUP($B6,'[1]11市町別戸数'!$A:$G,5,FALSE),0)</f>
        <v>1</v>
      </c>
      <c r="G6" s="10">
        <f>IFERROR(VLOOKUP($B6,'[1]11市町別戸数'!$A:$G,6,FALSE),0)</f>
        <v>8</v>
      </c>
      <c r="H6" s="10">
        <f>IFERROR(VLOOKUP($B6,'[1]11市町別マンション戸数'!A:C,3,FALSE),0)</f>
        <v>0</v>
      </c>
    </row>
    <row r="7" spans="2:8">
      <c r="B7" s="3" t="s">
        <v>9</v>
      </c>
      <c r="C7" s="10">
        <f>IFERROR(VLOOKUP($B7,'[1]11市町別戸数'!$A:$G,7,FALSE),0)</f>
        <v>48</v>
      </c>
      <c r="D7" s="10">
        <f>IFERROR(VLOOKUP($B7,'[1]11市町別戸数'!$A:$G,3,FALSE),0)</f>
        <v>34</v>
      </c>
      <c r="E7" s="10">
        <f>IFERROR(VLOOKUP($B7,'[1]11市町別戸数'!$A:$G,4,FALSE),0)</f>
        <v>0</v>
      </c>
      <c r="F7" s="10">
        <f>IFERROR(VLOOKUP($B7,'[1]11市町別戸数'!$A:$G,5,FALSE),0)</f>
        <v>0</v>
      </c>
      <c r="G7" s="10">
        <f>IFERROR(VLOOKUP($B7,'[1]11市町別戸数'!$A:$G,6,FALSE),0)</f>
        <v>14</v>
      </c>
      <c r="H7" s="10">
        <f>IFERROR(VLOOKUP($B7,'[1]11市町別マンション戸数'!A:C,3,FALSE),0)</f>
        <v>0</v>
      </c>
    </row>
    <row r="8" spans="2:8">
      <c r="B8" s="3" t="s">
        <v>32</v>
      </c>
      <c r="C8" s="10">
        <f t="shared" ref="C8:H8" si="0">SUM(C5:C7)</f>
        <v>183</v>
      </c>
      <c r="D8" s="10">
        <f t="shared" si="0"/>
        <v>118</v>
      </c>
      <c r="E8" s="10">
        <f t="shared" si="0"/>
        <v>23</v>
      </c>
      <c r="F8" s="10">
        <f t="shared" si="0"/>
        <v>1</v>
      </c>
      <c r="G8" s="10">
        <f t="shared" si="0"/>
        <v>41</v>
      </c>
      <c r="H8" s="10">
        <f t="shared" si="0"/>
        <v>0</v>
      </c>
    </row>
    <row r="9" spans="2:8">
      <c r="B9" s="3" t="s">
        <v>31</v>
      </c>
      <c r="C9" s="10">
        <f>IFERROR(VLOOKUP($B9,'[1]11市町別戸数'!$A:$G,7,FALSE),0)</f>
        <v>138</v>
      </c>
      <c r="D9" s="10">
        <f>IFERROR(VLOOKUP($B9,'[1]11市町別戸数'!$A:$G,3,FALSE),0)</f>
        <v>85</v>
      </c>
      <c r="E9" s="10">
        <f>IFERROR(VLOOKUP($B9,'[1]11市町別戸数'!$A:$G,4,FALSE),0)</f>
        <v>21</v>
      </c>
      <c r="F9" s="10">
        <f>IFERROR(VLOOKUP($B9,'[1]11市町別戸数'!$A:$G,5,FALSE),0)</f>
        <v>0</v>
      </c>
      <c r="G9" s="10">
        <f>IFERROR(VLOOKUP($B9,'[1]11市町別戸数'!$A:$G,6,FALSE),0)</f>
        <v>32</v>
      </c>
      <c r="H9" s="10">
        <f>IFERROR(VLOOKUP($B9,'[1]11市町別マンション戸数'!A:C,3,FALSE),0)</f>
        <v>0</v>
      </c>
    </row>
    <row r="10" spans="2:8">
      <c r="B10" s="3" t="s">
        <v>26</v>
      </c>
      <c r="C10" s="10">
        <f>IFERROR(VLOOKUP($B10,'[1]11市町別戸数'!$A:$G,7,FALSE),0)</f>
        <v>37</v>
      </c>
      <c r="D10" s="10">
        <f>IFERROR(VLOOKUP($B10,'[1]11市町別戸数'!$A:$G,3,FALSE),0)</f>
        <v>25</v>
      </c>
      <c r="E10" s="10">
        <f>IFERROR(VLOOKUP($B10,'[1]11市町別戸数'!$A:$G,4,FALSE),0)</f>
        <v>4</v>
      </c>
      <c r="F10" s="10">
        <f>IFERROR(VLOOKUP($B10,'[1]11市町別戸数'!$A:$G,5,FALSE),0)</f>
        <v>0</v>
      </c>
      <c r="G10" s="10">
        <f>IFERROR(VLOOKUP($B10,'[1]11市町別戸数'!$A:$G,6,FALSE),0)</f>
        <v>8</v>
      </c>
      <c r="H10" s="10">
        <f>IFERROR(VLOOKUP($B10,'[1]11市町別マンション戸数'!A:C,3,FALSE),0)</f>
        <v>0</v>
      </c>
    </row>
    <row r="11" spans="2:8">
      <c r="B11" s="3" t="s">
        <v>54</v>
      </c>
      <c r="C11" s="10">
        <f>IFERROR(VLOOKUP($B11,'[1]11市町別戸数'!$A:$G,7,FALSE),0)</f>
        <v>3</v>
      </c>
      <c r="D11" s="10">
        <f>IFERROR(VLOOKUP($B11,'[1]11市町別戸数'!$A:$G,3,FALSE),0)</f>
        <v>3</v>
      </c>
      <c r="E11" s="10">
        <f>IFERROR(VLOOKUP($B11,'[1]11市町別戸数'!$A:$G,4,FALSE),0)</f>
        <v>0</v>
      </c>
      <c r="F11" s="10">
        <f>IFERROR(VLOOKUP($B11,'[1]11市町別戸数'!$A:$G,5,FALSE),0)</f>
        <v>0</v>
      </c>
      <c r="G11" s="10">
        <f>IFERROR(VLOOKUP($B11,'[1]11市町別戸数'!$A:$G,6,FALSE),0)</f>
        <v>0</v>
      </c>
      <c r="H11" s="10">
        <f>IFERROR(VLOOKUP($B11,'[1]11市町別マンション戸数'!A:C,3,FALSE),0)</f>
        <v>0</v>
      </c>
    </row>
    <row r="12" spans="2:8">
      <c r="B12" s="3" t="s">
        <v>5</v>
      </c>
      <c r="C12" s="10">
        <f t="shared" ref="C12:H12" si="1">SUM(C9:C11)</f>
        <v>178</v>
      </c>
      <c r="D12" s="10">
        <f t="shared" si="1"/>
        <v>113</v>
      </c>
      <c r="E12" s="10">
        <f t="shared" si="1"/>
        <v>25</v>
      </c>
      <c r="F12" s="10">
        <f t="shared" si="1"/>
        <v>0</v>
      </c>
      <c r="G12" s="10">
        <f t="shared" si="1"/>
        <v>40</v>
      </c>
      <c r="H12" s="10">
        <f t="shared" si="1"/>
        <v>0</v>
      </c>
    </row>
    <row r="13" spans="2:8">
      <c r="B13" s="3" t="s">
        <v>7</v>
      </c>
      <c r="C13" s="10">
        <f>IFERROR(VLOOKUP($B13,'[1]11市町別戸数'!$A:$G,7,FALSE),0)</f>
        <v>80</v>
      </c>
      <c r="D13" s="10">
        <f>IFERROR(VLOOKUP($B13,'[1]11市町別戸数'!$A:$G,3,FALSE),0)</f>
        <v>35</v>
      </c>
      <c r="E13" s="10">
        <f>IFERROR(VLOOKUP($B13,'[1]11市町別戸数'!$A:$G,4,FALSE),0)</f>
        <v>26</v>
      </c>
      <c r="F13" s="10">
        <f>IFERROR(VLOOKUP($B13,'[1]11市町別戸数'!$A:$G,5,FALSE),0)</f>
        <v>1</v>
      </c>
      <c r="G13" s="10">
        <f>IFERROR(VLOOKUP($B13,'[1]11市町別戸数'!$A:$G,6,FALSE),0)</f>
        <v>18</v>
      </c>
      <c r="H13" s="10">
        <f>IFERROR(VLOOKUP($B13,'[1]11市町別マンション戸数'!A:C,3,FALSE),0)</f>
        <v>0</v>
      </c>
    </row>
    <row r="14" spans="2:8">
      <c r="B14" s="3" t="s">
        <v>20</v>
      </c>
      <c r="C14" s="10">
        <f>IFERROR(VLOOKUP($B14,'[1]11市町別戸数'!$A:$G,7,FALSE),0)</f>
        <v>44</v>
      </c>
      <c r="D14" s="10">
        <f>IFERROR(VLOOKUP($B14,'[1]11市町別戸数'!$A:$G,3,FALSE),0)</f>
        <v>3</v>
      </c>
      <c r="E14" s="10">
        <f>IFERROR(VLOOKUP($B14,'[1]11市町別戸数'!$A:$G,4,FALSE),0)</f>
        <v>0</v>
      </c>
      <c r="F14" s="10">
        <f>IFERROR(VLOOKUP($B14,'[1]11市町別戸数'!$A:$G,5,FALSE),0)</f>
        <v>0</v>
      </c>
      <c r="G14" s="10">
        <f>IFERROR(VLOOKUP($B14,'[1]11市町別戸数'!$A:$G,6,FALSE),0)</f>
        <v>41</v>
      </c>
      <c r="H14" s="10">
        <f>IFERROR(VLOOKUP($B14,'[1]11市町別マンション戸数'!A:C,3,FALSE),0)</f>
        <v>40</v>
      </c>
    </row>
    <row r="15" spans="2:8">
      <c r="B15" s="3" t="s">
        <v>36</v>
      </c>
      <c r="C15" s="10">
        <f>IFERROR(VLOOKUP($B15,'[1]11市町別戸数'!$A:$G,7,FALSE),0)</f>
        <v>21</v>
      </c>
      <c r="D15" s="10">
        <f>IFERROR(VLOOKUP($B15,'[1]11市町別戸数'!$A:$G,3,FALSE),0)</f>
        <v>19</v>
      </c>
      <c r="E15" s="10">
        <f>IFERROR(VLOOKUP($B15,'[1]11市町別戸数'!$A:$G,4,FALSE),0)</f>
        <v>0</v>
      </c>
      <c r="F15" s="10">
        <f>IFERROR(VLOOKUP($B15,'[1]11市町別戸数'!$A:$G,5,FALSE),0)</f>
        <v>0</v>
      </c>
      <c r="G15" s="10">
        <f>IFERROR(VLOOKUP($B15,'[1]11市町別戸数'!$A:$G,6,FALSE),0)</f>
        <v>2</v>
      </c>
      <c r="H15" s="10">
        <f>IFERROR(VLOOKUP($B15,'[1]11市町別マンション戸数'!A:C,3,FALSE),0)</f>
        <v>0</v>
      </c>
    </row>
    <row r="16" spans="2:8">
      <c r="B16" s="3" t="s">
        <v>40</v>
      </c>
      <c r="C16" s="10">
        <f>IFERROR(VLOOKUP($B16,'[1]11市町別戸数'!$A:$G,7,FALSE),0)</f>
        <v>59</v>
      </c>
      <c r="D16" s="10">
        <f>IFERROR(VLOOKUP($B16,'[1]11市町別戸数'!$A:$G,3,FALSE),0)</f>
        <v>27</v>
      </c>
      <c r="E16" s="10">
        <f>IFERROR(VLOOKUP($B16,'[1]11市町別戸数'!$A:$G,4,FALSE),0)</f>
        <v>18</v>
      </c>
      <c r="F16" s="10">
        <f>IFERROR(VLOOKUP($B16,'[1]11市町別戸数'!$A:$G,5,FALSE),0)</f>
        <v>1</v>
      </c>
      <c r="G16" s="10">
        <f>IFERROR(VLOOKUP($B16,'[1]11市町別戸数'!$A:$G,6,FALSE),0)</f>
        <v>13</v>
      </c>
      <c r="H16" s="10">
        <f>IFERROR(VLOOKUP($B16,'[1]11市町別マンション戸数'!A:C,3,FALSE),0)</f>
        <v>0</v>
      </c>
    </row>
    <row r="17" spans="2:8">
      <c r="B17" s="3" t="s">
        <v>44</v>
      </c>
      <c r="C17" s="10">
        <f>IFERROR(VLOOKUP($B17,'[1]11市町別戸数'!$A:$G,7,FALSE),0)</f>
        <v>14</v>
      </c>
      <c r="D17" s="10">
        <f>IFERROR(VLOOKUP($B17,'[1]11市町別戸数'!$A:$G,3,FALSE),0)</f>
        <v>10</v>
      </c>
      <c r="E17" s="10">
        <f>IFERROR(VLOOKUP($B17,'[1]11市町別戸数'!$A:$G,4,FALSE),0)</f>
        <v>0</v>
      </c>
      <c r="F17" s="10">
        <f>IFERROR(VLOOKUP($B17,'[1]11市町別戸数'!$A:$G,5,FALSE),0)</f>
        <v>1</v>
      </c>
      <c r="G17" s="10">
        <f>IFERROR(VLOOKUP($B17,'[1]11市町別戸数'!$A:$G,6,FALSE),0)</f>
        <v>3</v>
      </c>
      <c r="H17" s="10">
        <f>IFERROR(VLOOKUP($B17,'[1]11市町別マンション戸数'!A:C,3,FALSE),0)</f>
        <v>0</v>
      </c>
    </row>
    <row r="18" spans="2:8">
      <c r="B18" s="3" t="s">
        <v>46</v>
      </c>
      <c r="C18" s="10">
        <f>IFERROR(VLOOKUP($B18,'[1]11市町別戸数'!$A:$G,7,FALSE),0)</f>
        <v>29</v>
      </c>
      <c r="D18" s="10">
        <f>IFERROR(VLOOKUP($B18,'[1]11市町別戸数'!$A:$G,3,FALSE),0)</f>
        <v>24</v>
      </c>
      <c r="E18" s="10">
        <f>IFERROR(VLOOKUP($B18,'[1]11市町別戸数'!$A:$G,4,FALSE),0)</f>
        <v>0</v>
      </c>
      <c r="F18" s="10">
        <f>IFERROR(VLOOKUP($B18,'[1]11市町別戸数'!$A:$G,5,FALSE),0)</f>
        <v>0</v>
      </c>
      <c r="G18" s="10">
        <f>IFERROR(VLOOKUP($B18,'[1]11市町別戸数'!$A:$G,6,FALSE),0)</f>
        <v>5</v>
      </c>
      <c r="H18" s="10">
        <f>IFERROR(VLOOKUP($B18,'[1]11市町別マンション戸数'!A:C,3,FALSE),0)</f>
        <v>0</v>
      </c>
    </row>
    <row r="19" spans="2:8">
      <c r="B19" s="3" t="s">
        <v>11</v>
      </c>
      <c r="C19" s="10">
        <f>IFERROR(VLOOKUP($B19,'[1]11市町別戸数'!$A:$G,7,FALSE),0)</f>
        <v>72</v>
      </c>
      <c r="D19" s="10">
        <f>IFERROR(VLOOKUP($B19,'[1]11市町別戸数'!$A:$G,3,FALSE),0)</f>
        <v>34</v>
      </c>
      <c r="E19" s="10">
        <f>IFERROR(VLOOKUP($B19,'[1]11市町別戸数'!$A:$G,4,FALSE),0)</f>
        <v>28</v>
      </c>
      <c r="F19" s="10">
        <f>IFERROR(VLOOKUP($B19,'[1]11市町別戸数'!$A:$G,5,FALSE),0)</f>
        <v>1</v>
      </c>
      <c r="G19" s="10">
        <f>IFERROR(VLOOKUP($B19,'[1]11市町別戸数'!$A:$G,6,FALSE),0)</f>
        <v>9</v>
      </c>
      <c r="H19" s="10">
        <f>IFERROR(VLOOKUP($B19,'[1]11市町別マンション戸数'!A:C,3,FALSE),0)</f>
        <v>0</v>
      </c>
    </row>
    <row r="20" spans="2:8">
      <c r="B20" s="3" t="s">
        <v>35</v>
      </c>
      <c r="C20" s="10">
        <f>IFERROR(VLOOKUP($B20,'[1]11市町別戸数'!$A:$G,7,FALSE),0)</f>
        <v>62</v>
      </c>
      <c r="D20" s="10">
        <f>IFERROR(VLOOKUP($B20,'[1]11市町別戸数'!$A:$G,3,FALSE),0)</f>
        <v>49</v>
      </c>
      <c r="E20" s="10">
        <f>IFERROR(VLOOKUP($B20,'[1]11市町別戸数'!$A:$G,4,FALSE),0)</f>
        <v>0</v>
      </c>
      <c r="F20" s="10">
        <f>IFERROR(VLOOKUP($B20,'[1]11市町別戸数'!$A:$G,5,FALSE),0)</f>
        <v>0</v>
      </c>
      <c r="G20" s="10">
        <f>IFERROR(VLOOKUP($B20,'[1]11市町別戸数'!$A:$G,6,FALSE),0)</f>
        <v>13</v>
      </c>
      <c r="H20" s="10">
        <f>IFERROR(VLOOKUP($B20,'[1]11市町別マンション戸数'!A:C,3,FALSE),0)</f>
        <v>0</v>
      </c>
    </row>
    <row r="21" spans="2:8">
      <c r="B21" s="3" t="s">
        <v>25</v>
      </c>
      <c r="C21" s="10">
        <f>IFERROR(VLOOKUP($B21,'[1]11市町別戸数'!$A:$G,7,FALSE),0)</f>
        <v>40</v>
      </c>
      <c r="D21" s="10">
        <f>IFERROR(VLOOKUP($B21,'[1]11市町別戸数'!$A:$G,3,FALSE),0)</f>
        <v>32</v>
      </c>
      <c r="E21" s="10">
        <f>IFERROR(VLOOKUP($B21,'[1]11市町別戸数'!$A:$G,4,FALSE),0)</f>
        <v>0</v>
      </c>
      <c r="F21" s="10">
        <f>IFERROR(VLOOKUP($B21,'[1]11市町別戸数'!$A:$G,5,FALSE),0)</f>
        <v>0</v>
      </c>
      <c r="G21" s="10">
        <f>IFERROR(VLOOKUP($B21,'[1]11市町別戸数'!$A:$G,6,FALSE),0)</f>
        <v>8</v>
      </c>
      <c r="H21" s="10">
        <f>IFERROR(VLOOKUP($B21,'[1]11市町別マンション戸数'!A:C,3,FALSE),0)</f>
        <v>0</v>
      </c>
    </row>
    <row r="22" spans="2:8">
      <c r="B22" s="3" t="s">
        <v>2</v>
      </c>
      <c r="C22" s="10">
        <f>IFERROR(VLOOKUP($B22,'[1]11市町別戸数'!$A:$G,7,FALSE),0)</f>
        <v>34</v>
      </c>
      <c r="D22" s="10">
        <f>IFERROR(VLOOKUP($B22,'[1]11市町別戸数'!$A:$G,3,FALSE),0)</f>
        <v>23</v>
      </c>
      <c r="E22" s="10">
        <f>IFERROR(VLOOKUP($B22,'[1]11市町別戸数'!$A:$G,4,FALSE),0)</f>
        <v>7</v>
      </c>
      <c r="F22" s="10">
        <f>IFERROR(VLOOKUP($B22,'[1]11市町別戸数'!$A:$G,5,FALSE),0)</f>
        <v>0</v>
      </c>
      <c r="G22" s="10">
        <f>IFERROR(VLOOKUP($B22,'[1]11市町別戸数'!$A:$G,6,FALSE),0)</f>
        <v>4</v>
      </c>
      <c r="H22" s="10">
        <f>IFERROR(VLOOKUP($B22,'[1]11市町別マンション戸数'!A:C,3,FALSE),0)</f>
        <v>0</v>
      </c>
    </row>
    <row r="23" spans="2:8">
      <c r="B23" s="3" t="s">
        <v>37</v>
      </c>
      <c r="C23" s="10">
        <f>IFERROR(VLOOKUP($B23,'[1]11市町別戸数'!$A:$G,7,FALSE),0)</f>
        <v>52</v>
      </c>
      <c r="D23" s="10">
        <f>IFERROR(VLOOKUP($B23,'[1]11市町別戸数'!$A:$G,3,FALSE),0)</f>
        <v>38</v>
      </c>
      <c r="E23" s="10">
        <f>IFERROR(VLOOKUP($B23,'[1]11市町別戸数'!$A:$G,4,FALSE),0)</f>
        <v>0</v>
      </c>
      <c r="F23" s="10">
        <f>IFERROR(VLOOKUP($B23,'[1]11市町別戸数'!$A:$G,5,FALSE),0)</f>
        <v>0</v>
      </c>
      <c r="G23" s="10">
        <f>IFERROR(VLOOKUP($B23,'[1]11市町別戸数'!$A:$G,6,FALSE),0)</f>
        <v>14</v>
      </c>
      <c r="H23" s="10">
        <f>IFERROR(VLOOKUP($B23,'[1]11市町別マンション戸数'!A:C,3,FALSE),0)</f>
        <v>0</v>
      </c>
    </row>
    <row r="24" spans="2:8">
      <c r="B24" s="3" t="s">
        <v>47</v>
      </c>
      <c r="C24" s="10">
        <f>IFERROR(VLOOKUP($B24,'[1]11市町別戸数'!$A:$G,7,FALSE),0)</f>
        <v>48</v>
      </c>
      <c r="D24" s="10">
        <f>IFERROR(VLOOKUP($B24,'[1]11市町別戸数'!$A:$G,3,FALSE),0)</f>
        <v>28</v>
      </c>
      <c r="E24" s="10">
        <f>IFERROR(VLOOKUP($B24,'[1]11市町別戸数'!$A:$G,4,FALSE),0)</f>
        <v>10</v>
      </c>
      <c r="F24" s="10">
        <f>IFERROR(VLOOKUP($B24,'[1]11市町別戸数'!$A:$G,5,FALSE),0)</f>
        <v>3</v>
      </c>
      <c r="G24" s="10">
        <f>IFERROR(VLOOKUP($B24,'[1]11市町別戸数'!$A:$G,6,FALSE),0)</f>
        <v>7</v>
      </c>
      <c r="H24" s="10">
        <f>IFERROR(VLOOKUP($B24,'[1]11市町別マンション戸数'!A:C,3,FALSE),0)</f>
        <v>0</v>
      </c>
    </row>
    <row r="25" spans="2:8">
      <c r="B25" s="3" t="s">
        <v>21</v>
      </c>
      <c r="C25" s="10">
        <f>IFERROR(VLOOKUP($B25,'[1]11市町別戸数'!$A:$G,7,FALSE),0)</f>
        <v>23</v>
      </c>
      <c r="D25" s="10">
        <f>IFERROR(VLOOKUP($B25,'[1]11市町別戸数'!$A:$G,3,FALSE),0)</f>
        <v>19</v>
      </c>
      <c r="E25" s="10">
        <f>IFERROR(VLOOKUP($B25,'[1]11市町別戸数'!$A:$G,4,FALSE),0)</f>
        <v>0</v>
      </c>
      <c r="F25" s="10">
        <f>IFERROR(VLOOKUP($B25,'[1]11市町別戸数'!$A:$G,5,FALSE),0)</f>
        <v>0</v>
      </c>
      <c r="G25" s="10">
        <f>IFERROR(VLOOKUP($B25,'[1]11市町別戸数'!$A:$G,6,FALSE),0)</f>
        <v>4</v>
      </c>
      <c r="H25" s="10">
        <f>IFERROR(VLOOKUP($B25,'[1]11市町別マンション戸数'!A:C,3,FALSE),0)</f>
        <v>0</v>
      </c>
    </row>
    <row r="26" spans="2:8">
      <c r="B26" s="3" t="s">
        <v>41</v>
      </c>
      <c r="C26" s="10">
        <f>IFERROR(VLOOKUP($B26,'[1]11市町別戸数'!$A:$G,7,FALSE),0)</f>
        <v>0</v>
      </c>
      <c r="D26" s="10">
        <f>IFERROR(VLOOKUP($B26,'[1]11市町別戸数'!$A:$G,3,FALSE),0)</f>
        <v>0</v>
      </c>
      <c r="E26" s="10">
        <f>IFERROR(VLOOKUP($B26,'[1]11市町別戸数'!$A:$G,4,FALSE),0)</f>
        <v>0</v>
      </c>
      <c r="F26" s="10">
        <f>IFERROR(VLOOKUP($B26,'[1]11市町別戸数'!$A:$G,5,FALSE),0)</f>
        <v>0</v>
      </c>
      <c r="G26" s="10">
        <f>IFERROR(VLOOKUP($B26,'[1]11市町別戸数'!$A:$G,6,FALSE),0)</f>
        <v>0</v>
      </c>
      <c r="H26" s="10">
        <f>IFERROR(VLOOKUP($B26,'[1]11市町別マンション戸数'!A:C,3,FALSE),0)</f>
        <v>0</v>
      </c>
    </row>
    <row r="27" spans="2:8">
      <c r="B27" s="3" t="s">
        <v>33</v>
      </c>
      <c r="C27" s="10">
        <f>IFERROR(VLOOKUP($B27,'[1]11市町別戸数'!$A:$G,7,FALSE),0)</f>
        <v>11</v>
      </c>
      <c r="D27" s="10">
        <f>IFERROR(VLOOKUP($B27,'[1]11市町別戸数'!$A:$G,3,FALSE),0)</f>
        <v>8</v>
      </c>
      <c r="E27" s="10">
        <f>IFERROR(VLOOKUP($B27,'[1]11市町別戸数'!$A:$G,4,FALSE),0)</f>
        <v>0</v>
      </c>
      <c r="F27" s="10">
        <f>IFERROR(VLOOKUP($B27,'[1]11市町別戸数'!$A:$G,5,FALSE),0)</f>
        <v>0</v>
      </c>
      <c r="G27" s="10">
        <f>IFERROR(VLOOKUP($B27,'[1]11市町別戸数'!$A:$G,6,FALSE),0)</f>
        <v>3</v>
      </c>
      <c r="H27" s="10">
        <f>IFERROR(VLOOKUP($B27,'[1]11市町別マンション戸数'!A:C,3,FALSE),0)</f>
        <v>0</v>
      </c>
    </row>
    <row r="28" spans="2:8">
      <c r="B28" s="3" t="s">
        <v>0</v>
      </c>
      <c r="C28" s="10">
        <f>IFERROR(VLOOKUP($B28,'[1]11市町別戸数'!$A:$G,7,FALSE),0)</f>
        <v>22</v>
      </c>
      <c r="D28" s="10">
        <f>IFERROR(VLOOKUP($B28,'[1]11市町別戸数'!$A:$G,3,FALSE),0)</f>
        <v>9</v>
      </c>
      <c r="E28" s="10">
        <f>IFERROR(VLOOKUP($B28,'[1]11市町別戸数'!$A:$G,4,FALSE),0)</f>
        <v>10</v>
      </c>
      <c r="F28" s="10">
        <f>IFERROR(VLOOKUP($B28,'[1]11市町別戸数'!$A:$G,5,FALSE),0)</f>
        <v>0</v>
      </c>
      <c r="G28" s="10">
        <f>IFERROR(VLOOKUP($B28,'[1]11市町別戸数'!$A:$G,6,FALSE),0)</f>
        <v>3</v>
      </c>
      <c r="H28" s="10">
        <f>IFERROR(VLOOKUP($B28,'[1]11市町別マンション戸数'!A:C,3,FALSE),0)</f>
        <v>0</v>
      </c>
    </row>
    <row r="29" spans="2:8">
      <c r="B29" s="3" t="s">
        <v>43</v>
      </c>
      <c r="C29" s="10">
        <f>IFERROR(VLOOKUP($B29,'[1]11市町別戸数'!$A:$G,7,FALSE),0)</f>
        <v>2</v>
      </c>
      <c r="D29" s="10">
        <f>IFERROR(VLOOKUP($B29,'[1]11市町別戸数'!$A:$G,3,FALSE),0)</f>
        <v>2</v>
      </c>
      <c r="E29" s="10">
        <f>IFERROR(VLOOKUP($B29,'[1]11市町別戸数'!$A:$G,4,FALSE),0)</f>
        <v>0</v>
      </c>
      <c r="F29" s="10">
        <f>IFERROR(VLOOKUP($B29,'[1]11市町別戸数'!$A:$G,5,FALSE),0)</f>
        <v>0</v>
      </c>
      <c r="G29" s="10">
        <f>IFERROR(VLOOKUP($B29,'[1]11市町別戸数'!$A:$G,6,FALSE),0)</f>
        <v>0</v>
      </c>
      <c r="H29" s="10">
        <f>IFERROR(VLOOKUP($B29,'[1]11市町別マンション戸数'!A:C,3,FALSE),0)</f>
        <v>0</v>
      </c>
    </row>
    <row r="30" spans="2:8">
      <c r="B30" s="3" t="s">
        <v>27</v>
      </c>
      <c r="C30" s="10">
        <f>IFERROR(VLOOKUP($B30,'[1]11市町別戸数'!$A:$G,7,FALSE),0)</f>
        <v>9</v>
      </c>
      <c r="D30" s="10">
        <f>IFERROR(VLOOKUP($B30,'[1]11市町別戸数'!$A:$G,3,FALSE),0)</f>
        <v>9</v>
      </c>
      <c r="E30" s="10">
        <f>IFERROR(VLOOKUP($B30,'[1]11市町別戸数'!$A:$G,4,FALSE),0)</f>
        <v>0</v>
      </c>
      <c r="F30" s="10">
        <f>IFERROR(VLOOKUP($B30,'[1]11市町別戸数'!$A:$G,5,FALSE),0)</f>
        <v>0</v>
      </c>
      <c r="G30" s="10">
        <f>IFERROR(VLOOKUP($B30,'[1]11市町別戸数'!$A:$G,6,FALSE),0)</f>
        <v>0</v>
      </c>
      <c r="H30" s="10">
        <f>IFERROR(VLOOKUP($B30,'[1]11市町別マンション戸数'!A:C,3,FALSE),0)</f>
        <v>0</v>
      </c>
    </row>
    <row r="31" spans="2:8">
      <c r="B31" s="3" t="s">
        <v>22</v>
      </c>
      <c r="C31" s="10">
        <f>IFERROR(VLOOKUP($B31,'[1]11市町別戸数'!$A:$G,7,FALSE),0)</f>
        <v>10</v>
      </c>
      <c r="D31" s="10">
        <f>IFERROR(VLOOKUP($B31,'[1]11市町別戸数'!$A:$G,3,FALSE),0)</f>
        <v>8</v>
      </c>
      <c r="E31" s="10">
        <f>IFERROR(VLOOKUP($B31,'[1]11市町別戸数'!$A:$G,4,FALSE),0)</f>
        <v>0</v>
      </c>
      <c r="F31" s="10">
        <f>IFERROR(VLOOKUP($B31,'[1]11市町別戸数'!$A:$G,5,FALSE),0)</f>
        <v>0</v>
      </c>
      <c r="G31" s="10">
        <f>IFERROR(VLOOKUP($B31,'[1]11市町別戸数'!$A:$G,6,FALSE),0)</f>
        <v>2</v>
      </c>
      <c r="H31" s="10">
        <f>IFERROR(VLOOKUP($B31,'[1]11市町別マンション戸数'!A:C,3,FALSE),0)</f>
        <v>0</v>
      </c>
    </row>
    <row r="32" spans="2:8">
      <c r="B32" s="3" t="s">
        <v>16</v>
      </c>
      <c r="C32" s="10">
        <f>IFERROR(VLOOKUP($B32,'[1]11市町別戸数'!$A:$G,7,FALSE),0)</f>
        <v>7</v>
      </c>
      <c r="D32" s="10">
        <f>IFERROR(VLOOKUP($B32,'[1]11市町別戸数'!$A:$G,3,FALSE),0)</f>
        <v>7</v>
      </c>
      <c r="E32" s="10">
        <f>IFERROR(VLOOKUP($B32,'[1]11市町別戸数'!$A:$G,4,FALSE),0)</f>
        <v>0</v>
      </c>
      <c r="F32" s="10">
        <f>IFERROR(VLOOKUP($B32,'[1]11市町別戸数'!$A:$G,5,FALSE),0)</f>
        <v>0</v>
      </c>
      <c r="G32" s="10">
        <f>IFERROR(VLOOKUP($B32,'[1]11市町別戸数'!$A:$G,6,FALSE),0)</f>
        <v>0</v>
      </c>
      <c r="H32" s="10">
        <f>IFERROR(VLOOKUP($B32,'[1]11市町別マンション戸数'!A:C,3,FALSE),0)</f>
        <v>0</v>
      </c>
    </row>
    <row r="33" spans="2:8">
      <c r="B33" s="3" t="s">
        <v>24</v>
      </c>
      <c r="C33" s="10">
        <f>IFERROR(VLOOKUP($B33,'[1]11市町別戸数'!$A:$G,7,FALSE),0)</f>
        <v>2</v>
      </c>
      <c r="D33" s="10">
        <f>IFERROR(VLOOKUP($B33,'[1]11市町別戸数'!$A:$G,3,FALSE),0)</f>
        <v>2</v>
      </c>
      <c r="E33" s="10">
        <f>IFERROR(VLOOKUP($B33,'[1]11市町別戸数'!$A:$G,4,FALSE),0)</f>
        <v>0</v>
      </c>
      <c r="F33" s="10">
        <f>IFERROR(VLOOKUP($B33,'[1]11市町別戸数'!$A:$G,5,FALSE),0)</f>
        <v>0</v>
      </c>
      <c r="G33" s="10">
        <f>IFERROR(VLOOKUP($B33,'[1]11市町別戸数'!$A:$G,6,FALSE),0)</f>
        <v>0</v>
      </c>
      <c r="H33" s="10">
        <f>IFERROR(VLOOKUP($B33,'[1]11市町別マンション戸数'!A:C,3,FALSE),0)</f>
        <v>0</v>
      </c>
    </row>
    <row r="34" spans="2:8">
      <c r="B34" s="3" t="s">
        <v>14</v>
      </c>
      <c r="C34" s="10">
        <f>IFERROR(VLOOKUP($B34,'[1]11市町別戸数'!$A:$G,7,FALSE),0)</f>
        <v>0</v>
      </c>
      <c r="D34" s="10">
        <f>IFERROR(VLOOKUP($B34,'[1]11市町別戸数'!$A:$G,3,FALSE),0)</f>
        <v>0</v>
      </c>
      <c r="E34" s="10">
        <f>IFERROR(VLOOKUP($B34,'[1]11市町別戸数'!$A:$G,4,FALSE),0)</f>
        <v>0</v>
      </c>
      <c r="F34" s="10">
        <f>IFERROR(VLOOKUP($B34,'[1]11市町別戸数'!$A:$G,5,FALSE),0)</f>
        <v>0</v>
      </c>
      <c r="G34" s="10">
        <f>IFERROR(VLOOKUP($B34,'[1]11市町別戸数'!$A:$G,6,FALSE),0)</f>
        <v>0</v>
      </c>
      <c r="H34" s="10">
        <f>IFERROR(VLOOKUP($B34,'[1]11市町別マンション戸数'!A:C,3,FALSE),0)</f>
        <v>0</v>
      </c>
    </row>
    <row r="35" spans="2:8">
      <c r="B35" s="4" t="s">
        <v>51</v>
      </c>
      <c r="C35" s="10">
        <f>IFERROR(VLOOKUP($B35,'[1]11市町別戸数'!$A:$G,7,FALSE),0)</f>
        <v>0</v>
      </c>
      <c r="D35" s="10">
        <f>IFERROR(VLOOKUP($B35,'[1]11市町別戸数'!$A:$G,3,FALSE),0)</f>
        <v>0</v>
      </c>
      <c r="E35" s="10">
        <f>IFERROR(VLOOKUP($B35,'[1]11市町別戸数'!$A:$G,4,FALSE),0)</f>
        <v>0</v>
      </c>
      <c r="F35" s="10">
        <f>IFERROR(VLOOKUP($B35,'[1]11市町別戸数'!$A:$G,5,FALSE),0)</f>
        <v>0</v>
      </c>
      <c r="G35" s="10">
        <f>IFERROR(VLOOKUP($B35,'[1]11市町別戸数'!$A:$G,6,FALSE),0)</f>
        <v>0</v>
      </c>
      <c r="H35" s="10">
        <f>IFERROR(VLOOKUP($B35,'[1]11市町別マンション戸数'!A:C,3,FALSE),0)</f>
        <v>0</v>
      </c>
    </row>
    <row r="36" spans="2:8">
      <c r="B36" s="3" t="s">
        <v>49</v>
      </c>
      <c r="C36" s="10">
        <f>IFERROR(VLOOKUP($B36,'[1]11市町別戸数'!$A:$G,7,FALSE),0)</f>
        <v>1</v>
      </c>
      <c r="D36" s="10">
        <f>IFERROR(VLOOKUP($B36,'[1]11市町別戸数'!$A:$G,3,FALSE),0)</f>
        <v>1</v>
      </c>
      <c r="E36" s="10">
        <f>IFERROR(VLOOKUP($B36,'[1]11市町別戸数'!$A:$G,4,FALSE),0)</f>
        <v>0</v>
      </c>
      <c r="F36" s="10">
        <f>IFERROR(VLOOKUP($B36,'[1]11市町別戸数'!$A:$G,5,FALSE),0)</f>
        <v>0</v>
      </c>
      <c r="G36" s="10">
        <f>IFERROR(VLOOKUP($B36,'[1]11市町別戸数'!$A:$G,6,FALSE),0)</f>
        <v>0</v>
      </c>
      <c r="H36" s="10">
        <f>IFERROR(VLOOKUP($B36,'[1]11市町別マンション戸数'!A:C,3,FALSE),0)</f>
        <v>0</v>
      </c>
    </row>
    <row r="37" spans="2:8">
      <c r="B37" s="3" t="s">
        <v>12</v>
      </c>
      <c r="C37" s="10">
        <f>IFERROR(VLOOKUP($B37,'[1]11市町別戸数'!$A:$G,7,FALSE),0)</f>
        <v>0</v>
      </c>
      <c r="D37" s="10">
        <f>IFERROR(VLOOKUP($B37,'[1]11市町別戸数'!$A:$G,3,FALSE),0)</f>
        <v>0</v>
      </c>
      <c r="E37" s="10">
        <f>IFERROR(VLOOKUP($B37,'[1]11市町別戸数'!$A:$G,4,FALSE),0)</f>
        <v>0</v>
      </c>
      <c r="F37" s="10">
        <f>IFERROR(VLOOKUP($B37,'[1]11市町別戸数'!$A:$G,5,FALSE),0)</f>
        <v>0</v>
      </c>
      <c r="G37" s="10">
        <f>IFERROR(VLOOKUP($B37,'[1]11市町別戸数'!$A:$G,6,FALSE),0)</f>
        <v>0</v>
      </c>
      <c r="H37" s="10">
        <f>IFERROR(VLOOKUP($B37,'[1]11市町別マンション戸数'!A:C,3,FALSE),0)</f>
        <v>0</v>
      </c>
    </row>
    <row r="38" spans="2:8">
      <c r="B38" s="4" t="s">
        <v>28</v>
      </c>
      <c r="C38" s="10">
        <f>IFERROR(VLOOKUP($B38,'[1]11市町別戸数'!$A:$G,7,FALSE),0)</f>
        <v>1</v>
      </c>
      <c r="D38" s="10">
        <f>IFERROR(VLOOKUP($B38,'[1]11市町別戸数'!$A:$G,3,FALSE),0)</f>
        <v>1</v>
      </c>
      <c r="E38" s="10">
        <f>IFERROR(VLOOKUP($B38,'[1]11市町別戸数'!$A:$G,4,FALSE),0)</f>
        <v>0</v>
      </c>
      <c r="F38" s="10">
        <f>IFERROR(VLOOKUP($B38,'[1]11市町別戸数'!$A:$G,5,FALSE),0)</f>
        <v>0</v>
      </c>
      <c r="G38" s="10">
        <f>IFERROR(VLOOKUP($B38,'[1]11市町別戸数'!$A:$G,6,FALSE),0)</f>
        <v>0</v>
      </c>
      <c r="H38" s="10">
        <f>IFERROR(VLOOKUP($B38,'[1]11市町別マンション戸数'!A:C,3,FALSE),0)</f>
        <v>0</v>
      </c>
    </row>
    <row r="39" spans="2:8">
      <c r="B39" s="3" t="s">
        <v>23</v>
      </c>
      <c r="C39" s="10">
        <f>IFERROR(VLOOKUP($B39,'[1]11市町別戸数'!$A:$G,7,FALSE),0)</f>
        <v>7</v>
      </c>
      <c r="D39" s="10">
        <f>IFERROR(VLOOKUP($B39,'[1]11市町別戸数'!$A:$G,3,FALSE),0)</f>
        <v>5</v>
      </c>
      <c r="E39" s="10">
        <f>IFERROR(VLOOKUP($B39,'[1]11市町別戸数'!$A:$G,4,FALSE),0)</f>
        <v>0</v>
      </c>
      <c r="F39" s="10">
        <f>IFERROR(VLOOKUP($B39,'[1]11市町別戸数'!$A:$G,5,FALSE),0)</f>
        <v>0</v>
      </c>
      <c r="G39" s="10">
        <f>IFERROR(VLOOKUP($B39,'[1]11市町別戸数'!$A:$G,6,FALSE),0)</f>
        <v>2</v>
      </c>
      <c r="H39" s="10">
        <f>IFERROR(VLOOKUP($B39,'[1]11市町別マンション戸数'!A:C,3,FALSE),0)</f>
        <v>0</v>
      </c>
    </row>
    <row r="40" spans="2:8">
      <c r="B40" s="3" t="s">
        <v>42</v>
      </c>
      <c r="C40" s="10">
        <f>IFERROR(VLOOKUP($B40,'[1]11市町別戸数'!$A:$G,7,FALSE),0)</f>
        <v>13</v>
      </c>
      <c r="D40" s="10">
        <f>IFERROR(VLOOKUP($B40,'[1]11市町別戸数'!$A:$G,3,FALSE),0)</f>
        <v>8</v>
      </c>
      <c r="E40" s="10">
        <f>IFERROR(VLOOKUP($B40,'[1]11市町別戸数'!$A:$G,4,FALSE),0)</f>
        <v>0</v>
      </c>
      <c r="F40" s="10">
        <f>IFERROR(VLOOKUP($B40,'[1]11市町別戸数'!$A:$G,5,FALSE),0)</f>
        <v>0</v>
      </c>
      <c r="G40" s="10">
        <f>IFERROR(VLOOKUP($B40,'[1]11市町別戸数'!$A:$G,6,FALSE),0)</f>
        <v>5</v>
      </c>
      <c r="H40" s="10">
        <f>IFERROR(VLOOKUP($B40,'[1]11市町別マンション戸数'!A:C,3,FALSE),0)</f>
        <v>0</v>
      </c>
    </row>
    <row r="41" spans="2:8">
      <c r="B41" s="3" t="s">
        <v>13</v>
      </c>
      <c r="C41" s="10">
        <f>IFERROR(VLOOKUP($B41,'[1]11市町別戸数'!$A:$G,7,FALSE),0)</f>
        <v>11</v>
      </c>
      <c r="D41" s="10">
        <f>IFERROR(VLOOKUP($B41,'[1]11市町別戸数'!$A:$G,3,FALSE),0)</f>
        <v>2</v>
      </c>
      <c r="E41" s="10">
        <f>IFERROR(VLOOKUP($B41,'[1]11市町別戸数'!$A:$G,4,FALSE),0)</f>
        <v>8</v>
      </c>
      <c r="F41" s="10">
        <f>IFERROR(VLOOKUP($B41,'[1]11市町別戸数'!$A:$G,5,FALSE),0)</f>
        <v>0</v>
      </c>
      <c r="G41" s="10">
        <f>IFERROR(VLOOKUP($B41,'[1]11市町別戸数'!$A:$G,6,FALSE),0)</f>
        <v>1</v>
      </c>
      <c r="H41" s="10">
        <f>IFERROR(VLOOKUP($B41,'[1]11市町別マンション戸数'!A:C,3,FALSE),0)</f>
        <v>0</v>
      </c>
    </row>
    <row r="42" spans="2:8">
      <c r="B42" s="3" t="s">
        <v>3</v>
      </c>
      <c r="C42" s="10">
        <f>IFERROR(VLOOKUP($B42,'[1]11市町別戸数'!$A:$G,7,FALSE),0)</f>
        <v>2</v>
      </c>
      <c r="D42" s="10">
        <f>IFERROR(VLOOKUP($B42,'[1]11市町別戸数'!$A:$G,3,FALSE),0)</f>
        <v>1</v>
      </c>
      <c r="E42" s="10">
        <f>IFERROR(VLOOKUP($B42,'[1]11市町別戸数'!$A:$G,4,FALSE),0)</f>
        <v>0</v>
      </c>
      <c r="F42" s="10">
        <f>IFERROR(VLOOKUP($B42,'[1]11市町別戸数'!$A:$G,5,FALSE),0)</f>
        <v>0</v>
      </c>
      <c r="G42" s="10">
        <f>IFERROR(VLOOKUP($B42,'[1]11市町別戸数'!$A:$G,6,FALSE),0)</f>
        <v>1</v>
      </c>
      <c r="H42" s="10">
        <f>IFERROR(VLOOKUP($B42,'[1]11市町別マンション戸数'!A:C,3,FALSE),0)</f>
        <v>0</v>
      </c>
    </row>
    <row r="43" spans="2:8">
      <c r="B43" s="3" t="s">
        <v>39</v>
      </c>
      <c r="C43" s="10">
        <f>IFERROR(VLOOKUP($B43,'[1]11市町別戸数'!$A:$G,7,FALSE),0)</f>
        <v>6</v>
      </c>
      <c r="D43" s="10">
        <f>IFERROR(VLOOKUP($B43,'[1]11市町別戸数'!$A:$G,3,FALSE),0)</f>
        <v>6</v>
      </c>
      <c r="E43" s="10">
        <f>IFERROR(VLOOKUP($B43,'[1]11市町別戸数'!$A:$G,4,FALSE),0)</f>
        <v>0</v>
      </c>
      <c r="F43" s="10">
        <f>IFERROR(VLOOKUP($B43,'[1]11市町別戸数'!$A:$G,5,FALSE),0)</f>
        <v>0</v>
      </c>
      <c r="G43" s="10">
        <f>IFERROR(VLOOKUP($B43,'[1]11市町別戸数'!$A:$G,6,FALSE),0)</f>
        <v>0</v>
      </c>
      <c r="H43" s="10">
        <f>IFERROR(VLOOKUP($B43,'[1]11市町別マンション戸数'!A:C,3,FALSE),0)</f>
        <v>0</v>
      </c>
    </row>
    <row r="44" spans="2:8">
      <c r="B44" s="3" t="s">
        <v>1</v>
      </c>
      <c r="C44" s="10">
        <f>IFERROR(VLOOKUP($B44,'[1]11市町別戸数'!$A:$G,7,FALSE),0)</f>
        <v>1</v>
      </c>
      <c r="D44" s="10">
        <f>IFERROR(VLOOKUP($B44,'[1]11市町別戸数'!$A:$G,3,FALSE),0)</f>
        <v>1</v>
      </c>
      <c r="E44" s="10">
        <f>IFERROR(VLOOKUP($B44,'[1]11市町別戸数'!$A:$G,4,FALSE),0)</f>
        <v>0</v>
      </c>
      <c r="F44" s="10">
        <f>IFERROR(VLOOKUP($B44,'[1]11市町別戸数'!$A:$G,5,FALSE),0)</f>
        <v>0</v>
      </c>
      <c r="G44" s="10">
        <f>IFERROR(VLOOKUP($B44,'[1]11市町別戸数'!$A:$G,6,FALSE),0)</f>
        <v>0</v>
      </c>
      <c r="H44" s="10">
        <f>IFERROR(VLOOKUP($B44,'[1]11市町別マンション戸数'!A:C,3,FALSE),0)</f>
        <v>0</v>
      </c>
    </row>
    <row r="45" spans="2:8">
      <c r="B45" s="5" t="s">
        <v>50</v>
      </c>
      <c r="C45" s="10">
        <f>IFERROR(VLOOKUP($B45,'[1]11市町別戸数'!$A:$G,7,FALSE),0)</f>
        <v>3</v>
      </c>
      <c r="D45" s="10">
        <f>IFERROR(VLOOKUP($B45,'[1]11市町別戸数'!$A:$G,3,FALSE),0)</f>
        <v>3</v>
      </c>
      <c r="E45" s="10">
        <f>IFERROR(VLOOKUP($B45,'[1]11市町別戸数'!$A:$G,4,FALSE),0)</f>
        <v>0</v>
      </c>
      <c r="F45" s="10">
        <f>IFERROR(VLOOKUP($B45,'[1]11市町別戸数'!$A:$G,5,FALSE),0)</f>
        <v>0</v>
      </c>
      <c r="G45" s="10">
        <f>IFERROR(VLOOKUP($B45,'[1]11市町別戸数'!$A:$G,6,FALSE),0)</f>
        <v>0</v>
      </c>
      <c r="H45" s="10">
        <f>IFERROR(VLOOKUP($B45,'[1]11市町別マンション戸数'!A:C,3,FALSE),0)</f>
        <v>0</v>
      </c>
    </row>
    <row r="46" spans="2:8">
      <c r="B46" s="6" t="s">
        <v>18</v>
      </c>
      <c r="C46" s="10">
        <f t="shared" ref="C46:H46" si="2">SUM(C5:C45)-C8-C12</f>
        <v>1047</v>
      </c>
      <c r="D46" s="10">
        <f t="shared" si="2"/>
        <v>645</v>
      </c>
      <c r="E46" s="10">
        <f t="shared" si="2"/>
        <v>155</v>
      </c>
      <c r="F46" s="10">
        <f t="shared" si="2"/>
        <v>8</v>
      </c>
      <c r="G46" s="10">
        <f t="shared" si="2"/>
        <v>239</v>
      </c>
      <c r="H46" s="10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7"/>
      <c r="C2" s="7"/>
      <c r="D2" s="11"/>
      <c r="F2" s="11" t="s">
        <v>19</v>
      </c>
      <c r="G2" s="24">
        <v>45658</v>
      </c>
    </row>
    <row r="3" spans="1:7">
      <c r="B3" s="8"/>
      <c r="C3" s="8"/>
      <c r="D3" s="8"/>
      <c r="E3" s="8"/>
      <c r="F3" s="8"/>
      <c r="G3" s="15" t="s">
        <v>6</v>
      </c>
    </row>
    <row r="4" spans="1:7">
      <c r="A4" s="2" t="s">
        <v>52</v>
      </c>
      <c r="B4" s="9" t="s">
        <v>48</v>
      </c>
      <c r="C4" s="2" t="s">
        <v>45</v>
      </c>
      <c r="D4" s="2" t="s">
        <v>8</v>
      </c>
      <c r="E4" s="12" t="s">
        <v>53</v>
      </c>
      <c r="F4" s="2" t="s">
        <v>15</v>
      </c>
      <c r="G4" s="16" t="s">
        <v>17</v>
      </c>
    </row>
    <row r="5" spans="1:7">
      <c r="A5" s="3" t="s">
        <v>30</v>
      </c>
      <c r="B5" s="23">
        <f>IFERROR(VLOOKUP($A5,'[4]11市町別戸数'!$A:$G,7,FALSE),0)</f>
        <v>153</v>
      </c>
      <c r="C5" s="23">
        <f>IFERROR(VLOOKUP($A5,'[4]11市町別戸数'!$A:$G,3,FALSE),0)</f>
        <v>55</v>
      </c>
      <c r="D5" s="23">
        <f>IFERROR(VLOOKUP($A5,'[4]11市町別戸数'!$A:$G,4,FALSE),0)</f>
        <v>70</v>
      </c>
      <c r="E5" s="23">
        <f>IFERROR(VLOOKUP($A5,'[4]11市町別戸数'!$A:$G,5,FALSE),0)</f>
        <v>0</v>
      </c>
      <c r="F5" s="23">
        <f>IFERROR(VLOOKUP($A5,'[4]11市町別戸数'!$A:$G,6,FALSE),0)</f>
        <v>28</v>
      </c>
      <c r="G5" s="23">
        <f>IFERROR(VLOOKUP($A5,'[4]11市町別マンション戸数'!A:C,3,FALSE),0)</f>
        <v>0</v>
      </c>
    </row>
    <row r="6" spans="1:7">
      <c r="A6" s="3" t="s">
        <v>10</v>
      </c>
      <c r="B6" s="23">
        <f>IFERROR(VLOOKUP($A6,'[4]11市町別戸数'!$A:$G,7,FALSE),0)</f>
        <v>183</v>
      </c>
      <c r="C6" s="23">
        <f>IFERROR(VLOOKUP($A6,'[4]11市町別戸数'!$A:$G,3,FALSE),0)</f>
        <v>48</v>
      </c>
      <c r="D6" s="23">
        <f>IFERROR(VLOOKUP($A6,'[4]11市町別戸数'!$A:$G,4,FALSE),0)</f>
        <v>118</v>
      </c>
      <c r="E6" s="23">
        <f>IFERROR(VLOOKUP($A6,'[4]11市町別戸数'!$A:$G,5,FALSE),0)</f>
        <v>0</v>
      </c>
      <c r="F6" s="23">
        <f>IFERROR(VLOOKUP($A6,'[4]11市町別戸数'!$A:$G,6,FALSE),0)</f>
        <v>17</v>
      </c>
      <c r="G6" s="23">
        <f>IFERROR(VLOOKUP($A6,'[4]11市町別マンション戸数'!A:C,3,FALSE),0)</f>
        <v>0</v>
      </c>
    </row>
    <row r="7" spans="1:7">
      <c r="A7" s="3" t="s">
        <v>9</v>
      </c>
      <c r="B7" s="23">
        <f>IFERROR(VLOOKUP($A7,'[4]11市町別戸数'!$A:$G,7,FALSE),0)</f>
        <v>101</v>
      </c>
      <c r="C7" s="23">
        <f>IFERROR(VLOOKUP($A7,'[4]11市町別戸数'!$A:$G,3,FALSE),0)</f>
        <v>53</v>
      </c>
      <c r="D7" s="23">
        <f>IFERROR(VLOOKUP($A7,'[4]11市町別戸数'!$A:$G,4,FALSE),0)</f>
        <v>21</v>
      </c>
      <c r="E7" s="23">
        <f>IFERROR(VLOOKUP($A7,'[4]11市町別戸数'!$A:$G,5,FALSE),0)</f>
        <v>0</v>
      </c>
      <c r="F7" s="23">
        <f>IFERROR(VLOOKUP($A7,'[4]11市町別戸数'!$A:$G,6,FALSE),0)</f>
        <v>27</v>
      </c>
      <c r="G7" s="23">
        <f>IFERROR(VLOOKUP($A7,'[4]11市町別マンション戸数'!A:C,3,FALSE),0)</f>
        <v>0</v>
      </c>
    </row>
    <row r="8" spans="1:7">
      <c r="A8" s="3" t="s">
        <v>32</v>
      </c>
      <c r="B8" s="23">
        <f t="shared" ref="B8:G8" si="0">SUM(B5:B7)</f>
        <v>437</v>
      </c>
      <c r="C8" s="23">
        <f t="shared" si="0"/>
        <v>156</v>
      </c>
      <c r="D8" s="23">
        <f t="shared" si="0"/>
        <v>209</v>
      </c>
      <c r="E8" s="23">
        <f t="shared" si="0"/>
        <v>0</v>
      </c>
      <c r="F8" s="23">
        <f t="shared" si="0"/>
        <v>72</v>
      </c>
      <c r="G8" s="23">
        <f t="shared" si="0"/>
        <v>0</v>
      </c>
    </row>
    <row r="9" spans="1:7">
      <c r="A9" s="3" t="s">
        <v>31</v>
      </c>
      <c r="B9" s="23">
        <f>IFERROR(VLOOKUP($A9,'[4]11市町別戸数'!$A:$G,7,FALSE),0)</f>
        <v>317</v>
      </c>
      <c r="C9" s="23">
        <f>IFERROR(VLOOKUP($A9,'[4]11市町別戸数'!$A:$G,3,FALSE),0)</f>
        <v>129</v>
      </c>
      <c r="D9" s="23">
        <f>IFERROR(VLOOKUP($A9,'[4]11市町別戸数'!$A:$G,4,FALSE),0)</f>
        <v>137</v>
      </c>
      <c r="E9" s="23">
        <f>IFERROR(VLOOKUP($A9,'[4]11市町別戸数'!$A:$G,5,FALSE),0)</f>
        <v>0</v>
      </c>
      <c r="F9" s="23">
        <f>IFERROR(VLOOKUP($A9,'[4]11市町別戸数'!$A:$G,6,FALSE),0)</f>
        <v>51</v>
      </c>
      <c r="G9" s="23">
        <f>IFERROR(VLOOKUP($A9,'[4]11市町別マンション戸数'!A:C,3,FALSE),0)</f>
        <v>0</v>
      </c>
    </row>
    <row r="10" spans="1:7">
      <c r="A10" s="3" t="s">
        <v>26</v>
      </c>
      <c r="B10" s="23">
        <f>IFERROR(VLOOKUP($A10,'[4]11市町別戸数'!$A:$G,7,FALSE),0)</f>
        <v>50</v>
      </c>
      <c r="C10" s="23">
        <f>IFERROR(VLOOKUP($A10,'[4]11市町別戸数'!$A:$G,3,FALSE),0)</f>
        <v>41</v>
      </c>
      <c r="D10" s="23">
        <f>IFERROR(VLOOKUP($A10,'[4]11市町別戸数'!$A:$G,4,FALSE),0)</f>
        <v>0</v>
      </c>
      <c r="E10" s="23">
        <f>IFERROR(VLOOKUP($A10,'[4]11市町別戸数'!$A:$G,5,FALSE),0)</f>
        <v>0</v>
      </c>
      <c r="F10" s="23">
        <f>IFERROR(VLOOKUP($A10,'[4]11市町別戸数'!$A:$G,6,FALSE),0)</f>
        <v>9</v>
      </c>
      <c r="G10" s="23">
        <f>IFERROR(VLOOKUP($A10,'[4]11市町別マンション戸数'!A:C,3,FALSE),0)</f>
        <v>0</v>
      </c>
    </row>
    <row r="11" spans="1:7">
      <c r="A11" s="3" t="s">
        <v>54</v>
      </c>
      <c r="B11" s="23">
        <f>IFERROR(VLOOKUP($A11,'[4]11市町別戸数'!$A:$G,7,FALSE),0)</f>
        <v>6</v>
      </c>
      <c r="C11" s="23">
        <f>IFERROR(VLOOKUP($A11,'[4]11市町別戸数'!$A:$G,3,FALSE),0)</f>
        <v>3</v>
      </c>
      <c r="D11" s="23">
        <f>IFERROR(VLOOKUP($A11,'[4]11市町別戸数'!$A:$G,4,FALSE),0)</f>
        <v>0</v>
      </c>
      <c r="E11" s="23">
        <f>IFERROR(VLOOKUP($A11,'[4]11市町別戸数'!$A:$G,5,FALSE),0)</f>
        <v>0</v>
      </c>
      <c r="F11" s="23">
        <f>IFERROR(VLOOKUP($A11,'[4]11市町別戸数'!$A:$G,6,FALSE),0)</f>
        <v>3</v>
      </c>
      <c r="G11" s="23">
        <f>IFERROR(VLOOKUP($A11,'[4]11市町別マンション戸数'!A:C,3,FALSE),0)</f>
        <v>0</v>
      </c>
    </row>
    <row r="12" spans="1:7">
      <c r="A12" s="3" t="s">
        <v>5</v>
      </c>
      <c r="B12" s="23">
        <f t="shared" ref="B12:G12" si="1">SUM(B9:B11)</f>
        <v>373</v>
      </c>
      <c r="C12" s="23">
        <f t="shared" si="1"/>
        <v>173</v>
      </c>
      <c r="D12" s="23">
        <f t="shared" si="1"/>
        <v>137</v>
      </c>
      <c r="E12" s="23">
        <f t="shared" si="1"/>
        <v>0</v>
      </c>
      <c r="F12" s="23">
        <f t="shared" si="1"/>
        <v>63</v>
      </c>
      <c r="G12" s="23">
        <f t="shared" si="1"/>
        <v>0</v>
      </c>
    </row>
    <row r="13" spans="1:7">
      <c r="A13" s="3" t="s">
        <v>7</v>
      </c>
      <c r="B13" s="23">
        <f>IFERROR(VLOOKUP($A13,'[4]11市町別戸数'!$A:$G,7,FALSE),0)</f>
        <v>88</v>
      </c>
      <c r="C13" s="23">
        <f>IFERROR(VLOOKUP($A13,'[4]11市町別戸数'!$A:$G,3,FALSE),0)</f>
        <v>36</v>
      </c>
      <c r="D13" s="23">
        <f>IFERROR(VLOOKUP($A13,'[4]11市町別戸数'!$A:$G,4,FALSE),0)</f>
        <v>35</v>
      </c>
      <c r="E13" s="23">
        <f>IFERROR(VLOOKUP($A13,'[4]11市町別戸数'!$A:$G,5,FALSE),0)</f>
        <v>1</v>
      </c>
      <c r="F13" s="23">
        <f>IFERROR(VLOOKUP($A13,'[4]11市町別戸数'!$A:$G,6,FALSE),0)</f>
        <v>16</v>
      </c>
      <c r="G13" s="23">
        <f>IFERROR(VLOOKUP($A13,'[4]11市町別マンション戸数'!A:C,3,FALSE),0)</f>
        <v>0</v>
      </c>
    </row>
    <row r="14" spans="1:7">
      <c r="A14" s="3" t="s">
        <v>20</v>
      </c>
      <c r="B14" s="23">
        <f>IFERROR(VLOOKUP($A14,'[4]11市町別戸数'!$A:$G,7,FALSE),0)</f>
        <v>24</v>
      </c>
      <c r="C14" s="23">
        <f>IFERROR(VLOOKUP($A14,'[4]11市町別戸数'!$A:$G,3,FALSE),0)</f>
        <v>6</v>
      </c>
      <c r="D14" s="23">
        <f>IFERROR(VLOOKUP($A14,'[4]11市町別戸数'!$A:$G,4,FALSE),0)</f>
        <v>0</v>
      </c>
      <c r="E14" s="23">
        <f>IFERROR(VLOOKUP($A14,'[4]11市町別戸数'!$A:$G,5,FALSE),0)</f>
        <v>18</v>
      </c>
      <c r="F14" s="23">
        <f>IFERROR(VLOOKUP($A14,'[4]11市町別戸数'!$A:$G,6,FALSE),0)</f>
        <v>0</v>
      </c>
      <c r="G14" s="23">
        <f>IFERROR(VLOOKUP($A14,'[4]11市町別マンション戸数'!A:C,3,FALSE),0)</f>
        <v>0</v>
      </c>
    </row>
    <row r="15" spans="1:7">
      <c r="A15" s="3" t="s">
        <v>36</v>
      </c>
      <c r="B15" s="23">
        <f>IFERROR(VLOOKUP($A15,'[4]11市町別戸数'!$A:$G,7,FALSE),0)</f>
        <v>26</v>
      </c>
      <c r="C15" s="23">
        <f>IFERROR(VLOOKUP($A15,'[4]11市町別戸数'!$A:$G,3,FALSE),0)</f>
        <v>24</v>
      </c>
      <c r="D15" s="23">
        <f>IFERROR(VLOOKUP($A15,'[4]11市町別戸数'!$A:$G,4,FALSE),0)</f>
        <v>0</v>
      </c>
      <c r="E15" s="23">
        <f>IFERROR(VLOOKUP($A15,'[4]11市町別戸数'!$A:$G,5,FALSE),0)</f>
        <v>0</v>
      </c>
      <c r="F15" s="23">
        <f>IFERROR(VLOOKUP($A15,'[4]11市町別戸数'!$A:$G,6,FALSE),0)</f>
        <v>2</v>
      </c>
      <c r="G15" s="23">
        <f>IFERROR(VLOOKUP($A15,'[4]11市町別マンション戸数'!A:C,3,FALSE),0)</f>
        <v>0</v>
      </c>
    </row>
    <row r="16" spans="1:7">
      <c r="A16" s="3" t="s">
        <v>40</v>
      </c>
      <c r="B16" s="23">
        <f>IFERROR(VLOOKUP($A16,'[4]11市町別戸数'!$A:$G,7,FALSE),0)</f>
        <v>95</v>
      </c>
      <c r="C16" s="23">
        <f>IFERROR(VLOOKUP($A16,'[4]11市町別戸数'!$A:$G,3,FALSE),0)</f>
        <v>19</v>
      </c>
      <c r="D16" s="23">
        <f>IFERROR(VLOOKUP($A16,'[4]11市町別戸数'!$A:$G,4,FALSE),0)</f>
        <v>48</v>
      </c>
      <c r="E16" s="23">
        <f>IFERROR(VLOOKUP($A16,'[4]11市町別戸数'!$A:$G,5,FALSE),0)</f>
        <v>0</v>
      </c>
      <c r="F16" s="23">
        <f>IFERROR(VLOOKUP($A16,'[4]11市町別戸数'!$A:$G,6,FALSE),0)</f>
        <v>28</v>
      </c>
      <c r="G16" s="23">
        <f>IFERROR(VLOOKUP($A16,'[4]11市町別マンション戸数'!A:C,3,FALSE),0)</f>
        <v>0</v>
      </c>
    </row>
    <row r="17" spans="1:7">
      <c r="A17" s="3" t="s">
        <v>44</v>
      </c>
      <c r="B17" s="23">
        <f>IFERROR(VLOOKUP($A17,'[4]11市町別戸数'!$A:$G,7,FALSE),0)</f>
        <v>14</v>
      </c>
      <c r="C17" s="23">
        <f>IFERROR(VLOOKUP($A17,'[4]11市町別戸数'!$A:$G,3,FALSE),0)</f>
        <v>10</v>
      </c>
      <c r="D17" s="23">
        <f>IFERROR(VLOOKUP($A17,'[4]11市町別戸数'!$A:$G,4,FALSE),0)</f>
        <v>2</v>
      </c>
      <c r="E17" s="23">
        <f>IFERROR(VLOOKUP($A17,'[4]11市町別戸数'!$A:$G,5,FALSE),0)</f>
        <v>0</v>
      </c>
      <c r="F17" s="23">
        <f>IFERROR(VLOOKUP($A17,'[4]11市町別戸数'!$A:$G,6,FALSE),0)</f>
        <v>2</v>
      </c>
      <c r="G17" s="23">
        <f>IFERROR(VLOOKUP($A17,'[4]11市町別マンション戸数'!A:C,3,FALSE),0)</f>
        <v>0</v>
      </c>
    </row>
    <row r="18" spans="1:7">
      <c r="A18" s="3" t="s">
        <v>46</v>
      </c>
      <c r="B18" s="23">
        <f>IFERROR(VLOOKUP($A18,'[4]11市町別戸数'!$A:$G,7,FALSE),0)</f>
        <v>59</v>
      </c>
      <c r="C18" s="23">
        <f>IFERROR(VLOOKUP($A18,'[4]11市町別戸数'!$A:$G,3,FALSE),0)</f>
        <v>30</v>
      </c>
      <c r="D18" s="23">
        <f>IFERROR(VLOOKUP($A18,'[4]11市町別戸数'!$A:$G,4,FALSE),0)</f>
        <v>20</v>
      </c>
      <c r="E18" s="23">
        <f>IFERROR(VLOOKUP($A18,'[4]11市町別戸数'!$A:$G,5,FALSE),0)</f>
        <v>0</v>
      </c>
      <c r="F18" s="23">
        <f>IFERROR(VLOOKUP($A18,'[4]11市町別戸数'!$A:$G,6,FALSE),0)</f>
        <v>9</v>
      </c>
      <c r="G18" s="23">
        <f>IFERROR(VLOOKUP($A18,'[4]11市町別マンション戸数'!A:C,3,FALSE),0)</f>
        <v>0</v>
      </c>
    </row>
    <row r="19" spans="1:7">
      <c r="A19" s="3" t="s">
        <v>11</v>
      </c>
      <c r="B19" s="23">
        <f>IFERROR(VLOOKUP($A19,'[4]11市町別戸数'!$A:$G,7,FALSE),0)</f>
        <v>124</v>
      </c>
      <c r="C19" s="23">
        <f>IFERROR(VLOOKUP($A19,'[4]11市町別戸数'!$A:$G,3,FALSE),0)</f>
        <v>63</v>
      </c>
      <c r="D19" s="23">
        <f>IFERROR(VLOOKUP($A19,'[4]11市町別戸数'!$A:$G,4,FALSE),0)</f>
        <v>44</v>
      </c>
      <c r="E19" s="23">
        <f>IFERROR(VLOOKUP($A19,'[4]11市町別戸数'!$A:$G,5,FALSE),0)</f>
        <v>0</v>
      </c>
      <c r="F19" s="23">
        <f>IFERROR(VLOOKUP($A19,'[4]11市町別戸数'!$A:$G,6,FALSE),0)</f>
        <v>17</v>
      </c>
      <c r="G19" s="23">
        <f>IFERROR(VLOOKUP($A19,'[4]11市町別マンション戸数'!A:C,3,FALSE),0)</f>
        <v>0</v>
      </c>
    </row>
    <row r="20" spans="1:7">
      <c r="A20" s="3" t="s">
        <v>35</v>
      </c>
      <c r="B20" s="23">
        <f>IFERROR(VLOOKUP($A20,'[4]11市町別戸数'!$A:$G,7,FALSE),0)</f>
        <v>70</v>
      </c>
      <c r="C20" s="23">
        <f>IFERROR(VLOOKUP($A20,'[4]11市町別戸数'!$A:$G,3,FALSE),0)</f>
        <v>32</v>
      </c>
      <c r="D20" s="23">
        <f>IFERROR(VLOOKUP($A20,'[4]11市町別戸数'!$A:$G,4,FALSE),0)</f>
        <v>24</v>
      </c>
      <c r="E20" s="23">
        <f>IFERROR(VLOOKUP($A20,'[4]11市町別戸数'!$A:$G,5,FALSE),0)</f>
        <v>0</v>
      </c>
      <c r="F20" s="23">
        <f>IFERROR(VLOOKUP($A20,'[4]11市町別戸数'!$A:$G,6,FALSE),0)</f>
        <v>14</v>
      </c>
      <c r="G20" s="23">
        <f>IFERROR(VLOOKUP($A20,'[4]11市町別マンション戸数'!A:C,3,FALSE),0)</f>
        <v>0</v>
      </c>
    </row>
    <row r="21" spans="1:7">
      <c r="A21" s="3" t="s">
        <v>25</v>
      </c>
      <c r="B21" s="23">
        <f>IFERROR(VLOOKUP($A21,'[4]11市町別戸数'!$A:$G,7,FALSE),0)</f>
        <v>30</v>
      </c>
      <c r="C21" s="23">
        <f>IFERROR(VLOOKUP($A21,'[4]11市町別戸数'!$A:$G,3,FALSE),0)</f>
        <v>28</v>
      </c>
      <c r="D21" s="23">
        <f>IFERROR(VLOOKUP($A21,'[4]11市町別戸数'!$A:$G,4,FALSE),0)</f>
        <v>0</v>
      </c>
      <c r="E21" s="23">
        <f>IFERROR(VLOOKUP($A21,'[4]11市町別戸数'!$A:$G,5,FALSE),0)</f>
        <v>0</v>
      </c>
      <c r="F21" s="23">
        <f>IFERROR(VLOOKUP($A21,'[4]11市町別戸数'!$A:$G,6,FALSE),0)</f>
        <v>2</v>
      </c>
      <c r="G21" s="23">
        <f>IFERROR(VLOOKUP($A21,'[4]11市町別マンション戸数'!A:C,3,FALSE),0)</f>
        <v>0</v>
      </c>
    </row>
    <row r="22" spans="1:7">
      <c r="A22" s="3" t="s">
        <v>2</v>
      </c>
      <c r="B22" s="23">
        <f>IFERROR(VLOOKUP($A22,'[4]11市町別戸数'!$A:$G,7,FALSE),0)</f>
        <v>73</v>
      </c>
      <c r="C22" s="23">
        <f>IFERROR(VLOOKUP($A22,'[4]11市町別戸数'!$A:$G,3,FALSE),0)</f>
        <v>22</v>
      </c>
      <c r="D22" s="23">
        <f>IFERROR(VLOOKUP($A22,'[4]11市町別戸数'!$A:$G,4,FALSE),0)</f>
        <v>40</v>
      </c>
      <c r="E22" s="23">
        <f>IFERROR(VLOOKUP($A22,'[4]11市町別戸数'!$A:$G,5,FALSE),0)</f>
        <v>0</v>
      </c>
      <c r="F22" s="23">
        <f>IFERROR(VLOOKUP($A22,'[4]11市町別戸数'!$A:$G,6,FALSE),0)</f>
        <v>11</v>
      </c>
      <c r="G22" s="23">
        <f>IFERROR(VLOOKUP($A22,'[4]11市町別マンション戸数'!A:C,3,FALSE),0)</f>
        <v>0</v>
      </c>
    </row>
    <row r="23" spans="1:7">
      <c r="A23" s="3" t="s">
        <v>37</v>
      </c>
      <c r="B23" s="23">
        <f>IFERROR(VLOOKUP($A23,'[4]11市町別戸数'!$A:$G,7,FALSE),0)</f>
        <v>192</v>
      </c>
      <c r="C23" s="23">
        <f>IFERROR(VLOOKUP($A23,'[4]11市町別戸数'!$A:$G,3,FALSE),0)</f>
        <v>27</v>
      </c>
      <c r="D23" s="23">
        <f>IFERROR(VLOOKUP($A23,'[4]11市町別戸数'!$A:$G,4,FALSE),0)</f>
        <v>148</v>
      </c>
      <c r="E23" s="23">
        <f>IFERROR(VLOOKUP($A23,'[4]11市町別戸数'!$A:$G,5,FALSE),0)</f>
        <v>1</v>
      </c>
      <c r="F23" s="23">
        <f>IFERROR(VLOOKUP($A23,'[4]11市町別戸数'!$A:$G,6,FALSE),0)</f>
        <v>16</v>
      </c>
      <c r="G23" s="23">
        <f>IFERROR(VLOOKUP($A23,'[4]11市町別マンション戸数'!A:C,3,FALSE),0)</f>
        <v>0</v>
      </c>
    </row>
    <row r="24" spans="1:7">
      <c r="A24" s="3" t="s">
        <v>47</v>
      </c>
      <c r="B24" s="23">
        <f>IFERROR(VLOOKUP($A24,'[4]11市町別戸数'!$A:$G,7,FALSE),0)</f>
        <v>50</v>
      </c>
      <c r="C24" s="23">
        <f>IFERROR(VLOOKUP($A24,'[4]11市町別戸数'!$A:$G,3,FALSE),0)</f>
        <v>14</v>
      </c>
      <c r="D24" s="23">
        <f>IFERROR(VLOOKUP($A24,'[4]11市町別戸数'!$A:$G,4,FALSE),0)</f>
        <v>30</v>
      </c>
      <c r="E24" s="23">
        <f>IFERROR(VLOOKUP($A24,'[4]11市町別戸数'!$A:$G,5,FALSE),0)</f>
        <v>0</v>
      </c>
      <c r="F24" s="23">
        <f>IFERROR(VLOOKUP($A24,'[4]11市町別戸数'!$A:$G,6,FALSE),0)</f>
        <v>6</v>
      </c>
      <c r="G24" s="23">
        <f>IFERROR(VLOOKUP($A24,'[4]11市町別マンション戸数'!A:C,3,FALSE),0)</f>
        <v>0</v>
      </c>
    </row>
    <row r="25" spans="1:7">
      <c r="A25" s="3" t="s">
        <v>21</v>
      </c>
      <c r="B25" s="23">
        <f>IFERROR(VLOOKUP($A25,'[4]11市町別戸数'!$A:$G,7,FALSE),0)</f>
        <v>31</v>
      </c>
      <c r="C25" s="23">
        <f>IFERROR(VLOOKUP($A25,'[4]11市町別戸数'!$A:$G,3,FALSE),0)</f>
        <v>15</v>
      </c>
      <c r="D25" s="23">
        <f>IFERROR(VLOOKUP($A25,'[4]11市町別戸数'!$A:$G,4,FALSE),0)</f>
        <v>10</v>
      </c>
      <c r="E25" s="23">
        <f>IFERROR(VLOOKUP($A25,'[4]11市町別戸数'!$A:$G,5,FALSE),0)</f>
        <v>0</v>
      </c>
      <c r="F25" s="23">
        <f>IFERROR(VLOOKUP($A25,'[4]11市町別戸数'!$A:$G,6,FALSE),0)</f>
        <v>6</v>
      </c>
      <c r="G25" s="23">
        <f>IFERROR(VLOOKUP($A25,'[4]11市町別マンション戸数'!A:C,3,FALSE),0)</f>
        <v>0</v>
      </c>
    </row>
    <row r="26" spans="1:7">
      <c r="A26" s="3" t="s">
        <v>41</v>
      </c>
      <c r="B26" s="23">
        <f>IFERROR(VLOOKUP($A26,'[4]11市町別戸数'!$A:$G,7,FALSE),0)</f>
        <v>0</v>
      </c>
      <c r="C26" s="23">
        <f>IFERROR(VLOOKUP($A26,'[4]11市町別戸数'!$A:$G,3,FALSE),0)</f>
        <v>0</v>
      </c>
      <c r="D26" s="23">
        <f>IFERROR(VLOOKUP($A26,'[4]11市町別戸数'!$A:$G,4,FALSE),0)</f>
        <v>0</v>
      </c>
      <c r="E26" s="23">
        <f>IFERROR(VLOOKUP($A26,'[4]11市町別戸数'!$A:$G,5,FALSE),0)</f>
        <v>0</v>
      </c>
      <c r="F26" s="23">
        <f>IFERROR(VLOOKUP($A26,'[4]11市町別戸数'!$A:$G,6,FALSE),0)</f>
        <v>0</v>
      </c>
      <c r="G26" s="23">
        <f>IFERROR(VLOOKUP($A26,'[4]11市町別マンション戸数'!A:C,3,FALSE),0)</f>
        <v>0</v>
      </c>
    </row>
    <row r="27" spans="1:7">
      <c r="A27" s="3" t="s">
        <v>33</v>
      </c>
      <c r="B27" s="23">
        <f>IFERROR(VLOOKUP($A27,'[4]11市町別戸数'!$A:$G,7,FALSE),0)</f>
        <v>15</v>
      </c>
      <c r="C27" s="23">
        <f>IFERROR(VLOOKUP($A27,'[4]11市町別戸数'!$A:$G,3,FALSE),0)</f>
        <v>10</v>
      </c>
      <c r="D27" s="23">
        <f>IFERROR(VLOOKUP($A27,'[4]11市町別戸数'!$A:$G,4,FALSE),0)</f>
        <v>0</v>
      </c>
      <c r="E27" s="23">
        <f>IFERROR(VLOOKUP($A27,'[4]11市町別戸数'!$A:$G,5,FALSE),0)</f>
        <v>0</v>
      </c>
      <c r="F27" s="23">
        <f>IFERROR(VLOOKUP($A27,'[4]11市町別戸数'!$A:$G,6,FALSE),0)</f>
        <v>5</v>
      </c>
      <c r="G27" s="23">
        <f>IFERROR(VLOOKUP($A27,'[4]11市町別マンション戸数'!A:C,3,FALSE),0)</f>
        <v>0</v>
      </c>
    </row>
    <row r="28" spans="1:7">
      <c r="A28" s="3" t="s">
        <v>0</v>
      </c>
      <c r="B28" s="23">
        <f>IFERROR(VLOOKUP($A28,'[4]11市町別戸数'!$A:$G,7,FALSE),0)</f>
        <v>45</v>
      </c>
      <c r="C28" s="23">
        <f>IFERROR(VLOOKUP($A28,'[4]11市町別戸数'!$A:$G,3,FALSE),0)</f>
        <v>11</v>
      </c>
      <c r="D28" s="23">
        <f>IFERROR(VLOOKUP($A28,'[4]11市町別戸数'!$A:$G,4,FALSE),0)</f>
        <v>31</v>
      </c>
      <c r="E28" s="23">
        <f>IFERROR(VLOOKUP($A28,'[4]11市町別戸数'!$A:$G,5,FALSE),0)</f>
        <v>0</v>
      </c>
      <c r="F28" s="23">
        <f>IFERROR(VLOOKUP($A28,'[4]11市町別戸数'!$A:$G,6,FALSE),0)</f>
        <v>3</v>
      </c>
      <c r="G28" s="23">
        <f>IFERROR(VLOOKUP($A28,'[4]11市町別マンション戸数'!A:C,3,FALSE),0)</f>
        <v>0</v>
      </c>
    </row>
    <row r="29" spans="1:7">
      <c r="A29" s="3" t="s">
        <v>43</v>
      </c>
      <c r="B29" s="23">
        <f>IFERROR(VLOOKUP($A29,'[4]11市町別戸数'!$A:$G,7,FALSE),0)</f>
        <v>3</v>
      </c>
      <c r="C29" s="23">
        <f>IFERROR(VLOOKUP($A29,'[4]11市町別戸数'!$A:$G,3,FALSE),0)</f>
        <v>3</v>
      </c>
      <c r="D29" s="23">
        <f>IFERROR(VLOOKUP($A29,'[4]11市町別戸数'!$A:$G,4,FALSE),0)</f>
        <v>0</v>
      </c>
      <c r="E29" s="23">
        <f>IFERROR(VLOOKUP($A29,'[4]11市町別戸数'!$A:$G,5,FALSE),0)</f>
        <v>0</v>
      </c>
      <c r="F29" s="23">
        <f>IFERROR(VLOOKUP($A29,'[4]11市町別戸数'!$A:$G,6,FALSE),0)</f>
        <v>0</v>
      </c>
      <c r="G29" s="23">
        <f>IFERROR(VLOOKUP($A29,'[4]11市町別マンション戸数'!A:C,3,FALSE),0)</f>
        <v>0</v>
      </c>
    </row>
    <row r="30" spans="1:7">
      <c r="A30" s="3" t="s">
        <v>27</v>
      </c>
      <c r="B30" s="23">
        <f>IFERROR(VLOOKUP($A30,'[4]11市町別戸数'!$A:$G,7,FALSE),0)</f>
        <v>9</v>
      </c>
      <c r="C30" s="23">
        <f>IFERROR(VLOOKUP($A30,'[4]11市町別戸数'!$A:$G,3,FALSE),0)</f>
        <v>9</v>
      </c>
      <c r="D30" s="23">
        <f>IFERROR(VLOOKUP($A30,'[4]11市町別戸数'!$A:$G,4,FALSE),0)</f>
        <v>0</v>
      </c>
      <c r="E30" s="23">
        <f>IFERROR(VLOOKUP($A30,'[4]11市町別戸数'!$A:$G,5,FALSE),0)</f>
        <v>0</v>
      </c>
      <c r="F30" s="23">
        <f>IFERROR(VLOOKUP($A30,'[4]11市町別戸数'!$A:$G,6,FALSE),0)</f>
        <v>0</v>
      </c>
      <c r="G30" s="23">
        <f>IFERROR(VLOOKUP($A30,'[4]11市町別マンション戸数'!A:C,3,FALSE),0)</f>
        <v>0</v>
      </c>
    </row>
    <row r="31" spans="1:7">
      <c r="A31" s="3" t="s">
        <v>22</v>
      </c>
      <c r="B31" s="23">
        <f>IFERROR(VLOOKUP($A31,'[4]11市町別戸数'!$A:$G,7,FALSE),0)</f>
        <v>41</v>
      </c>
      <c r="C31" s="23">
        <f>IFERROR(VLOOKUP($A31,'[4]11市町別戸数'!$A:$G,3,FALSE),0)</f>
        <v>11</v>
      </c>
      <c r="D31" s="23">
        <f>IFERROR(VLOOKUP($A31,'[4]11市町別戸数'!$A:$G,4,FALSE),0)</f>
        <v>20</v>
      </c>
      <c r="E31" s="23">
        <f>IFERROR(VLOOKUP($A31,'[4]11市町別戸数'!$A:$G,5,FALSE),0)</f>
        <v>0</v>
      </c>
      <c r="F31" s="23">
        <f>IFERROR(VLOOKUP($A31,'[4]11市町別戸数'!$A:$G,6,FALSE),0)</f>
        <v>10</v>
      </c>
      <c r="G31" s="23">
        <f>IFERROR(VLOOKUP($A31,'[4]11市町別マンション戸数'!A:C,3,FALSE),0)</f>
        <v>0</v>
      </c>
    </row>
    <row r="32" spans="1:7">
      <c r="A32" s="3" t="s">
        <v>16</v>
      </c>
      <c r="B32" s="23">
        <f>IFERROR(VLOOKUP($A32,'[4]11市町別戸数'!$A:$G,7,FALSE),0)</f>
        <v>22</v>
      </c>
      <c r="C32" s="23">
        <f>IFERROR(VLOOKUP($A32,'[4]11市町別戸数'!$A:$G,3,FALSE),0)</f>
        <v>14</v>
      </c>
      <c r="D32" s="23">
        <f>IFERROR(VLOOKUP($A32,'[4]11市町別戸数'!$A:$G,4,FALSE),0)</f>
        <v>4</v>
      </c>
      <c r="E32" s="23">
        <f>IFERROR(VLOOKUP($A32,'[4]11市町別戸数'!$A:$G,5,FALSE),0)</f>
        <v>0</v>
      </c>
      <c r="F32" s="23">
        <f>IFERROR(VLOOKUP($A32,'[4]11市町別戸数'!$A:$G,6,FALSE),0)</f>
        <v>4</v>
      </c>
      <c r="G32" s="23">
        <f>IFERROR(VLOOKUP($A32,'[4]11市町別マンション戸数'!A:C,3,FALSE),0)</f>
        <v>0</v>
      </c>
    </row>
    <row r="33" spans="1:7">
      <c r="A33" s="3" t="s">
        <v>24</v>
      </c>
      <c r="B33" s="23">
        <f>IFERROR(VLOOKUP($A33,'[4]11市町別戸数'!$A:$G,7,FALSE),0)</f>
        <v>6</v>
      </c>
      <c r="C33" s="23">
        <f>IFERROR(VLOOKUP($A33,'[4]11市町別戸数'!$A:$G,3,FALSE),0)</f>
        <v>4</v>
      </c>
      <c r="D33" s="23">
        <f>IFERROR(VLOOKUP($A33,'[4]11市町別戸数'!$A:$G,4,FALSE),0)</f>
        <v>0</v>
      </c>
      <c r="E33" s="23">
        <f>IFERROR(VLOOKUP($A33,'[4]11市町別戸数'!$A:$G,5,FALSE),0)</f>
        <v>0</v>
      </c>
      <c r="F33" s="23">
        <f>IFERROR(VLOOKUP($A33,'[4]11市町別戸数'!$A:$G,6,FALSE),0)</f>
        <v>2</v>
      </c>
      <c r="G33" s="23">
        <f>IFERROR(VLOOKUP($A33,'[4]11市町別マンション戸数'!A:C,3,FALSE),0)</f>
        <v>0</v>
      </c>
    </row>
    <row r="34" spans="1:7">
      <c r="A34" s="3" t="s">
        <v>14</v>
      </c>
      <c r="B34" s="23">
        <f>IFERROR(VLOOKUP($A34,'[4]11市町別戸数'!$A:$G,7,FALSE),0)</f>
        <v>3</v>
      </c>
      <c r="C34" s="23">
        <f>IFERROR(VLOOKUP($A34,'[4]11市町別戸数'!$A:$G,3,FALSE),0)</f>
        <v>3</v>
      </c>
      <c r="D34" s="23">
        <f>IFERROR(VLOOKUP($A34,'[4]11市町別戸数'!$A:$G,4,FALSE),0)</f>
        <v>0</v>
      </c>
      <c r="E34" s="23">
        <f>IFERROR(VLOOKUP($A34,'[4]11市町別戸数'!$A:$G,5,FALSE),0)</f>
        <v>0</v>
      </c>
      <c r="F34" s="23">
        <f>IFERROR(VLOOKUP($A34,'[4]11市町別戸数'!$A:$G,6,FALSE),0)</f>
        <v>0</v>
      </c>
      <c r="G34" s="23">
        <f>IFERROR(VLOOKUP($A34,'[4]11市町別マンション戸数'!A:C,3,FALSE),0)</f>
        <v>0</v>
      </c>
    </row>
    <row r="35" spans="1:7">
      <c r="A35" s="4" t="s">
        <v>51</v>
      </c>
      <c r="B35" s="23">
        <f>IFERROR(VLOOKUP($A35,'[4]11市町別戸数'!$A:$G,7,FALSE),0)</f>
        <v>11</v>
      </c>
      <c r="C35" s="23">
        <f>IFERROR(VLOOKUP($A35,'[4]11市町別戸数'!$A:$G,3,FALSE),0)</f>
        <v>1</v>
      </c>
      <c r="D35" s="23">
        <f>IFERROR(VLOOKUP($A35,'[4]11市町別戸数'!$A:$G,4,FALSE),0)</f>
        <v>10</v>
      </c>
      <c r="E35" s="23">
        <f>IFERROR(VLOOKUP($A35,'[4]11市町別戸数'!$A:$G,5,FALSE),0)</f>
        <v>0</v>
      </c>
      <c r="F35" s="23">
        <f>IFERROR(VLOOKUP($A35,'[4]11市町別戸数'!$A:$G,6,FALSE),0)</f>
        <v>0</v>
      </c>
      <c r="G35" s="23">
        <f>IFERROR(VLOOKUP($A35,'[4]11市町別マンション戸数'!A:C,3,FALSE),0)</f>
        <v>0</v>
      </c>
    </row>
    <row r="36" spans="1:7">
      <c r="A36" s="3" t="s">
        <v>49</v>
      </c>
      <c r="B36" s="23">
        <f>IFERROR(VLOOKUP($A36,'[4]11市町別戸数'!$A:$G,7,FALSE),0)</f>
        <v>3</v>
      </c>
      <c r="C36" s="23">
        <f>IFERROR(VLOOKUP($A36,'[4]11市町別戸数'!$A:$G,3,FALSE),0)</f>
        <v>3</v>
      </c>
      <c r="D36" s="23">
        <f>IFERROR(VLOOKUP($A36,'[4]11市町別戸数'!$A:$G,4,FALSE),0)</f>
        <v>0</v>
      </c>
      <c r="E36" s="23">
        <f>IFERROR(VLOOKUP($A36,'[4]11市町別戸数'!$A:$G,5,FALSE),0)</f>
        <v>0</v>
      </c>
      <c r="F36" s="23">
        <f>IFERROR(VLOOKUP($A36,'[4]11市町別戸数'!$A:$G,6,FALSE),0)</f>
        <v>0</v>
      </c>
      <c r="G36" s="23">
        <f>IFERROR(VLOOKUP($A36,'[4]11市町別マンション戸数'!A:C,3,FALSE),0)</f>
        <v>0</v>
      </c>
    </row>
    <row r="37" spans="1:7">
      <c r="A37" s="3" t="s">
        <v>12</v>
      </c>
      <c r="B37" s="23">
        <f>IFERROR(VLOOKUP($A37,'[4]11市町別戸数'!$A:$G,7,FALSE),0)</f>
        <v>0</v>
      </c>
      <c r="C37" s="23">
        <f>IFERROR(VLOOKUP($A37,'[4]11市町別戸数'!$A:$G,3,FALSE),0)</f>
        <v>0</v>
      </c>
      <c r="D37" s="23">
        <f>IFERROR(VLOOKUP($A37,'[4]11市町別戸数'!$A:$G,4,FALSE),0)</f>
        <v>0</v>
      </c>
      <c r="E37" s="23">
        <f>IFERROR(VLOOKUP($A37,'[4]11市町別戸数'!$A:$G,5,FALSE),0)</f>
        <v>0</v>
      </c>
      <c r="F37" s="23">
        <f>IFERROR(VLOOKUP($A37,'[4]11市町別戸数'!$A:$G,6,FALSE),0)</f>
        <v>0</v>
      </c>
      <c r="G37" s="23">
        <f>IFERROR(VLOOKUP($A37,'[4]11市町別マンション戸数'!A:C,3,FALSE),0)</f>
        <v>0</v>
      </c>
    </row>
    <row r="38" spans="1:7">
      <c r="A38" s="4" t="s">
        <v>28</v>
      </c>
      <c r="B38" s="23">
        <f>IFERROR(VLOOKUP($A38,'[4]11市町別戸数'!$A:$G,7,FALSE),0)</f>
        <v>0</v>
      </c>
      <c r="C38" s="23">
        <f>IFERROR(VLOOKUP($A38,'[4]11市町別戸数'!$A:$G,3,FALSE),0)</f>
        <v>0</v>
      </c>
      <c r="D38" s="23">
        <f>IFERROR(VLOOKUP($A38,'[4]11市町別戸数'!$A:$G,4,FALSE),0)</f>
        <v>0</v>
      </c>
      <c r="E38" s="23">
        <f>IFERROR(VLOOKUP($A38,'[4]11市町別戸数'!$A:$G,5,FALSE),0)</f>
        <v>0</v>
      </c>
      <c r="F38" s="23">
        <f>IFERROR(VLOOKUP($A38,'[4]11市町別戸数'!$A:$G,6,FALSE),0)</f>
        <v>0</v>
      </c>
      <c r="G38" s="23">
        <f>IFERROR(VLOOKUP($A38,'[4]11市町別マンション戸数'!A:C,3,FALSE),0)</f>
        <v>0</v>
      </c>
    </row>
    <row r="39" spans="1:7">
      <c r="A39" s="3" t="s">
        <v>23</v>
      </c>
      <c r="B39" s="23">
        <f>IFERROR(VLOOKUP($A39,'[4]11市町別戸数'!$A:$G,7,FALSE),0)</f>
        <v>14</v>
      </c>
      <c r="C39" s="23">
        <f>IFERROR(VLOOKUP($A39,'[4]11市町別戸数'!$A:$G,3,FALSE),0)</f>
        <v>8</v>
      </c>
      <c r="D39" s="23">
        <f>IFERROR(VLOOKUP($A39,'[4]11市町別戸数'!$A:$G,4,FALSE),0)</f>
        <v>6</v>
      </c>
      <c r="E39" s="23">
        <f>IFERROR(VLOOKUP($A39,'[4]11市町別戸数'!$A:$G,5,FALSE),0)</f>
        <v>0</v>
      </c>
      <c r="F39" s="23">
        <f>IFERROR(VLOOKUP($A39,'[4]11市町別戸数'!$A:$G,6,FALSE),0)</f>
        <v>0</v>
      </c>
      <c r="G39" s="23">
        <f>IFERROR(VLOOKUP($A39,'[4]11市町別マンション戸数'!A:C,3,FALSE),0)</f>
        <v>0</v>
      </c>
    </row>
    <row r="40" spans="1:7">
      <c r="A40" s="3" t="s">
        <v>42</v>
      </c>
      <c r="B40" s="23">
        <f>IFERROR(VLOOKUP($A40,'[4]11市町別戸数'!$A:$G,7,FALSE),0)</f>
        <v>30</v>
      </c>
      <c r="C40" s="23">
        <f>IFERROR(VLOOKUP($A40,'[4]11市町別戸数'!$A:$G,3,FALSE),0)</f>
        <v>5</v>
      </c>
      <c r="D40" s="23">
        <f>IFERROR(VLOOKUP($A40,'[4]11市町別戸数'!$A:$G,4,FALSE),0)</f>
        <v>24</v>
      </c>
      <c r="E40" s="23">
        <f>IFERROR(VLOOKUP($A40,'[4]11市町別戸数'!$A:$G,5,FALSE),0)</f>
        <v>0</v>
      </c>
      <c r="F40" s="23">
        <f>IFERROR(VLOOKUP($A40,'[4]11市町別戸数'!$A:$G,6,FALSE),0)</f>
        <v>1</v>
      </c>
      <c r="G40" s="23">
        <f>IFERROR(VLOOKUP($A40,'[4]11市町別マンション戸数'!A:C,3,FALSE),0)</f>
        <v>0</v>
      </c>
    </row>
    <row r="41" spans="1:7">
      <c r="A41" s="3" t="s">
        <v>13</v>
      </c>
      <c r="B41" s="23">
        <f>IFERROR(VLOOKUP($A41,'[4]11市町別戸数'!$A:$G,7,FALSE),0)</f>
        <v>80</v>
      </c>
      <c r="C41" s="23">
        <f>IFERROR(VLOOKUP($A41,'[4]11市町別戸数'!$A:$G,3,FALSE),0)</f>
        <v>11</v>
      </c>
      <c r="D41" s="23">
        <f>IFERROR(VLOOKUP($A41,'[4]11市町別戸数'!$A:$G,4,FALSE),0)</f>
        <v>67</v>
      </c>
      <c r="E41" s="23">
        <f>IFERROR(VLOOKUP($A41,'[4]11市町別戸数'!$A:$G,5,FALSE),0)</f>
        <v>0</v>
      </c>
      <c r="F41" s="23">
        <f>IFERROR(VLOOKUP($A41,'[4]11市町別戸数'!$A:$G,6,FALSE),0)</f>
        <v>2</v>
      </c>
      <c r="G41" s="23">
        <f>IFERROR(VLOOKUP($A41,'[4]11市町別マンション戸数'!A:C,3,FALSE),0)</f>
        <v>0</v>
      </c>
    </row>
    <row r="42" spans="1:7">
      <c r="A42" s="3" t="s">
        <v>3</v>
      </c>
      <c r="B42" s="23">
        <f>IFERROR(VLOOKUP($A42,'[4]11市町別戸数'!$A:$G,7,FALSE),0)</f>
        <v>3</v>
      </c>
      <c r="C42" s="23">
        <f>IFERROR(VLOOKUP($A42,'[4]11市町別戸数'!$A:$G,3,FALSE),0)</f>
        <v>3</v>
      </c>
      <c r="D42" s="23">
        <f>IFERROR(VLOOKUP($A42,'[4]11市町別戸数'!$A:$G,4,FALSE),0)</f>
        <v>0</v>
      </c>
      <c r="E42" s="23">
        <f>IFERROR(VLOOKUP($A42,'[4]11市町別戸数'!$A:$G,5,FALSE),0)</f>
        <v>0</v>
      </c>
      <c r="F42" s="23">
        <f>IFERROR(VLOOKUP($A42,'[4]11市町別戸数'!$A:$G,6,FALSE),0)</f>
        <v>0</v>
      </c>
      <c r="G42" s="23">
        <f>IFERROR(VLOOKUP($A42,'[4]11市町別マンション戸数'!A:C,3,FALSE),0)</f>
        <v>0</v>
      </c>
    </row>
    <row r="43" spans="1:7">
      <c r="A43" s="3" t="s">
        <v>39</v>
      </c>
      <c r="B43" s="23">
        <f>IFERROR(VLOOKUP($A43,'[4]11市町別戸数'!$A:$G,7,FALSE),0)</f>
        <v>20</v>
      </c>
      <c r="C43" s="23">
        <f>IFERROR(VLOOKUP($A43,'[4]11市町別戸数'!$A:$G,3,FALSE),0)</f>
        <v>6</v>
      </c>
      <c r="D43" s="23">
        <f>IFERROR(VLOOKUP($A43,'[4]11市町別戸数'!$A:$G,4,FALSE),0)</f>
        <v>10</v>
      </c>
      <c r="E43" s="23">
        <f>IFERROR(VLOOKUP($A43,'[4]11市町別戸数'!$A:$G,5,FALSE),0)</f>
        <v>0</v>
      </c>
      <c r="F43" s="23">
        <f>IFERROR(VLOOKUP($A43,'[4]11市町別戸数'!$A:$G,6,FALSE),0)</f>
        <v>4</v>
      </c>
      <c r="G43" s="23">
        <f>IFERROR(VLOOKUP($A43,'[4]11市町別マンション戸数'!A:C,3,FALSE),0)</f>
        <v>0</v>
      </c>
    </row>
    <row r="44" spans="1:7">
      <c r="A44" s="3" t="s">
        <v>1</v>
      </c>
      <c r="B44" s="23">
        <f>IFERROR(VLOOKUP($A44,'[4]11市町別戸数'!$A:$G,7,FALSE),0)</f>
        <v>0</v>
      </c>
      <c r="C44" s="23">
        <f>IFERROR(VLOOKUP($A44,'[4]11市町別戸数'!$A:$G,3,FALSE),0)</f>
        <v>0</v>
      </c>
      <c r="D44" s="23">
        <f>IFERROR(VLOOKUP($A44,'[4]11市町別戸数'!$A:$G,4,FALSE),0)</f>
        <v>0</v>
      </c>
      <c r="E44" s="23">
        <f>IFERROR(VLOOKUP($A44,'[4]11市町別戸数'!$A:$G,5,FALSE),0)</f>
        <v>0</v>
      </c>
      <c r="F44" s="23">
        <f>IFERROR(VLOOKUP($A44,'[4]11市町別戸数'!$A:$G,6,FALSE),0)</f>
        <v>0</v>
      </c>
      <c r="G44" s="23">
        <f>IFERROR(VLOOKUP($A44,'[4]11市町別マンション戸数'!A:C,3,FALSE),0)</f>
        <v>0</v>
      </c>
    </row>
    <row r="45" spans="1:7">
      <c r="A45" s="5" t="s">
        <v>50</v>
      </c>
      <c r="B45" s="23">
        <f>IFERROR(VLOOKUP($A45,'[4]11市町別戸数'!$A:$G,7,FALSE),0)</f>
        <v>4</v>
      </c>
      <c r="C45" s="23">
        <f>IFERROR(VLOOKUP($A45,'[4]11市町別戸数'!$A:$G,3,FALSE),0)</f>
        <v>4</v>
      </c>
      <c r="D45" s="23">
        <f>IFERROR(VLOOKUP($A45,'[4]11市町別戸数'!$A:$G,4,FALSE),0)</f>
        <v>0</v>
      </c>
      <c r="E45" s="23">
        <f>IFERROR(VLOOKUP($A45,'[4]11市町別戸数'!$A:$G,5,FALSE),0)</f>
        <v>0</v>
      </c>
      <c r="F45" s="23">
        <f>IFERROR(VLOOKUP($A45,'[4]11市町別戸数'!$A:$G,6,FALSE),0)</f>
        <v>0</v>
      </c>
      <c r="G45" s="23">
        <f>IFERROR(VLOOKUP($A45,'[4]11市町別マンション戸数'!A:C,3,FALSE),0)</f>
        <v>0</v>
      </c>
    </row>
    <row r="46" spans="1:7">
      <c r="A46" s="6" t="s">
        <v>18</v>
      </c>
      <c r="B46" s="23">
        <f t="shared" ref="B46:G46" si="2">SUM(B5:B45)-B8-B12</f>
        <v>1995</v>
      </c>
      <c r="C46" s="23">
        <f t="shared" si="2"/>
        <v>761</v>
      </c>
      <c r="D46" s="23">
        <f t="shared" si="2"/>
        <v>919</v>
      </c>
      <c r="E46" s="23">
        <f t="shared" si="2"/>
        <v>20</v>
      </c>
      <c r="F46" s="23">
        <f t="shared" si="2"/>
        <v>295</v>
      </c>
      <c r="G46" s="23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workbookViewId="0">
      <selection activeCell="D5" sqref="D5"/>
    </sheetView>
  </sheetViews>
  <sheetFormatPr defaultRowHeight="13.5"/>
  <sheetData>
    <row r="2" spans="2:8" ht="17.25">
      <c r="C2" s="7"/>
      <c r="D2" s="7"/>
      <c r="E2" s="11"/>
      <c r="F2" s="11" t="s">
        <v>19</v>
      </c>
      <c r="G2" s="25" t="str">
        <f>[12]データ!A2&amp;"年"&amp;[12]データ!B2&amp;"月"</f>
        <v>2025年2月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2:8">
      <c r="B5" s="3" t="s">
        <v>30</v>
      </c>
      <c r="C5" s="23">
        <f>IFERROR(VLOOKUP($B5,'[12]11市町別戸数'!$A:$G,7,FALSE),0)</f>
        <v>65</v>
      </c>
      <c r="D5" s="23">
        <f>IFERROR(VLOOKUP($B5,'[12]11市町別戸数'!$A:$G,3,FALSE),0)</f>
        <v>39</v>
      </c>
      <c r="E5" s="23">
        <f>IFERROR(VLOOKUP($B5,'[12]11市町別戸数'!$A:$G,4,FALSE),0)</f>
        <v>11</v>
      </c>
      <c r="F5" s="23">
        <f>IFERROR(VLOOKUP($B5,'[12]11市町別戸数'!$A:$G,5,FALSE),0)</f>
        <v>0</v>
      </c>
      <c r="G5" s="23">
        <f>IFERROR(VLOOKUP($B5,'[12]11市町別戸数'!$A:$G,6,FALSE),0)</f>
        <v>15</v>
      </c>
      <c r="H5" s="23">
        <f>IFERROR(VLOOKUP($B5,'[12]11市町別マンション戸数'!A:C,3,FALSE),0)</f>
        <v>0</v>
      </c>
    </row>
    <row r="6" spans="2:8">
      <c r="B6" s="3" t="s">
        <v>10</v>
      </c>
      <c r="C6" s="23">
        <f>IFERROR(VLOOKUP($B6,'[12]11市町別戸数'!$A:$G,7,FALSE),0)</f>
        <v>92</v>
      </c>
      <c r="D6" s="23">
        <f>IFERROR(VLOOKUP($B6,'[12]11市町別戸数'!$A:$G,3,FALSE),0)</f>
        <v>31</v>
      </c>
      <c r="E6" s="23">
        <f>IFERROR(VLOOKUP($B6,'[12]11市町別戸数'!$A:$G,4,FALSE),0)</f>
        <v>33</v>
      </c>
      <c r="F6" s="23">
        <f>IFERROR(VLOOKUP($B6,'[12]11市町別戸数'!$A:$G,5,FALSE),0)</f>
        <v>4</v>
      </c>
      <c r="G6" s="23">
        <f>IFERROR(VLOOKUP($B6,'[12]11市町別戸数'!$A:$G,6,FALSE),0)</f>
        <v>24</v>
      </c>
      <c r="H6" s="23">
        <f>IFERROR(VLOOKUP($B6,'[12]11市町別マンション戸数'!A:C,3,FALSE),0)</f>
        <v>0</v>
      </c>
    </row>
    <row r="7" spans="2:8">
      <c r="B7" s="3" t="s">
        <v>9</v>
      </c>
      <c r="C7" s="23">
        <f>IFERROR(VLOOKUP($B7,'[12]11市町別戸数'!$A:$G,7,FALSE),0)</f>
        <v>55</v>
      </c>
      <c r="D7" s="23">
        <f>IFERROR(VLOOKUP($B7,'[12]11市町別戸数'!$A:$G,3,FALSE),0)</f>
        <v>40</v>
      </c>
      <c r="E7" s="23">
        <f>IFERROR(VLOOKUP($B7,'[12]11市町別戸数'!$A:$G,4,FALSE),0)</f>
        <v>8</v>
      </c>
      <c r="F7" s="23">
        <f>IFERROR(VLOOKUP($B7,'[12]11市町別戸数'!$A:$G,5,FALSE),0)</f>
        <v>0</v>
      </c>
      <c r="G7" s="23">
        <f>IFERROR(VLOOKUP($B7,'[12]11市町別戸数'!$A:$G,6,FALSE),0)</f>
        <v>7</v>
      </c>
      <c r="H7" s="23">
        <f>IFERROR(VLOOKUP($B7,'[12]11市町別マンション戸数'!A:C,3,FALSE),0)</f>
        <v>0</v>
      </c>
    </row>
    <row r="8" spans="2:8">
      <c r="B8" s="3" t="s">
        <v>32</v>
      </c>
      <c r="C8" s="23">
        <f t="shared" ref="C8:H8" si="0">SUM(C5:C7)</f>
        <v>212</v>
      </c>
      <c r="D8" s="23">
        <f t="shared" si="0"/>
        <v>110</v>
      </c>
      <c r="E8" s="23">
        <f t="shared" si="0"/>
        <v>52</v>
      </c>
      <c r="F8" s="23">
        <f t="shared" si="0"/>
        <v>4</v>
      </c>
      <c r="G8" s="23">
        <f t="shared" si="0"/>
        <v>46</v>
      </c>
      <c r="H8" s="23">
        <f t="shared" si="0"/>
        <v>0</v>
      </c>
    </row>
    <row r="9" spans="2:8">
      <c r="B9" s="3" t="s">
        <v>31</v>
      </c>
      <c r="C9" s="23">
        <f>IFERROR(VLOOKUP($B9,'[12]11市町別戸数'!$A:$G,7,FALSE),0)</f>
        <v>358</v>
      </c>
      <c r="D9" s="23">
        <f>IFERROR(VLOOKUP($B9,'[12]11市町別戸数'!$A:$G,3,FALSE),0)</f>
        <v>135</v>
      </c>
      <c r="E9" s="23">
        <f>IFERROR(VLOOKUP($B9,'[12]11市町別戸数'!$A:$G,4,FALSE),0)</f>
        <v>170</v>
      </c>
      <c r="F9" s="23">
        <f>IFERROR(VLOOKUP($B9,'[12]11市町別戸数'!$A:$G,5,FALSE),0)</f>
        <v>0</v>
      </c>
      <c r="G9" s="23">
        <f>IFERROR(VLOOKUP($B9,'[12]11市町別戸数'!$A:$G,6,FALSE),0)</f>
        <v>53</v>
      </c>
      <c r="H9" s="23">
        <f>IFERROR(VLOOKUP($B9,'[12]11市町別マンション戸数'!A:C,3,FALSE),0)</f>
        <v>15</v>
      </c>
    </row>
    <row r="10" spans="2:8">
      <c r="B10" s="3" t="s">
        <v>26</v>
      </c>
      <c r="C10" s="23">
        <f>IFERROR(VLOOKUP($B10,'[12]11市町別戸数'!$A:$G,7,FALSE),0)</f>
        <v>59</v>
      </c>
      <c r="D10" s="23">
        <f>IFERROR(VLOOKUP($B10,'[12]11市町別戸数'!$A:$G,3,FALSE),0)</f>
        <v>38</v>
      </c>
      <c r="E10" s="23">
        <f>IFERROR(VLOOKUP($B10,'[12]11市町別戸数'!$A:$G,4,FALSE),0)</f>
        <v>18</v>
      </c>
      <c r="F10" s="23">
        <f>IFERROR(VLOOKUP($B10,'[12]11市町別戸数'!$A:$G,5,FALSE),0)</f>
        <v>0</v>
      </c>
      <c r="G10" s="23">
        <f>IFERROR(VLOOKUP($B10,'[12]11市町別戸数'!$A:$G,6,FALSE),0)</f>
        <v>3</v>
      </c>
      <c r="H10" s="23">
        <f>IFERROR(VLOOKUP($B10,'[12]11市町別マンション戸数'!A:C,3,FALSE),0)</f>
        <v>0</v>
      </c>
    </row>
    <row r="11" spans="2:8">
      <c r="B11" s="3" t="s">
        <v>54</v>
      </c>
      <c r="C11" s="23">
        <f>IFERROR(VLOOKUP($B11,'[12]11市町別戸数'!$A:$G,7,FALSE),0)</f>
        <v>8</v>
      </c>
      <c r="D11" s="23">
        <f>IFERROR(VLOOKUP($B11,'[12]11市町別戸数'!$A:$G,3,FALSE),0)</f>
        <v>6</v>
      </c>
      <c r="E11" s="23">
        <f>IFERROR(VLOOKUP($B11,'[12]11市町別戸数'!$A:$G,4,FALSE),0)</f>
        <v>0</v>
      </c>
      <c r="F11" s="23">
        <f>IFERROR(VLOOKUP($B11,'[12]11市町別戸数'!$A:$G,5,FALSE),0)</f>
        <v>0</v>
      </c>
      <c r="G11" s="23">
        <f>IFERROR(VLOOKUP($B11,'[12]11市町別戸数'!$A:$G,6,FALSE),0)</f>
        <v>2</v>
      </c>
      <c r="H11" s="23">
        <f>IFERROR(VLOOKUP($B11,'[12]11市町別マンション戸数'!A:C,3,FALSE),0)</f>
        <v>0</v>
      </c>
    </row>
    <row r="12" spans="2:8">
      <c r="B12" s="3" t="s">
        <v>5</v>
      </c>
      <c r="C12" s="23">
        <f t="shared" ref="C12:H12" si="1">SUM(C9:C11)</f>
        <v>425</v>
      </c>
      <c r="D12" s="23">
        <f t="shared" si="1"/>
        <v>179</v>
      </c>
      <c r="E12" s="23">
        <f t="shared" si="1"/>
        <v>188</v>
      </c>
      <c r="F12" s="23">
        <f t="shared" si="1"/>
        <v>0</v>
      </c>
      <c r="G12" s="23">
        <f t="shared" si="1"/>
        <v>58</v>
      </c>
      <c r="H12" s="23">
        <f t="shared" si="1"/>
        <v>15</v>
      </c>
    </row>
    <row r="13" spans="2:8">
      <c r="B13" s="3" t="s">
        <v>7</v>
      </c>
      <c r="C13" s="23">
        <f>IFERROR(VLOOKUP($B13,'[12]11市町別戸数'!$A:$G,7,FALSE),0)</f>
        <v>79</v>
      </c>
      <c r="D13" s="23">
        <f>IFERROR(VLOOKUP($B13,'[12]11市町別戸数'!$A:$G,3,FALSE),0)</f>
        <v>25</v>
      </c>
      <c r="E13" s="23">
        <f>IFERROR(VLOOKUP($B13,'[12]11市町別戸数'!$A:$G,4,FALSE),0)</f>
        <v>44</v>
      </c>
      <c r="F13" s="23">
        <f>IFERROR(VLOOKUP($B13,'[12]11市町別戸数'!$A:$G,5,FALSE),0)</f>
        <v>0</v>
      </c>
      <c r="G13" s="23">
        <f>IFERROR(VLOOKUP($B13,'[12]11市町別戸数'!$A:$G,6,FALSE),0)</f>
        <v>10</v>
      </c>
      <c r="H13" s="23">
        <f>IFERROR(VLOOKUP($B13,'[12]11市町別マンション戸数'!A:C,3,FALSE),0)</f>
        <v>0</v>
      </c>
    </row>
    <row r="14" spans="2:8">
      <c r="B14" s="3" t="s">
        <v>20</v>
      </c>
      <c r="C14" s="23">
        <f>IFERROR(VLOOKUP($B14,'[12]11市町別戸数'!$A:$G,7,FALSE),0)</f>
        <v>5</v>
      </c>
      <c r="D14" s="23">
        <f>IFERROR(VLOOKUP($B14,'[12]11市町別戸数'!$A:$G,3,FALSE),0)</f>
        <v>3</v>
      </c>
      <c r="E14" s="23">
        <f>IFERROR(VLOOKUP($B14,'[12]11市町別戸数'!$A:$G,4,FALSE),0)</f>
        <v>0</v>
      </c>
      <c r="F14" s="23">
        <f>IFERROR(VLOOKUP($B14,'[12]11市町別戸数'!$A:$G,5,FALSE),0)</f>
        <v>0</v>
      </c>
      <c r="G14" s="23">
        <f>IFERROR(VLOOKUP($B14,'[12]11市町別戸数'!$A:$G,6,FALSE),0)</f>
        <v>2</v>
      </c>
      <c r="H14" s="23">
        <f>IFERROR(VLOOKUP($B14,'[12]11市町別マンション戸数'!A:C,3,FALSE),0)</f>
        <v>0</v>
      </c>
    </row>
    <row r="15" spans="2:8">
      <c r="B15" s="3" t="s">
        <v>36</v>
      </c>
      <c r="C15" s="23">
        <f>IFERROR(VLOOKUP($B15,'[12]11市町別戸数'!$A:$G,7,FALSE),0)</f>
        <v>121</v>
      </c>
      <c r="D15" s="23">
        <f>IFERROR(VLOOKUP($B15,'[12]11市町別戸数'!$A:$G,3,FALSE),0)</f>
        <v>7</v>
      </c>
      <c r="E15" s="23">
        <f>IFERROR(VLOOKUP($B15,'[12]11市町別戸数'!$A:$G,4,FALSE),0)</f>
        <v>8</v>
      </c>
      <c r="F15" s="23">
        <f>IFERROR(VLOOKUP($B15,'[12]11市町別戸数'!$A:$G,5,FALSE),0)</f>
        <v>0</v>
      </c>
      <c r="G15" s="23">
        <f>IFERROR(VLOOKUP($B15,'[12]11市町別戸数'!$A:$G,6,FALSE),0)</f>
        <v>106</v>
      </c>
      <c r="H15" s="23">
        <f>IFERROR(VLOOKUP($B15,'[12]11市町別マンション戸数'!A:C,3,FALSE),0)</f>
        <v>95</v>
      </c>
    </row>
    <row r="16" spans="2:8">
      <c r="B16" s="3" t="s">
        <v>40</v>
      </c>
      <c r="C16" s="23">
        <f>IFERROR(VLOOKUP($B16,'[12]11市町別戸数'!$A:$G,7,FALSE),0)</f>
        <v>50</v>
      </c>
      <c r="D16" s="23">
        <f>IFERROR(VLOOKUP($B16,'[12]11市町別戸数'!$A:$G,3,FALSE),0)</f>
        <v>24</v>
      </c>
      <c r="E16" s="23">
        <f>IFERROR(VLOOKUP($B16,'[12]11市町別戸数'!$A:$G,4,FALSE),0)</f>
        <v>18</v>
      </c>
      <c r="F16" s="23">
        <f>IFERROR(VLOOKUP($B16,'[12]11市町別戸数'!$A:$G,5,FALSE),0)</f>
        <v>0</v>
      </c>
      <c r="G16" s="23">
        <f>IFERROR(VLOOKUP($B16,'[12]11市町別戸数'!$A:$G,6,FALSE),0)</f>
        <v>8</v>
      </c>
      <c r="H16" s="23">
        <f>IFERROR(VLOOKUP($B16,'[12]11市町別マンション戸数'!A:C,3,FALSE),0)</f>
        <v>0</v>
      </c>
    </row>
    <row r="17" spans="2:8">
      <c r="B17" s="3" t="s">
        <v>44</v>
      </c>
      <c r="C17" s="23">
        <f>IFERROR(VLOOKUP($B17,'[12]11市町別戸数'!$A:$G,7,FALSE),0)</f>
        <v>7</v>
      </c>
      <c r="D17" s="23">
        <f>IFERROR(VLOOKUP($B17,'[12]11市町別戸数'!$A:$G,3,FALSE),0)</f>
        <v>7</v>
      </c>
      <c r="E17" s="23">
        <f>IFERROR(VLOOKUP($B17,'[12]11市町別戸数'!$A:$G,4,FALSE),0)</f>
        <v>0</v>
      </c>
      <c r="F17" s="23">
        <f>IFERROR(VLOOKUP($B17,'[12]11市町別戸数'!$A:$G,5,FALSE),0)</f>
        <v>0</v>
      </c>
      <c r="G17" s="23">
        <f>IFERROR(VLOOKUP($B17,'[12]11市町別戸数'!$A:$G,6,FALSE),0)</f>
        <v>0</v>
      </c>
      <c r="H17" s="23">
        <f>IFERROR(VLOOKUP($B17,'[12]11市町別マンション戸数'!A:C,3,FALSE),0)</f>
        <v>0</v>
      </c>
    </row>
    <row r="18" spans="2:8">
      <c r="B18" s="3" t="s">
        <v>46</v>
      </c>
      <c r="C18" s="23">
        <f>IFERROR(VLOOKUP($B18,'[12]11市町別戸数'!$A:$G,7,FALSE),0)</f>
        <v>27</v>
      </c>
      <c r="D18" s="23">
        <f>IFERROR(VLOOKUP($B18,'[12]11市町別戸数'!$A:$G,3,FALSE),0)</f>
        <v>17</v>
      </c>
      <c r="E18" s="23">
        <f>IFERROR(VLOOKUP($B18,'[12]11市町別戸数'!$A:$G,4,FALSE),0)</f>
        <v>0</v>
      </c>
      <c r="F18" s="23">
        <f>IFERROR(VLOOKUP($B18,'[12]11市町別戸数'!$A:$G,5,FALSE),0)</f>
        <v>0</v>
      </c>
      <c r="G18" s="23">
        <f>IFERROR(VLOOKUP($B18,'[12]11市町別戸数'!$A:$G,6,FALSE),0)</f>
        <v>10</v>
      </c>
      <c r="H18" s="23">
        <f>IFERROR(VLOOKUP($B18,'[12]11市町別マンション戸数'!A:C,3,FALSE),0)</f>
        <v>0</v>
      </c>
    </row>
    <row r="19" spans="2:8">
      <c r="B19" s="3" t="s">
        <v>11</v>
      </c>
      <c r="C19" s="23">
        <f>IFERROR(VLOOKUP($B19,'[12]11市町別戸数'!$A:$G,7,FALSE),0)</f>
        <v>71</v>
      </c>
      <c r="D19" s="23">
        <f>IFERROR(VLOOKUP($B19,'[12]11市町別戸数'!$A:$G,3,FALSE),0)</f>
        <v>37</v>
      </c>
      <c r="E19" s="23">
        <f>IFERROR(VLOOKUP($B19,'[12]11市町別戸数'!$A:$G,4,FALSE),0)</f>
        <v>12</v>
      </c>
      <c r="F19" s="23">
        <f>IFERROR(VLOOKUP($B19,'[12]11市町別戸数'!$A:$G,5,FALSE),0)</f>
        <v>0</v>
      </c>
      <c r="G19" s="23">
        <f>IFERROR(VLOOKUP($B19,'[12]11市町別戸数'!$A:$G,6,FALSE),0)</f>
        <v>22</v>
      </c>
      <c r="H19" s="23">
        <f>IFERROR(VLOOKUP($B19,'[12]11市町別マンション戸数'!A:C,3,FALSE),0)</f>
        <v>0</v>
      </c>
    </row>
    <row r="20" spans="2:8">
      <c r="B20" s="3" t="s">
        <v>35</v>
      </c>
      <c r="C20" s="23">
        <f>IFERROR(VLOOKUP($B20,'[12]11市町別戸数'!$A:$G,7,FALSE),0)</f>
        <v>58</v>
      </c>
      <c r="D20" s="23">
        <f>IFERROR(VLOOKUP($B20,'[12]11市町別戸数'!$A:$G,3,FALSE),0)</f>
        <v>33</v>
      </c>
      <c r="E20" s="23">
        <f>IFERROR(VLOOKUP($B20,'[12]11市町別戸数'!$A:$G,4,FALSE),0)</f>
        <v>14</v>
      </c>
      <c r="F20" s="23">
        <f>IFERROR(VLOOKUP($B20,'[12]11市町別戸数'!$A:$G,5,FALSE),0)</f>
        <v>0</v>
      </c>
      <c r="G20" s="23">
        <f>IFERROR(VLOOKUP($B20,'[12]11市町別戸数'!$A:$G,6,FALSE),0)</f>
        <v>11</v>
      </c>
      <c r="H20" s="23">
        <f>IFERROR(VLOOKUP($B20,'[12]11市町別マンション戸数'!A:C,3,FALSE),0)</f>
        <v>0</v>
      </c>
    </row>
    <row r="21" spans="2:8">
      <c r="B21" s="3" t="s">
        <v>25</v>
      </c>
      <c r="C21" s="23">
        <f>IFERROR(VLOOKUP($B21,'[12]11市町別戸数'!$A:$G,7,FALSE),0)</f>
        <v>33</v>
      </c>
      <c r="D21" s="23">
        <f>IFERROR(VLOOKUP($B21,'[12]11市町別戸数'!$A:$G,3,FALSE),0)</f>
        <v>24</v>
      </c>
      <c r="E21" s="23">
        <f>IFERROR(VLOOKUP($B21,'[12]11市町別戸数'!$A:$G,4,FALSE),0)</f>
        <v>6</v>
      </c>
      <c r="F21" s="23">
        <f>IFERROR(VLOOKUP($B21,'[12]11市町別戸数'!$A:$G,5,FALSE),0)</f>
        <v>0</v>
      </c>
      <c r="G21" s="23">
        <f>IFERROR(VLOOKUP($B21,'[12]11市町別戸数'!$A:$G,6,FALSE),0)</f>
        <v>3</v>
      </c>
      <c r="H21" s="23">
        <f>IFERROR(VLOOKUP($B21,'[12]11市町別マンション戸数'!A:C,3,FALSE),0)</f>
        <v>0</v>
      </c>
    </row>
    <row r="22" spans="2:8">
      <c r="B22" s="3" t="s">
        <v>2</v>
      </c>
      <c r="C22" s="23">
        <f>IFERROR(VLOOKUP($B22,'[12]11市町別戸数'!$A:$G,7,FALSE),0)</f>
        <v>27</v>
      </c>
      <c r="D22" s="23">
        <f>IFERROR(VLOOKUP($B22,'[12]11市町別戸数'!$A:$G,3,FALSE),0)</f>
        <v>22</v>
      </c>
      <c r="E22" s="23">
        <f>IFERROR(VLOOKUP($B22,'[12]11市町別戸数'!$A:$G,4,FALSE),0)</f>
        <v>0</v>
      </c>
      <c r="F22" s="23">
        <f>IFERROR(VLOOKUP($B22,'[12]11市町別戸数'!$A:$G,5,FALSE),0)</f>
        <v>0</v>
      </c>
      <c r="G22" s="23">
        <f>IFERROR(VLOOKUP($B22,'[12]11市町別戸数'!$A:$G,6,FALSE),0)</f>
        <v>5</v>
      </c>
      <c r="H22" s="23">
        <f>IFERROR(VLOOKUP($B22,'[12]11市町別マンション戸数'!A:C,3,FALSE),0)</f>
        <v>0</v>
      </c>
    </row>
    <row r="23" spans="2:8">
      <c r="B23" s="3" t="s">
        <v>37</v>
      </c>
      <c r="C23" s="23">
        <f>IFERROR(VLOOKUP($B23,'[12]11市町別戸数'!$A:$G,7,FALSE),0)</f>
        <v>49</v>
      </c>
      <c r="D23" s="23">
        <f>IFERROR(VLOOKUP($B23,'[12]11市町別戸数'!$A:$G,3,FALSE),0)</f>
        <v>41</v>
      </c>
      <c r="E23" s="23">
        <f>IFERROR(VLOOKUP($B23,'[12]11市町別戸数'!$A:$G,4,FALSE),0)</f>
        <v>0</v>
      </c>
      <c r="F23" s="23">
        <f>IFERROR(VLOOKUP($B23,'[12]11市町別戸数'!$A:$G,5,FALSE),0)</f>
        <v>0</v>
      </c>
      <c r="G23" s="23">
        <f>IFERROR(VLOOKUP($B23,'[12]11市町別戸数'!$A:$G,6,FALSE),0)</f>
        <v>8</v>
      </c>
      <c r="H23" s="23">
        <f>IFERROR(VLOOKUP($B23,'[12]11市町別マンション戸数'!A:C,3,FALSE),0)</f>
        <v>0</v>
      </c>
    </row>
    <row r="24" spans="2:8">
      <c r="B24" s="3" t="s">
        <v>47</v>
      </c>
      <c r="C24" s="23">
        <f>IFERROR(VLOOKUP($B24,'[12]11市町別戸数'!$A:$G,7,FALSE),0)</f>
        <v>20</v>
      </c>
      <c r="D24" s="23">
        <f>IFERROR(VLOOKUP($B24,'[12]11市町別戸数'!$A:$G,3,FALSE),0)</f>
        <v>8</v>
      </c>
      <c r="E24" s="23">
        <f>IFERROR(VLOOKUP($B24,'[12]11市町別戸数'!$A:$G,4,FALSE),0)</f>
        <v>11</v>
      </c>
      <c r="F24" s="23">
        <f>IFERROR(VLOOKUP($B24,'[12]11市町別戸数'!$A:$G,5,FALSE),0)</f>
        <v>0</v>
      </c>
      <c r="G24" s="23">
        <f>IFERROR(VLOOKUP($B24,'[12]11市町別戸数'!$A:$G,6,FALSE),0)</f>
        <v>1</v>
      </c>
      <c r="H24" s="23">
        <f>IFERROR(VLOOKUP($B24,'[12]11市町別マンション戸数'!A:C,3,FALSE),0)</f>
        <v>0</v>
      </c>
    </row>
    <row r="25" spans="2:8">
      <c r="B25" s="3" t="s">
        <v>21</v>
      </c>
      <c r="C25" s="23">
        <f>IFERROR(VLOOKUP($B25,'[12]11市町別戸数'!$A:$G,7,FALSE),0)</f>
        <v>38</v>
      </c>
      <c r="D25" s="23">
        <f>IFERROR(VLOOKUP($B25,'[12]11市町別戸数'!$A:$G,3,FALSE),0)</f>
        <v>37</v>
      </c>
      <c r="E25" s="23">
        <f>IFERROR(VLOOKUP($B25,'[12]11市町別戸数'!$A:$G,4,FALSE),0)</f>
        <v>0</v>
      </c>
      <c r="F25" s="23">
        <f>IFERROR(VLOOKUP($B25,'[12]11市町別戸数'!$A:$G,5,FALSE),0)</f>
        <v>0</v>
      </c>
      <c r="G25" s="23">
        <f>IFERROR(VLOOKUP($B25,'[12]11市町別戸数'!$A:$G,6,FALSE),0)</f>
        <v>1</v>
      </c>
      <c r="H25" s="23">
        <f>IFERROR(VLOOKUP($B25,'[12]11市町別マンション戸数'!A:C,3,FALSE),0)</f>
        <v>0</v>
      </c>
    </row>
    <row r="26" spans="2:8">
      <c r="B26" s="3" t="s">
        <v>41</v>
      </c>
      <c r="C26" s="23">
        <f>IFERROR(VLOOKUP($B26,'[12]11市町別戸数'!$A:$G,7,FALSE),0)</f>
        <v>3</v>
      </c>
      <c r="D26" s="23">
        <f>IFERROR(VLOOKUP($B26,'[12]11市町別戸数'!$A:$G,3,FALSE),0)</f>
        <v>3</v>
      </c>
      <c r="E26" s="23">
        <f>IFERROR(VLOOKUP($B26,'[12]11市町別戸数'!$A:$G,4,FALSE),0)</f>
        <v>0</v>
      </c>
      <c r="F26" s="23">
        <f>IFERROR(VLOOKUP($B26,'[12]11市町別戸数'!$A:$G,5,FALSE),0)</f>
        <v>0</v>
      </c>
      <c r="G26" s="23">
        <f>IFERROR(VLOOKUP($B26,'[12]11市町別戸数'!$A:$G,6,FALSE),0)</f>
        <v>0</v>
      </c>
      <c r="H26" s="23">
        <f>IFERROR(VLOOKUP($B26,'[12]11市町別マンション戸数'!A:C,3,FALSE),0)</f>
        <v>0</v>
      </c>
    </row>
    <row r="27" spans="2:8">
      <c r="B27" s="3" t="s">
        <v>33</v>
      </c>
      <c r="C27" s="23">
        <f>IFERROR(VLOOKUP($B27,'[12]11市町別戸数'!$A:$G,7,FALSE),0)</f>
        <v>12</v>
      </c>
      <c r="D27" s="23">
        <f>IFERROR(VLOOKUP($B27,'[12]11市町別戸数'!$A:$G,3,FALSE),0)</f>
        <v>11</v>
      </c>
      <c r="E27" s="23">
        <f>IFERROR(VLOOKUP($B27,'[12]11市町別戸数'!$A:$G,4,FALSE),0)</f>
        <v>0</v>
      </c>
      <c r="F27" s="23">
        <f>IFERROR(VLOOKUP($B27,'[12]11市町別戸数'!$A:$G,5,FALSE),0)</f>
        <v>0</v>
      </c>
      <c r="G27" s="23">
        <f>IFERROR(VLOOKUP($B27,'[12]11市町別戸数'!$A:$G,6,FALSE),0)</f>
        <v>1</v>
      </c>
      <c r="H27" s="23">
        <f>IFERROR(VLOOKUP($B27,'[12]11市町別マンション戸数'!A:C,3,FALSE),0)</f>
        <v>0</v>
      </c>
    </row>
    <row r="28" spans="2:8">
      <c r="B28" s="3" t="s">
        <v>0</v>
      </c>
      <c r="C28" s="23">
        <f>IFERROR(VLOOKUP($B28,'[12]11市町別戸数'!$A:$G,7,FALSE),0)</f>
        <v>41</v>
      </c>
      <c r="D28" s="23">
        <f>IFERROR(VLOOKUP($B28,'[12]11市町別戸数'!$A:$G,3,FALSE),0)</f>
        <v>16</v>
      </c>
      <c r="E28" s="23">
        <f>IFERROR(VLOOKUP($B28,'[12]11市町別戸数'!$A:$G,4,FALSE),0)</f>
        <v>16</v>
      </c>
      <c r="F28" s="23">
        <f>IFERROR(VLOOKUP($B28,'[12]11市町別戸数'!$A:$G,5,FALSE),0)</f>
        <v>0</v>
      </c>
      <c r="G28" s="23">
        <f>IFERROR(VLOOKUP($B28,'[12]11市町別戸数'!$A:$G,6,FALSE),0)</f>
        <v>9</v>
      </c>
      <c r="H28" s="23">
        <f>IFERROR(VLOOKUP($B28,'[12]11市町別マンション戸数'!A:C,3,FALSE),0)</f>
        <v>0</v>
      </c>
    </row>
    <row r="29" spans="2:8">
      <c r="B29" s="3" t="s">
        <v>43</v>
      </c>
      <c r="C29" s="23">
        <f>IFERROR(VLOOKUP($B29,'[12]11市町別戸数'!$A:$G,7,FALSE),0)</f>
        <v>4</v>
      </c>
      <c r="D29" s="23">
        <f>IFERROR(VLOOKUP($B29,'[12]11市町別戸数'!$A:$G,3,FALSE),0)</f>
        <v>4</v>
      </c>
      <c r="E29" s="23">
        <f>IFERROR(VLOOKUP($B29,'[12]11市町別戸数'!$A:$G,4,FALSE),0)</f>
        <v>0</v>
      </c>
      <c r="F29" s="23">
        <f>IFERROR(VLOOKUP($B29,'[12]11市町別戸数'!$A:$G,5,FALSE),0)</f>
        <v>0</v>
      </c>
      <c r="G29" s="23">
        <f>IFERROR(VLOOKUP($B29,'[12]11市町別戸数'!$A:$G,6,FALSE),0)</f>
        <v>0</v>
      </c>
      <c r="H29" s="23">
        <f>IFERROR(VLOOKUP($B29,'[12]11市町別マンション戸数'!A:C,3,FALSE),0)</f>
        <v>0</v>
      </c>
    </row>
    <row r="30" spans="2:8">
      <c r="B30" s="3" t="s">
        <v>27</v>
      </c>
      <c r="C30" s="23">
        <f>IFERROR(VLOOKUP($B30,'[12]11市町別戸数'!$A:$G,7,FALSE),0)</f>
        <v>6</v>
      </c>
      <c r="D30" s="23">
        <f>IFERROR(VLOOKUP($B30,'[12]11市町別戸数'!$A:$G,3,FALSE),0)</f>
        <v>6</v>
      </c>
      <c r="E30" s="23">
        <f>IFERROR(VLOOKUP($B30,'[12]11市町別戸数'!$A:$G,4,FALSE),0)</f>
        <v>0</v>
      </c>
      <c r="F30" s="23">
        <f>IFERROR(VLOOKUP($B30,'[12]11市町別戸数'!$A:$G,5,FALSE),0)</f>
        <v>0</v>
      </c>
      <c r="G30" s="23">
        <f>IFERROR(VLOOKUP($B30,'[12]11市町別戸数'!$A:$G,6,FALSE),0)</f>
        <v>0</v>
      </c>
      <c r="H30" s="23">
        <f>IFERROR(VLOOKUP($B30,'[12]11市町別マンション戸数'!A:C,3,FALSE),0)</f>
        <v>0</v>
      </c>
    </row>
    <row r="31" spans="2:8">
      <c r="B31" s="3" t="s">
        <v>22</v>
      </c>
      <c r="C31" s="23">
        <f>IFERROR(VLOOKUP($B31,'[12]11市町別戸数'!$A:$G,7,FALSE),0)</f>
        <v>15</v>
      </c>
      <c r="D31" s="23">
        <f>IFERROR(VLOOKUP($B31,'[12]11市町別戸数'!$A:$G,3,FALSE),0)</f>
        <v>12</v>
      </c>
      <c r="E31" s="23">
        <f>IFERROR(VLOOKUP($B31,'[12]11市町別戸数'!$A:$G,4,FALSE),0)</f>
        <v>0</v>
      </c>
      <c r="F31" s="23">
        <f>IFERROR(VLOOKUP($B31,'[12]11市町別戸数'!$A:$G,5,FALSE),0)</f>
        <v>0</v>
      </c>
      <c r="G31" s="23">
        <f>IFERROR(VLOOKUP($B31,'[12]11市町別戸数'!$A:$G,6,FALSE),0)</f>
        <v>3</v>
      </c>
      <c r="H31" s="23">
        <f>IFERROR(VLOOKUP($B31,'[12]11市町別マンション戸数'!A:C,3,FALSE),0)</f>
        <v>0</v>
      </c>
    </row>
    <row r="32" spans="2:8">
      <c r="B32" s="3" t="s">
        <v>16</v>
      </c>
      <c r="C32" s="23">
        <f>IFERROR(VLOOKUP($B32,'[12]11市町別戸数'!$A:$G,7,FALSE),0)</f>
        <v>20</v>
      </c>
      <c r="D32" s="23">
        <f>IFERROR(VLOOKUP($B32,'[12]11市町別戸数'!$A:$G,3,FALSE),0)</f>
        <v>6</v>
      </c>
      <c r="E32" s="23">
        <f>IFERROR(VLOOKUP($B32,'[12]11市町別戸数'!$A:$G,4,FALSE),0)</f>
        <v>14</v>
      </c>
      <c r="F32" s="23">
        <f>IFERROR(VLOOKUP($B32,'[12]11市町別戸数'!$A:$G,5,FALSE),0)</f>
        <v>0</v>
      </c>
      <c r="G32" s="23">
        <f>IFERROR(VLOOKUP($B32,'[12]11市町別戸数'!$A:$G,6,FALSE),0)</f>
        <v>0</v>
      </c>
      <c r="H32" s="23">
        <f>IFERROR(VLOOKUP($B32,'[12]11市町別マンション戸数'!A:C,3,FALSE),0)</f>
        <v>0</v>
      </c>
    </row>
    <row r="33" spans="2:8">
      <c r="B33" s="3" t="s">
        <v>24</v>
      </c>
      <c r="C33" s="23">
        <f>IFERROR(VLOOKUP($B33,'[12]11市町別戸数'!$A:$G,7,FALSE),0)</f>
        <v>9</v>
      </c>
      <c r="D33" s="23">
        <f>IFERROR(VLOOKUP($B33,'[12]11市町別戸数'!$A:$G,3,FALSE),0)</f>
        <v>9</v>
      </c>
      <c r="E33" s="23">
        <f>IFERROR(VLOOKUP($B33,'[12]11市町別戸数'!$A:$G,4,FALSE),0)</f>
        <v>0</v>
      </c>
      <c r="F33" s="23">
        <f>IFERROR(VLOOKUP($B33,'[12]11市町別戸数'!$A:$G,5,FALSE),0)</f>
        <v>0</v>
      </c>
      <c r="G33" s="23">
        <f>IFERROR(VLOOKUP($B33,'[12]11市町別戸数'!$A:$G,6,FALSE),0)</f>
        <v>0</v>
      </c>
      <c r="H33" s="23">
        <f>IFERROR(VLOOKUP($B33,'[12]11市町別マンション戸数'!A:C,3,FALSE),0)</f>
        <v>0</v>
      </c>
    </row>
    <row r="34" spans="2:8">
      <c r="B34" s="3" t="s">
        <v>14</v>
      </c>
      <c r="C34" s="23">
        <f>IFERROR(VLOOKUP($B34,'[12]11市町別戸数'!$A:$G,7,FALSE),0)</f>
        <v>1</v>
      </c>
      <c r="D34" s="23">
        <f>IFERROR(VLOOKUP($B34,'[12]11市町別戸数'!$A:$G,3,FALSE),0)</f>
        <v>1</v>
      </c>
      <c r="E34" s="23">
        <f>IFERROR(VLOOKUP($B34,'[12]11市町別戸数'!$A:$G,4,FALSE),0)</f>
        <v>0</v>
      </c>
      <c r="F34" s="23">
        <f>IFERROR(VLOOKUP($B34,'[12]11市町別戸数'!$A:$G,5,FALSE),0)</f>
        <v>0</v>
      </c>
      <c r="G34" s="23">
        <f>IFERROR(VLOOKUP($B34,'[12]11市町別戸数'!$A:$G,6,FALSE),0)</f>
        <v>0</v>
      </c>
      <c r="H34" s="23">
        <f>IFERROR(VLOOKUP($B34,'[12]11市町別マンション戸数'!A:C,3,FALSE),0)</f>
        <v>0</v>
      </c>
    </row>
    <row r="35" spans="2:8">
      <c r="B35" s="4" t="s">
        <v>51</v>
      </c>
      <c r="C35" s="23">
        <f>IFERROR(VLOOKUP($B35,'[12]11市町別戸数'!$A:$G,7,FALSE),0)</f>
        <v>0</v>
      </c>
      <c r="D35" s="23">
        <f>IFERROR(VLOOKUP($B35,'[12]11市町別戸数'!$A:$G,3,FALSE),0)</f>
        <v>0</v>
      </c>
      <c r="E35" s="23">
        <f>IFERROR(VLOOKUP($B35,'[12]11市町別戸数'!$A:$G,4,FALSE),0)</f>
        <v>0</v>
      </c>
      <c r="F35" s="23">
        <f>IFERROR(VLOOKUP($B35,'[12]11市町別戸数'!$A:$G,5,FALSE),0)</f>
        <v>0</v>
      </c>
      <c r="G35" s="23">
        <f>IFERROR(VLOOKUP($B35,'[12]11市町別戸数'!$A:$G,6,FALSE),0)</f>
        <v>0</v>
      </c>
      <c r="H35" s="23">
        <f>IFERROR(VLOOKUP($B35,'[12]11市町別マンション戸数'!A:C,3,FALSE),0)</f>
        <v>0</v>
      </c>
    </row>
    <row r="36" spans="2:8">
      <c r="B36" s="3" t="s">
        <v>49</v>
      </c>
      <c r="C36" s="23">
        <f>IFERROR(VLOOKUP($B36,'[12]11市町別戸数'!$A:$G,7,FALSE),0)</f>
        <v>2</v>
      </c>
      <c r="D36" s="23">
        <f>IFERROR(VLOOKUP($B36,'[12]11市町別戸数'!$A:$G,3,FALSE),0)</f>
        <v>2</v>
      </c>
      <c r="E36" s="23">
        <f>IFERROR(VLOOKUP($B36,'[12]11市町別戸数'!$A:$G,4,FALSE),0)</f>
        <v>0</v>
      </c>
      <c r="F36" s="23">
        <f>IFERROR(VLOOKUP($B36,'[12]11市町別戸数'!$A:$G,5,FALSE),0)</f>
        <v>0</v>
      </c>
      <c r="G36" s="23">
        <f>IFERROR(VLOOKUP($B36,'[12]11市町別戸数'!$A:$G,6,FALSE),0)</f>
        <v>0</v>
      </c>
      <c r="H36" s="23">
        <f>IFERROR(VLOOKUP($B36,'[12]11市町別マンション戸数'!A:C,3,FALSE),0)</f>
        <v>0</v>
      </c>
    </row>
    <row r="37" spans="2:8">
      <c r="B37" s="3" t="s">
        <v>12</v>
      </c>
      <c r="C37" s="23">
        <f>IFERROR(VLOOKUP($B37,'[12]11市町別戸数'!$A:$G,7,FALSE),0)</f>
        <v>1</v>
      </c>
      <c r="D37" s="23">
        <f>IFERROR(VLOOKUP($B37,'[12]11市町別戸数'!$A:$G,3,FALSE),0)</f>
        <v>1</v>
      </c>
      <c r="E37" s="23">
        <f>IFERROR(VLOOKUP($B37,'[12]11市町別戸数'!$A:$G,4,FALSE),0)</f>
        <v>0</v>
      </c>
      <c r="F37" s="23">
        <f>IFERROR(VLOOKUP($B37,'[12]11市町別戸数'!$A:$G,5,FALSE),0)</f>
        <v>0</v>
      </c>
      <c r="G37" s="23">
        <f>IFERROR(VLOOKUP($B37,'[12]11市町別戸数'!$A:$G,6,FALSE),0)</f>
        <v>0</v>
      </c>
      <c r="H37" s="23">
        <f>IFERROR(VLOOKUP($B37,'[12]11市町別マンション戸数'!A:C,3,FALSE),0)</f>
        <v>0</v>
      </c>
    </row>
    <row r="38" spans="2:8">
      <c r="B38" s="4" t="s">
        <v>28</v>
      </c>
      <c r="C38" s="23">
        <f>IFERROR(VLOOKUP($B38,'[12]11市町別戸数'!$A:$G,7,FALSE),0)</f>
        <v>0</v>
      </c>
      <c r="D38" s="23">
        <f>IFERROR(VLOOKUP($B38,'[12]11市町別戸数'!$A:$G,3,FALSE),0)</f>
        <v>0</v>
      </c>
      <c r="E38" s="23">
        <f>IFERROR(VLOOKUP($B38,'[12]11市町別戸数'!$A:$G,4,FALSE),0)</f>
        <v>0</v>
      </c>
      <c r="F38" s="23">
        <f>IFERROR(VLOOKUP($B38,'[12]11市町別戸数'!$A:$G,5,FALSE),0)</f>
        <v>0</v>
      </c>
      <c r="G38" s="23">
        <f>IFERROR(VLOOKUP($B38,'[12]11市町別戸数'!$A:$G,6,FALSE),0)</f>
        <v>0</v>
      </c>
      <c r="H38" s="23">
        <f>IFERROR(VLOOKUP($B38,'[12]11市町別マンション戸数'!A:C,3,FALSE),0)</f>
        <v>0</v>
      </c>
    </row>
    <row r="39" spans="2:8">
      <c r="B39" s="3" t="s">
        <v>23</v>
      </c>
      <c r="C39" s="23">
        <f>IFERROR(VLOOKUP($B39,'[12]11市町別戸数'!$A:$G,7,FALSE),0)</f>
        <v>10</v>
      </c>
      <c r="D39" s="23">
        <f>IFERROR(VLOOKUP($B39,'[12]11市町別戸数'!$A:$G,3,FALSE),0)</f>
        <v>8</v>
      </c>
      <c r="E39" s="23">
        <f>IFERROR(VLOOKUP($B39,'[12]11市町別戸数'!$A:$G,4,FALSE),0)</f>
        <v>0</v>
      </c>
      <c r="F39" s="23">
        <f>IFERROR(VLOOKUP($B39,'[12]11市町別戸数'!$A:$G,5,FALSE),0)</f>
        <v>0</v>
      </c>
      <c r="G39" s="23">
        <f>IFERROR(VLOOKUP($B39,'[12]11市町別戸数'!$A:$G,6,FALSE),0)</f>
        <v>2</v>
      </c>
      <c r="H39" s="23">
        <f>IFERROR(VLOOKUP($B39,'[12]11市町別マンション戸数'!A:C,3,FALSE),0)</f>
        <v>0</v>
      </c>
    </row>
    <row r="40" spans="2:8">
      <c r="B40" s="3" t="s">
        <v>42</v>
      </c>
      <c r="C40" s="23">
        <f>IFERROR(VLOOKUP($B40,'[12]11市町別戸数'!$A:$G,7,FALSE),0)</f>
        <v>7</v>
      </c>
      <c r="D40" s="23">
        <f>IFERROR(VLOOKUP($B40,'[12]11市町別戸数'!$A:$G,3,FALSE),0)</f>
        <v>4</v>
      </c>
      <c r="E40" s="23">
        <f>IFERROR(VLOOKUP($B40,'[12]11市町別戸数'!$A:$G,4,FALSE),0)</f>
        <v>0</v>
      </c>
      <c r="F40" s="23">
        <f>IFERROR(VLOOKUP($B40,'[12]11市町別戸数'!$A:$G,5,FALSE),0)</f>
        <v>0</v>
      </c>
      <c r="G40" s="23">
        <f>IFERROR(VLOOKUP($B40,'[12]11市町別戸数'!$A:$G,6,FALSE),0)</f>
        <v>3</v>
      </c>
      <c r="H40" s="23">
        <f>IFERROR(VLOOKUP($B40,'[12]11市町別マンション戸数'!A:C,3,FALSE),0)</f>
        <v>0</v>
      </c>
    </row>
    <row r="41" spans="2:8">
      <c r="B41" s="3" t="s">
        <v>13</v>
      </c>
      <c r="C41" s="23">
        <f>IFERROR(VLOOKUP($B41,'[12]11市町別戸数'!$A:$G,7,FALSE),0)</f>
        <v>7</v>
      </c>
      <c r="D41" s="23">
        <f>IFERROR(VLOOKUP($B41,'[12]11市町別戸数'!$A:$G,3,FALSE),0)</f>
        <v>7</v>
      </c>
      <c r="E41" s="23">
        <f>IFERROR(VLOOKUP($B41,'[12]11市町別戸数'!$A:$G,4,FALSE),0)</f>
        <v>0</v>
      </c>
      <c r="F41" s="23">
        <f>IFERROR(VLOOKUP($B41,'[12]11市町別戸数'!$A:$G,5,FALSE),0)</f>
        <v>0</v>
      </c>
      <c r="G41" s="23">
        <f>IFERROR(VLOOKUP($B41,'[12]11市町別戸数'!$A:$G,6,FALSE),0)</f>
        <v>0</v>
      </c>
      <c r="H41" s="23">
        <f>IFERROR(VLOOKUP($B41,'[12]11市町別マンション戸数'!A:C,3,FALSE),0)</f>
        <v>0</v>
      </c>
    </row>
    <row r="42" spans="2:8">
      <c r="B42" s="3" t="s">
        <v>3</v>
      </c>
      <c r="C42" s="23">
        <f>IFERROR(VLOOKUP($B42,'[12]11市町別戸数'!$A:$G,7,FALSE),0)</f>
        <v>10</v>
      </c>
      <c r="D42" s="23">
        <f>IFERROR(VLOOKUP($B42,'[12]11市町別戸数'!$A:$G,3,FALSE),0)</f>
        <v>2</v>
      </c>
      <c r="E42" s="23">
        <f>IFERROR(VLOOKUP($B42,'[12]11市町別戸数'!$A:$G,4,FALSE),0)</f>
        <v>8</v>
      </c>
      <c r="F42" s="23">
        <f>IFERROR(VLOOKUP($B42,'[12]11市町別戸数'!$A:$G,5,FALSE),0)</f>
        <v>0</v>
      </c>
      <c r="G42" s="23">
        <f>IFERROR(VLOOKUP($B42,'[12]11市町別戸数'!$A:$G,6,FALSE),0)</f>
        <v>0</v>
      </c>
      <c r="H42" s="23">
        <f>IFERROR(VLOOKUP($B42,'[12]11市町別マンション戸数'!A:C,3,FALSE),0)</f>
        <v>0</v>
      </c>
    </row>
    <row r="43" spans="2:8">
      <c r="B43" s="3" t="s">
        <v>39</v>
      </c>
      <c r="C43" s="23">
        <f>IFERROR(VLOOKUP($B43,'[12]11市町別戸数'!$A:$G,7,FALSE),0)</f>
        <v>9</v>
      </c>
      <c r="D43" s="23">
        <f>IFERROR(VLOOKUP($B43,'[12]11市町別戸数'!$A:$G,3,FALSE),0)</f>
        <v>4</v>
      </c>
      <c r="E43" s="23">
        <f>IFERROR(VLOOKUP($B43,'[12]11市町別戸数'!$A:$G,4,FALSE),0)</f>
        <v>0</v>
      </c>
      <c r="F43" s="23">
        <f>IFERROR(VLOOKUP($B43,'[12]11市町別戸数'!$A:$G,5,FALSE),0)</f>
        <v>0</v>
      </c>
      <c r="G43" s="23">
        <f>IFERROR(VLOOKUP($B43,'[12]11市町別戸数'!$A:$G,6,FALSE),0)</f>
        <v>5</v>
      </c>
      <c r="H43" s="23">
        <f>IFERROR(VLOOKUP($B43,'[12]11市町別マンション戸数'!A:C,3,FALSE),0)</f>
        <v>0</v>
      </c>
    </row>
    <row r="44" spans="2:8">
      <c r="B44" s="3" t="s">
        <v>1</v>
      </c>
      <c r="C44" s="23">
        <f>IFERROR(VLOOKUP($B44,'[12]11市町別戸数'!$A:$G,7,FALSE),0)</f>
        <v>0</v>
      </c>
      <c r="D44" s="23">
        <f>IFERROR(VLOOKUP($B44,'[12]11市町別戸数'!$A:$G,3,FALSE),0)</f>
        <v>0</v>
      </c>
      <c r="E44" s="23">
        <f>IFERROR(VLOOKUP($B44,'[12]11市町別戸数'!$A:$G,4,FALSE),0)</f>
        <v>0</v>
      </c>
      <c r="F44" s="23">
        <f>IFERROR(VLOOKUP($B44,'[12]11市町別戸数'!$A:$G,5,FALSE),0)</f>
        <v>0</v>
      </c>
      <c r="G44" s="23">
        <f>IFERROR(VLOOKUP($B44,'[12]11市町別戸数'!$A:$G,6,FALSE),0)</f>
        <v>0</v>
      </c>
      <c r="H44" s="23">
        <f>IFERROR(VLOOKUP($B44,'[12]11市町別マンション戸数'!A:C,3,FALSE),0)</f>
        <v>0</v>
      </c>
    </row>
    <row r="45" spans="2:8">
      <c r="B45" s="5" t="s">
        <v>50</v>
      </c>
      <c r="C45" s="23">
        <f>IFERROR(VLOOKUP($B45,'[12]11市町別戸数'!$A:$G,7,FALSE),0)</f>
        <v>2</v>
      </c>
      <c r="D45" s="23">
        <f>IFERROR(VLOOKUP($B45,'[12]11市町別戸数'!$A:$G,3,FALSE),0)</f>
        <v>2</v>
      </c>
      <c r="E45" s="23">
        <f>IFERROR(VLOOKUP($B45,'[12]11市町別戸数'!$A:$G,4,FALSE),0)</f>
        <v>0</v>
      </c>
      <c r="F45" s="23">
        <f>IFERROR(VLOOKUP($B45,'[12]11市町別戸数'!$A:$G,5,FALSE),0)</f>
        <v>0</v>
      </c>
      <c r="G45" s="23">
        <f>IFERROR(VLOOKUP($B45,'[12]11市町別戸数'!$A:$G,6,FALSE),0)</f>
        <v>0</v>
      </c>
      <c r="H45" s="23">
        <f>IFERROR(VLOOKUP($B45,'[12]11市町別マンション戸数'!A:C,3,FALSE),0)</f>
        <v>0</v>
      </c>
    </row>
    <row r="46" spans="2:8">
      <c r="B46" s="6" t="s">
        <v>18</v>
      </c>
      <c r="C46" s="23">
        <f t="shared" ref="C46:H46" si="2">SUM(C5:C45)-C8-C12</f>
        <v>1381</v>
      </c>
      <c r="D46" s="23">
        <f t="shared" si="2"/>
        <v>672</v>
      </c>
      <c r="E46" s="23">
        <f t="shared" si="2"/>
        <v>391</v>
      </c>
      <c r="F46" s="23">
        <f t="shared" si="2"/>
        <v>4</v>
      </c>
      <c r="G46" s="23">
        <f t="shared" si="2"/>
        <v>314</v>
      </c>
      <c r="H46" s="23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"/>
      <c r="C2" s="7"/>
      <c r="D2" s="7"/>
      <c r="E2" s="11"/>
      <c r="F2" s="11" t="s">
        <v>19</v>
      </c>
      <c r="G2" s="25" t="str">
        <f>[10]データ!A2&amp;"年"&amp;[10]データ!B2&amp;"月"</f>
        <v>2025年3月</v>
      </c>
      <c r="H2" s="14"/>
    </row>
    <row r="3" spans="1:8">
      <c r="A3" s="1"/>
      <c r="C3" s="8"/>
      <c r="D3" s="8"/>
      <c r="E3" s="8"/>
      <c r="F3" s="8"/>
      <c r="G3" s="8"/>
      <c r="H3" s="15" t="s">
        <v>6</v>
      </c>
    </row>
    <row r="4" spans="1:8">
      <c r="A4" s="1"/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1:8">
      <c r="A5" s="1"/>
      <c r="B5" s="3" t="s">
        <v>30</v>
      </c>
      <c r="C5" s="23">
        <f>IFERROR(VLOOKUP($B5,'[10]11市町別戸数'!$A:$G,7,FALSE),0)</f>
        <v>156</v>
      </c>
      <c r="D5" s="23">
        <f>IFERROR(VLOOKUP($B5,'[10]11市町別戸数'!$A:$G,3,FALSE),0)</f>
        <v>52</v>
      </c>
      <c r="E5" s="23">
        <f>IFERROR(VLOOKUP($B5,'[10]11市町別戸数'!$A:$G,4,FALSE),0)</f>
        <v>92</v>
      </c>
      <c r="F5" s="23">
        <f>IFERROR(VLOOKUP($B5,'[10]11市町別戸数'!$A:$G,5,FALSE),0)</f>
        <v>0</v>
      </c>
      <c r="G5" s="23">
        <f>IFERROR(VLOOKUP($B5,'[10]11市町別戸数'!$A:$G,6,FALSE),0)</f>
        <v>12</v>
      </c>
      <c r="H5" s="23">
        <f>IFERROR(VLOOKUP($B5,'[10]11市町別マンション戸数'!A:C,3,FALSE),0)</f>
        <v>0</v>
      </c>
    </row>
    <row r="6" spans="1:8">
      <c r="A6" s="1"/>
      <c r="B6" s="3" t="s">
        <v>10</v>
      </c>
      <c r="C6" s="23">
        <f>IFERROR(VLOOKUP($B6,'[10]11市町別戸数'!$A:$G,7,FALSE),0)</f>
        <v>84</v>
      </c>
      <c r="D6" s="23">
        <f>IFERROR(VLOOKUP($B6,'[10]11市町別戸数'!$A:$G,3,FALSE),0)</f>
        <v>28</v>
      </c>
      <c r="E6" s="23">
        <f>IFERROR(VLOOKUP($B6,'[10]11市町別戸数'!$A:$G,4,FALSE),0)</f>
        <v>44</v>
      </c>
      <c r="F6" s="23">
        <f>IFERROR(VLOOKUP($B6,'[10]11市町別戸数'!$A:$G,5,FALSE),0)</f>
        <v>0</v>
      </c>
      <c r="G6" s="23">
        <f>IFERROR(VLOOKUP($B6,'[10]11市町別戸数'!$A:$G,6,FALSE),0)</f>
        <v>12</v>
      </c>
      <c r="H6" s="23">
        <f>IFERROR(VLOOKUP($B6,'[10]11市町別マンション戸数'!A:C,3,FALSE),0)</f>
        <v>0</v>
      </c>
    </row>
    <row r="7" spans="1:8">
      <c r="A7" s="1"/>
      <c r="B7" s="3" t="s">
        <v>9</v>
      </c>
      <c r="C7" s="23">
        <f>IFERROR(VLOOKUP($B7,'[10]11市町別戸数'!$A:$G,7,FALSE),0)</f>
        <v>54</v>
      </c>
      <c r="D7" s="23">
        <f>IFERROR(VLOOKUP($B7,'[10]11市町別戸数'!$A:$G,3,FALSE),0)</f>
        <v>43</v>
      </c>
      <c r="E7" s="23">
        <f>IFERROR(VLOOKUP($B7,'[10]11市町別戸数'!$A:$G,4,FALSE),0)</f>
        <v>0</v>
      </c>
      <c r="F7" s="23">
        <f>IFERROR(VLOOKUP($B7,'[10]11市町別戸数'!$A:$G,5,FALSE),0)</f>
        <v>1</v>
      </c>
      <c r="G7" s="23">
        <f>IFERROR(VLOOKUP($B7,'[10]11市町別戸数'!$A:$G,6,FALSE),0)</f>
        <v>10</v>
      </c>
      <c r="H7" s="23">
        <f>IFERROR(VLOOKUP($B7,'[10]11市町別マンション戸数'!A:C,3,FALSE),0)</f>
        <v>0</v>
      </c>
    </row>
    <row r="8" spans="1:8">
      <c r="A8" s="1"/>
      <c r="B8" s="3" t="s">
        <v>32</v>
      </c>
      <c r="C8" s="23">
        <f t="shared" ref="C8:H8" si="0">SUM(C5:C7)</f>
        <v>294</v>
      </c>
      <c r="D8" s="23">
        <f t="shared" si="0"/>
        <v>123</v>
      </c>
      <c r="E8" s="23">
        <f t="shared" si="0"/>
        <v>136</v>
      </c>
      <c r="F8" s="23">
        <f t="shared" si="0"/>
        <v>1</v>
      </c>
      <c r="G8" s="23">
        <f t="shared" si="0"/>
        <v>34</v>
      </c>
      <c r="H8" s="23">
        <f t="shared" si="0"/>
        <v>0</v>
      </c>
    </row>
    <row r="9" spans="1:8">
      <c r="A9" s="1"/>
      <c r="B9" s="3" t="s">
        <v>31</v>
      </c>
      <c r="C9" s="23">
        <f>IFERROR(VLOOKUP($B9,'[10]11市町別戸数'!$A:$G,7,FALSE),0)</f>
        <v>400</v>
      </c>
      <c r="D9" s="23">
        <f>IFERROR(VLOOKUP($B9,'[10]11市町別戸数'!$A:$G,3,FALSE),0)</f>
        <v>115</v>
      </c>
      <c r="E9" s="23">
        <f>IFERROR(VLOOKUP($B9,'[10]11市町別戸数'!$A:$G,4,FALSE),0)</f>
        <v>203</v>
      </c>
      <c r="F9" s="23">
        <f>IFERROR(VLOOKUP($B9,'[10]11市町別戸数'!$A:$G,5,FALSE),0)</f>
        <v>1</v>
      </c>
      <c r="G9" s="23">
        <f>IFERROR(VLOOKUP($B9,'[10]11市町別戸数'!$A:$G,6,FALSE),0)</f>
        <v>81</v>
      </c>
      <c r="H9" s="23">
        <f>IFERROR(VLOOKUP($B9,'[10]11市町別マンション戸数'!A:C,3,FALSE),0)</f>
        <v>52</v>
      </c>
    </row>
    <row r="10" spans="1:8">
      <c r="A10" s="1"/>
      <c r="B10" s="3" t="s">
        <v>26</v>
      </c>
      <c r="C10" s="23">
        <f>IFERROR(VLOOKUP($B10,'[10]11市町別戸数'!$A:$G,7,FALSE),0)</f>
        <v>58</v>
      </c>
      <c r="D10" s="23">
        <f>IFERROR(VLOOKUP($B10,'[10]11市町別戸数'!$A:$G,3,FALSE),0)</f>
        <v>26</v>
      </c>
      <c r="E10" s="23">
        <f>IFERROR(VLOOKUP($B10,'[10]11市町別戸数'!$A:$G,4,FALSE),0)</f>
        <v>20</v>
      </c>
      <c r="F10" s="23">
        <f>IFERROR(VLOOKUP($B10,'[10]11市町別戸数'!$A:$G,5,FALSE),0)</f>
        <v>0</v>
      </c>
      <c r="G10" s="23">
        <f>IFERROR(VLOOKUP($B10,'[10]11市町別戸数'!$A:$G,6,FALSE),0)</f>
        <v>12</v>
      </c>
      <c r="H10" s="23">
        <f>IFERROR(VLOOKUP($B10,'[10]11市町別マンション戸数'!A:C,3,FALSE),0)</f>
        <v>0</v>
      </c>
    </row>
    <row r="11" spans="1:8">
      <c r="A11" s="1"/>
      <c r="B11" s="3" t="s">
        <v>54</v>
      </c>
      <c r="C11" s="23">
        <f>IFERROR(VLOOKUP($B11,'[10]11市町別戸数'!$A:$G,7,FALSE),0)</f>
        <v>4</v>
      </c>
      <c r="D11" s="23">
        <f>IFERROR(VLOOKUP($B11,'[10]11市町別戸数'!$A:$G,3,FALSE),0)</f>
        <v>3</v>
      </c>
      <c r="E11" s="23">
        <f>IFERROR(VLOOKUP($B11,'[10]11市町別戸数'!$A:$G,4,FALSE),0)</f>
        <v>0</v>
      </c>
      <c r="F11" s="23">
        <f>IFERROR(VLOOKUP($B11,'[10]11市町別戸数'!$A:$G,5,FALSE),0)</f>
        <v>1</v>
      </c>
      <c r="G11" s="23">
        <f>IFERROR(VLOOKUP($B11,'[10]11市町別戸数'!$A:$G,6,FALSE),0)</f>
        <v>0</v>
      </c>
      <c r="H11" s="23">
        <f>IFERROR(VLOOKUP($B11,'[10]11市町別マンション戸数'!A:C,3,FALSE),0)</f>
        <v>0</v>
      </c>
    </row>
    <row r="12" spans="1:8">
      <c r="A12" s="1"/>
      <c r="B12" s="3" t="s">
        <v>5</v>
      </c>
      <c r="C12" s="23">
        <f t="shared" ref="C12:H12" si="1">SUM(C9:C11)</f>
        <v>462</v>
      </c>
      <c r="D12" s="23">
        <f t="shared" si="1"/>
        <v>144</v>
      </c>
      <c r="E12" s="23">
        <f t="shared" si="1"/>
        <v>223</v>
      </c>
      <c r="F12" s="23">
        <f t="shared" si="1"/>
        <v>2</v>
      </c>
      <c r="G12" s="23">
        <f t="shared" si="1"/>
        <v>93</v>
      </c>
      <c r="H12" s="23">
        <f t="shared" si="1"/>
        <v>52</v>
      </c>
    </row>
    <row r="13" spans="1:8">
      <c r="A13" s="1"/>
      <c r="B13" s="3" t="s">
        <v>7</v>
      </c>
      <c r="C13" s="23">
        <f>IFERROR(VLOOKUP($B13,'[10]11市町別戸数'!$A:$G,7,FALSE),0)</f>
        <v>62</v>
      </c>
      <c r="D13" s="23">
        <f>IFERROR(VLOOKUP($B13,'[10]11市町別戸数'!$A:$G,3,FALSE),0)</f>
        <v>32</v>
      </c>
      <c r="E13" s="23">
        <f>IFERROR(VLOOKUP($B13,'[10]11市町別戸数'!$A:$G,4,FALSE),0)</f>
        <v>16</v>
      </c>
      <c r="F13" s="23">
        <f>IFERROR(VLOOKUP($B13,'[10]11市町別戸数'!$A:$G,5,FALSE),0)</f>
        <v>1</v>
      </c>
      <c r="G13" s="23">
        <f>IFERROR(VLOOKUP($B13,'[10]11市町別戸数'!$A:$G,6,FALSE),0)</f>
        <v>13</v>
      </c>
      <c r="H13" s="23">
        <f>IFERROR(VLOOKUP($B13,'[10]11市町別マンション戸数'!A:C,3,FALSE),0)</f>
        <v>0</v>
      </c>
    </row>
    <row r="14" spans="1:8">
      <c r="A14" s="1"/>
      <c r="B14" s="3" t="s">
        <v>20</v>
      </c>
      <c r="C14" s="23">
        <f>IFERROR(VLOOKUP($B14,'[10]11市町別戸数'!$A:$G,7,FALSE),0)</f>
        <v>3</v>
      </c>
      <c r="D14" s="23">
        <f>IFERROR(VLOOKUP($B14,'[10]11市町別戸数'!$A:$G,3,FALSE),0)</f>
        <v>3</v>
      </c>
      <c r="E14" s="23">
        <f>IFERROR(VLOOKUP($B14,'[10]11市町別戸数'!$A:$G,4,FALSE),0)</f>
        <v>0</v>
      </c>
      <c r="F14" s="23">
        <f>IFERROR(VLOOKUP($B14,'[10]11市町別戸数'!$A:$G,5,FALSE),0)</f>
        <v>0</v>
      </c>
      <c r="G14" s="23">
        <f>IFERROR(VLOOKUP($B14,'[10]11市町別戸数'!$A:$G,6,FALSE),0)</f>
        <v>0</v>
      </c>
      <c r="H14" s="23">
        <f>IFERROR(VLOOKUP($B14,'[10]11市町別マンション戸数'!A:C,3,FALSE),0)</f>
        <v>0</v>
      </c>
    </row>
    <row r="15" spans="1:8">
      <c r="A15" s="1"/>
      <c r="B15" s="3" t="s">
        <v>36</v>
      </c>
      <c r="C15" s="23">
        <f>IFERROR(VLOOKUP($B15,'[10]11市町別戸数'!$A:$G,7,FALSE),0)</f>
        <v>79</v>
      </c>
      <c r="D15" s="23">
        <f>IFERROR(VLOOKUP($B15,'[10]11市町別戸数'!$A:$G,3,FALSE),0)</f>
        <v>22</v>
      </c>
      <c r="E15" s="23">
        <f>IFERROR(VLOOKUP($B15,'[10]11市町別戸数'!$A:$G,4,FALSE),0)</f>
        <v>48</v>
      </c>
      <c r="F15" s="23">
        <f>IFERROR(VLOOKUP($B15,'[10]11市町別戸数'!$A:$G,5,FALSE),0)</f>
        <v>0</v>
      </c>
      <c r="G15" s="23">
        <f>IFERROR(VLOOKUP($B15,'[10]11市町別戸数'!$A:$G,6,FALSE),0)</f>
        <v>9</v>
      </c>
      <c r="H15" s="23">
        <f>IFERROR(VLOOKUP($B15,'[10]11市町別マンション戸数'!A:C,3,FALSE),0)</f>
        <v>0</v>
      </c>
    </row>
    <row r="16" spans="1:8">
      <c r="A16" s="1"/>
      <c r="B16" s="3" t="s">
        <v>40</v>
      </c>
      <c r="C16" s="23">
        <f>IFERROR(VLOOKUP($B16,'[10]11市町別戸数'!$A:$G,7,FALSE),0)</f>
        <v>37</v>
      </c>
      <c r="D16" s="23">
        <f>IFERROR(VLOOKUP($B16,'[10]11市町別戸数'!$A:$G,3,FALSE),0)</f>
        <v>21</v>
      </c>
      <c r="E16" s="23">
        <f>IFERROR(VLOOKUP($B16,'[10]11市町別戸数'!$A:$G,4,FALSE),0)</f>
        <v>10</v>
      </c>
      <c r="F16" s="23">
        <f>IFERROR(VLOOKUP($B16,'[10]11市町別戸数'!$A:$G,5,FALSE),0)</f>
        <v>0</v>
      </c>
      <c r="G16" s="23">
        <f>IFERROR(VLOOKUP($B16,'[10]11市町別戸数'!$A:$G,6,FALSE),0)</f>
        <v>6</v>
      </c>
      <c r="H16" s="23">
        <f>IFERROR(VLOOKUP($B16,'[10]11市町別マンション戸数'!A:C,3,FALSE),0)</f>
        <v>0</v>
      </c>
    </row>
    <row r="17" spans="1:8">
      <c r="A17" s="1"/>
      <c r="B17" s="3" t="s">
        <v>44</v>
      </c>
      <c r="C17" s="23">
        <f>IFERROR(VLOOKUP($B17,'[10]11市町別戸数'!$A:$G,7,FALSE),0)</f>
        <v>12</v>
      </c>
      <c r="D17" s="23">
        <f>IFERROR(VLOOKUP($B17,'[10]11市町別戸数'!$A:$G,3,FALSE),0)</f>
        <v>11</v>
      </c>
      <c r="E17" s="23">
        <f>IFERROR(VLOOKUP($B17,'[10]11市町別戸数'!$A:$G,4,FALSE),0)</f>
        <v>0</v>
      </c>
      <c r="F17" s="23">
        <f>IFERROR(VLOOKUP($B17,'[10]11市町別戸数'!$A:$G,5,FALSE),0)</f>
        <v>0</v>
      </c>
      <c r="G17" s="23">
        <f>IFERROR(VLOOKUP($B17,'[10]11市町別戸数'!$A:$G,6,FALSE),0)</f>
        <v>1</v>
      </c>
      <c r="H17" s="23">
        <f>IFERROR(VLOOKUP($B17,'[10]11市町別マンション戸数'!A:C,3,FALSE),0)</f>
        <v>0</v>
      </c>
    </row>
    <row r="18" spans="1:8">
      <c r="A18" s="1"/>
      <c r="B18" s="3" t="s">
        <v>46</v>
      </c>
      <c r="C18" s="23">
        <f>IFERROR(VLOOKUP($B18,'[10]11市町別戸数'!$A:$G,7,FALSE),0)</f>
        <v>31</v>
      </c>
      <c r="D18" s="23">
        <f>IFERROR(VLOOKUP($B18,'[10]11市町別戸数'!$A:$G,3,FALSE),0)</f>
        <v>16</v>
      </c>
      <c r="E18" s="23">
        <f>IFERROR(VLOOKUP($B18,'[10]11市町別戸数'!$A:$G,4,FALSE),0)</f>
        <v>8</v>
      </c>
      <c r="F18" s="23">
        <f>IFERROR(VLOOKUP($B18,'[10]11市町別戸数'!$A:$G,5,FALSE),0)</f>
        <v>0</v>
      </c>
      <c r="G18" s="23">
        <f>IFERROR(VLOOKUP($B18,'[10]11市町別戸数'!$A:$G,6,FALSE),0)</f>
        <v>7</v>
      </c>
      <c r="H18" s="23">
        <f>IFERROR(VLOOKUP($B18,'[10]11市町別マンション戸数'!A:C,3,FALSE),0)</f>
        <v>0</v>
      </c>
    </row>
    <row r="19" spans="1:8">
      <c r="A19" s="1"/>
      <c r="B19" s="3" t="s">
        <v>11</v>
      </c>
      <c r="C19" s="23">
        <f>IFERROR(VLOOKUP($B19,'[10]11市町別戸数'!$A:$G,7,FALSE),0)</f>
        <v>110</v>
      </c>
      <c r="D19" s="23">
        <f>IFERROR(VLOOKUP($B19,'[10]11市町別戸数'!$A:$G,3,FALSE),0)</f>
        <v>51</v>
      </c>
      <c r="E19" s="23">
        <f>IFERROR(VLOOKUP($B19,'[10]11市町別戸数'!$A:$G,4,FALSE),0)</f>
        <v>38</v>
      </c>
      <c r="F19" s="23">
        <f>IFERROR(VLOOKUP($B19,'[10]11市町別戸数'!$A:$G,5,FALSE),0)</f>
        <v>0</v>
      </c>
      <c r="G19" s="23">
        <f>IFERROR(VLOOKUP($B19,'[10]11市町別戸数'!$A:$G,6,FALSE),0)</f>
        <v>21</v>
      </c>
      <c r="H19" s="23">
        <f>IFERROR(VLOOKUP($B19,'[10]11市町別マンション戸数'!A:C,3,FALSE),0)</f>
        <v>0</v>
      </c>
    </row>
    <row r="20" spans="1:8">
      <c r="A20" s="1"/>
      <c r="B20" s="3" t="s">
        <v>35</v>
      </c>
      <c r="C20" s="23">
        <f>IFERROR(VLOOKUP($B20,'[10]11市町別戸数'!$A:$G,7,FALSE),0)</f>
        <v>79</v>
      </c>
      <c r="D20" s="23">
        <f>IFERROR(VLOOKUP($B20,'[10]11市町別戸数'!$A:$G,3,FALSE),0)</f>
        <v>44</v>
      </c>
      <c r="E20" s="23">
        <f>IFERROR(VLOOKUP($B20,'[10]11市町別戸数'!$A:$G,4,FALSE),0)</f>
        <v>16</v>
      </c>
      <c r="F20" s="23">
        <f>IFERROR(VLOOKUP($B20,'[10]11市町別戸数'!$A:$G,5,FALSE),0)</f>
        <v>1</v>
      </c>
      <c r="G20" s="23">
        <f>IFERROR(VLOOKUP($B20,'[10]11市町別戸数'!$A:$G,6,FALSE),0)</f>
        <v>18</v>
      </c>
      <c r="H20" s="23">
        <f>IFERROR(VLOOKUP($B20,'[10]11市町別マンション戸数'!A:C,3,FALSE),0)</f>
        <v>0</v>
      </c>
    </row>
    <row r="21" spans="1:8">
      <c r="A21" s="1"/>
      <c r="B21" s="3" t="s">
        <v>25</v>
      </c>
      <c r="C21" s="23">
        <f>IFERROR(VLOOKUP($B21,'[10]11市町別戸数'!$A:$G,7,FALSE),0)</f>
        <v>56</v>
      </c>
      <c r="D21" s="23">
        <f>IFERROR(VLOOKUP($B21,'[10]11市町別戸数'!$A:$G,3,FALSE),0)</f>
        <v>35</v>
      </c>
      <c r="E21" s="23">
        <f>IFERROR(VLOOKUP($B21,'[10]11市町別戸数'!$A:$G,4,FALSE),0)</f>
        <v>16</v>
      </c>
      <c r="F21" s="23">
        <f>IFERROR(VLOOKUP($B21,'[10]11市町別戸数'!$A:$G,5,FALSE),0)</f>
        <v>0</v>
      </c>
      <c r="G21" s="23">
        <f>IFERROR(VLOOKUP($B21,'[10]11市町別戸数'!$A:$G,6,FALSE),0)</f>
        <v>5</v>
      </c>
      <c r="H21" s="23">
        <f>IFERROR(VLOOKUP($B21,'[10]11市町別マンション戸数'!A:C,3,FALSE),0)</f>
        <v>0</v>
      </c>
    </row>
    <row r="22" spans="1:8">
      <c r="A22" s="1"/>
      <c r="B22" s="3" t="s">
        <v>2</v>
      </c>
      <c r="C22" s="23">
        <f>IFERROR(VLOOKUP($B22,'[10]11市町別戸数'!$A:$G,7,FALSE),0)</f>
        <v>44</v>
      </c>
      <c r="D22" s="23">
        <f>IFERROR(VLOOKUP($B22,'[10]11市町別戸数'!$A:$G,3,FALSE),0)</f>
        <v>31</v>
      </c>
      <c r="E22" s="23">
        <f>IFERROR(VLOOKUP($B22,'[10]11市町別戸数'!$A:$G,4,FALSE),0)</f>
        <v>6</v>
      </c>
      <c r="F22" s="23">
        <f>IFERROR(VLOOKUP($B22,'[10]11市町別戸数'!$A:$G,5,FALSE),0)</f>
        <v>0</v>
      </c>
      <c r="G22" s="23">
        <f>IFERROR(VLOOKUP($B22,'[10]11市町別戸数'!$A:$G,6,FALSE),0)</f>
        <v>7</v>
      </c>
      <c r="H22" s="23">
        <f>IFERROR(VLOOKUP($B22,'[10]11市町別マンション戸数'!A:C,3,FALSE),0)</f>
        <v>0</v>
      </c>
    </row>
    <row r="23" spans="1:8">
      <c r="A23" s="1"/>
      <c r="B23" s="3" t="s">
        <v>37</v>
      </c>
      <c r="C23" s="23">
        <f>IFERROR(VLOOKUP($B23,'[10]11市町別戸数'!$A:$G,7,FALSE),0)</f>
        <v>60</v>
      </c>
      <c r="D23" s="23">
        <f>IFERROR(VLOOKUP($B23,'[10]11市町別戸数'!$A:$G,3,FALSE),0)</f>
        <v>35</v>
      </c>
      <c r="E23" s="23">
        <f>IFERROR(VLOOKUP($B23,'[10]11市町別戸数'!$A:$G,4,FALSE),0)</f>
        <v>24</v>
      </c>
      <c r="F23" s="23">
        <f>IFERROR(VLOOKUP($B23,'[10]11市町別戸数'!$A:$G,5,FALSE),0)</f>
        <v>0</v>
      </c>
      <c r="G23" s="23">
        <f>IFERROR(VLOOKUP($B23,'[10]11市町別戸数'!$A:$G,6,FALSE),0)</f>
        <v>1</v>
      </c>
      <c r="H23" s="23">
        <f>IFERROR(VLOOKUP($B23,'[10]11市町別マンション戸数'!A:C,3,FALSE),0)</f>
        <v>0</v>
      </c>
    </row>
    <row r="24" spans="1:8">
      <c r="A24" s="1"/>
      <c r="B24" s="3" t="s">
        <v>47</v>
      </c>
      <c r="C24" s="23">
        <f>IFERROR(VLOOKUP($B24,'[10]11市町別戸数'!$A:$G,7,FALSE),0)</f>
        <v>25</v>
      </c>
      <c r="D24" s="23">
        <f>IFERROR(VLOOKUP($B24,'[10]11市町別戸数'!$A:$G,3,FALSE),0)</f>
        <v>9</v>
      </c>
      <c r="E24" s="23">
        <f>IFERROR(VLOOKUP($B24,'[10]11市町別戸数'!$A:$G,4,FALSE),0)</f>
        <v>16</v>
      </c>
      <c r="F24" s="23">
        <f>IFERROR(VLOOKUP($B24,'[10]11市町別戸数'!$A:$G,5,FALSE),0)</f>
        <v>0</v>
      </c>
      <c r="G24" s="23">
        <f>IFERROR(VLOOKUP($B24,'[10]11市町別戸数'!$A:$G,6,FALSE),0)</f>
        <v>0</v>
      </c>
      <c r="H24" s="23">
        <f>IFERROR(VLOOKUP($B24,'[10]11市町別マンション戸数'!A:C,3,FALSE),0)</f>
        <v>0</v>
      </c>
    </row>
    <row r="25" spans="1:8">
      <c r="A25" s="1"/>
      <c r="B25" s="3" t="s">
        <v>21</v>
      </c>
      <c r="C25" s="23">
        <f>IFERROR(VLOOKUP($B25,'[10]11市町別戸数'!$A:$G,7,FALSE),0)</f>
        <v>32</v>
      </c>
      <c r="D25" s="23">
        <f>IFERROR(VLOOKUP($B25,'[10]11市町別戸数'!$A:$G,3,FALSE),0)</f>
        <v>16</v>
      </c>
      <c r="E25" s="23">
        <f>IFERROR(VLOOKUP($B25,'[10]11市町別戸数'!$A:$G,4,FALSE),0)</f>
        <v>8</v>
      </c>
      <c r="F25" s="23">
        <f>IFERROR(VLOOKUP($B25,'[10]11市町別戸数'!$A:$G,5,FALSE),0)</f>
        <v>0</v>
      </c>
      <c r="G25" s="23">
        <f>IFERROR(VLOOKUP($B25,'[10]11市町別戸数'!$A:$G,6,FALSE),0)</f>
        <v>8</v>
      </c>
      <c r="H25" s="23">
        <f>IFERROR(VLOOKUP($B25,'[10]11市町別マンション戸数'!A:C,3,FALSE),0)</f>
        <v>0</v>
      </c>
    </row>
    <row r="26" spans="1:8">
      <c r="A26" s="1"/>
      <c r="B26" s="3" t="s">
        <v>41</v>
      </c>
      <c r="C26" s="23">
        <f>IFERROR(VLOOKUP($B26,'[10]11市町別戸数'!$A:$G,7,FALSE),0)</f>
        <v>2</v>
      </c>
      <c r="D26" s="23">
        <f>IFERROR(VLOOKUP($B26,'[10]11市町別戸数'!$A:$G,3,FALSE),0)</f>
        <v>2</v>
      </c>
      <c r="E26" s="23">
        <f>IFERROR(VLOOKUP($B26,'[10]11市町別戸数'!$A:$G,4,FALSE),0)</f>
        <v>0</v>
      </c>
      <c r="F26" s="23">
        <f>IFERROR(VLOOKUP($B26,'[10]11市町別戸数'!$A:$G,5,FALSE),0)</f>
        <v>0</v>
      </c>
      <c r="G26" s="23">
        <f>IFERROR(VLOOKUP($B26,'[10]11市町別戸数'!$A:$G,6,FALSE),0)</f>
        <v>0</v>
      </c>
      <c r="H26" s="23">
        <f>IFERROR(VLOOKUP($B26,'[10]11市町別マンション戸数'!A:C,3,FALSE),0)</f>
        <v>0</v>
      </c>
    </row>
    <row r="27" spans="1:8">
      <c r="A27" s="1"/>
      <c r="B27" s="3" t="s">
        <v>33</v>
      </c>
      <c r="C27" s="23">
        <f>IFERROR(VLOOKUP($B27,'[10]11市町別戸数'!$A:$G,7,FALSE),0)</f>
        <v>10</v>
      </c>
      <c r="D27" s="23">
        <f>IFERROR(VLOOKUP($B27,'[10]11市町別戸数'!$A:$G,3,FALSE),0)</f>
        <v>7</v>
      </c>
      <c r="E27" s="23">
        <f>IFERROR(VLOOKUP($B27,'[10]11市町別戸数'!$A:$G,4,FALSE),0)</f>
        <v>0</v>
      </c>
      <c r="F27" s="23">
        <f>IFERROR(VLOOKUP($B27,'[10]11市町別戸数'!$A:$G,5,FALSE),0)</f>
        <v>0</v>
      </c>
      <c r="G27" s="23">
        <f>IFERROR(VLOOKUP($B27,'[10]11市町別戸数'!$A:$G,6,FALSE),0)</f>
        <v>3</v>
      </c>
      <c r="H27" s="23">
        <f>IFERROR(VLOOKUP($B27,'[10]11市町別マンション戸数'!A:C,3,FALSE),0)</f>
        <v>0</v>
      </c>
    </row>
    <row r="28" spans="1:8">
      <c r="A28" s="1"/>
      <c r="B28" s="3" t="s">
        <v>0</v>
      </c>
      <c r="C28" s="23">
        <f>IFERROR(VLOOKUP($B28,'[10]11市町別戸数'!$A:$G,7,FALSE),0)</f>
        <v>7</v>
      </c>
      <c r="D28" s="23">
        <f>IFERROR(VLOOKUP($B28,'[10]11市町別戸数'!$A:$G,3,FALSE),0)</f>
        <v>5</v>
      </c>
      <c r="E28" s="23">
        <f>IFERROR(VLOOKUP($B28,'[10]11市町別戸数'!$A:$G,4,FALSE),0)</f>
        <v>0</v>
      </c>
      <c r="F28" s="23">
        <f>IFERROR(VLOOKUP($B28,'[10]11市町別戸数'!$A:$G,5,FALSE),0)</f>
        <v>0</v>
      </c>
      <c r="G28" s="23">
        <f>IFERROR(VLOOKUP($B28,'[10]11市町別戸数'!$A:$G,6,FALSE),0)</f>
        <v>2</v>
      </c>
      <c r="H28" s="23">
        <f>IFERROR(VLOOKUP($B28,'[10]11市町別マンション戸数'!A:C,3,FALSE),0)</f>
        <v>0</v>
      </c>
    </row>
    <row r="29" spans="1:8">
      <c r="A29" s="1"/>
      <c r="B29" s="3" t="s">
        <v>43</v>
      </c>
      <c r="C29" s="23">
        <f>IFERROR(VLOOKUP($B29,'[10]11市町別戸数'!$A:$G,7,FALSE),0)</f>
        <v>5</v>
      </c>
      <c r="D29" s="23">
        <f>IFERROR(VLOOKUP($B29,'[10]11市町別戸数'!$A:$G,3,FALSE),0)</f>
        <v>5</v>
      </c>
      <c r="E29" s="23">
        <f>IFERROR(VLOOKUP($B29,'[10]11市町別戸数'!$A:$G,4,FALSE),0)</f>
        <v>0</v>
      </c>
      <c r="F29" s="23">
        <f>IFERROR(VLOOKUP($B29,'[10]11市町別戸数'!$A:$G,5,FALSE),0)</f>
        <v>0</v>
      </c>
      <c r="G29" s="23">
        <f>IFERROR(VLOOKUP($B29,'[10]11市町別戸数'!$A:$G,6,FALSE),0)</f>
        <v>0</v>
      </c>
      <c r="H29" s="23">
        <f>IFERROR(VLOOKUP($B29,'[10]11市町別マンション戸数'!A:C,3,FALSE),0)</f>
        <v>0</v>
      </c>
    </row>
    <row r="30" spans="1:8">
      <c r="A30" s="1"/>
      <c r="B30" s="3" t="s">
        <v>27</v>
      </c>
      <c r="C30" s="23">
        <f>IFERROR(VLOOKUP($B30,'[10]11市町別戸数'!$A:$G,7,FALSE),0)</f>
        <v>13</v>
      </c>
      <c r="D30" s="23">
        <f>IFERROR(VLOOKUP($B30,'[10]11市町別戸数'!$A:$G,3,FALSE),0)</f>
        <v>5</v>
      </c>
      <c r="E30" s="23">
        <f>IFERROR(VLOOKUP($B30,'[10]11市町別戸数'!$A:$G,4,FALSE),0)</f>
        <v>8</v>
      </c>
      <c r="F30" s="23">
        <f>IFERROR(VLOOKUP($B30,'[10]11市町別戸数'!$A:$G,5,FALSE),0)</f>
        <v>0</v>
      </c>
      <c r="G30" s="23">
        <f>IFERROR(VLOOKUP($B30,'[10]11市町別戸数'!$A:$G,6,FALSE),0)</f>
        <v>0</v>
      </c>
      <c r="H30" s="23">
        <f>IFERROR(VLOOKUP($B30,'[10]11市町別マンション戸数'!A:C,3,FALSE),0)</f>
        <v>0</v>
      </c>
    </row>
    <row r="31" spans="1:8">
      <c r="A31" s="1"/>
      <c r="B31" s="3" t="s">
        <v>22</v>
      </c>
      <c r="C31" s="23">
        <f>IFERROR(VLOOKUP($B31,'[10]11市町別戸数'!$A:$G,7,FALSE),0)</f>
        <v>21</v>
      </c>
      <c r="D31" s="23">
        <f>IFERROR(VLOOKUP($B31,'[10]11市町別戸数'!$A:$G,3,FALSE),0)</f>
        <v>9</v>
      </c>
      <c r="E31" s="23">
        <f>IFERROR(VLOOKUP($B31,'[10]11市町別戸数'!$A:$G,4,FALSE),0)</f>
        <v>4</v>
      </c>
      <c r="F31" s="23">
        <f>IFERROR(VLOOKUP($B31,'[10]11市町別戸数'!$A:$G,5,FALSE),0)</f>
        <v>0</v>
      </c>
      <c r="G31" s="23">
        <f>IFERROR(VLOOKUP($B31,'[10]11市町別戸数'!$A:$G,6,FALSE),0)</f>
        <v>8</v>
      </c>
      <c r="H31" s="23">
        <f>IFERROR(VLOOKUP($B31,'[10]11市町別マンション戸数'!A:C,3,FALSE),0)</f>
        <v>0</v>
      </c>
    </row>
    <row r="32" spans="1:8">
      <c r="A32" s="1"/>
      <c r="B32" s="3" t="s">
        <v>16</v>
      </c>
      <c r="C32" s="23">
        <f>IFERROR(VLOOKUP($B32,'[10]11市町別戸数'!$A:$G,7,FALSE),0)</f>
        <v>6</v>
      </c>
      <c r="D32" s="23">
        <f>IFERROR(VLOOKUP($B32,'[10]11市町別戸数'!$A:$G,3,FALSE),0)</f>
        <v>6</v>
      </c>
      <c r="E32" s="23">
        <f>IFERROR(VLOOKUP($B32,'[10]11市町別戸数'!$A:$G,4,FALSE),0)</f>
        <v>0</v>
      </c>
      <c r="F32" s="23">
        <f>IFERROR(VLOOKUP($B32,'[10]11市町別戸数'!$A:$G,5,FALSE),0)</f>
        <v>0</v>
      </c>
      <c r="G32" s="23">
        <f>IFERROR(VLOOKUP($B32,'[10]11市町別戸数'!$A:$G,6,FALSE),0)</f>
        <v>0</v>
      </c>
      <c r="H32" s="23">
        <f>IFERROR(VLOOKUP($B32,'[10]11市町別マンション戸数'!A:C,3,FALSE),0)</f>
        <v>0</v>
      </c>
    </row>
    <row r="33" spans="1:8">
      <c r="A33" s="1"/>
      <c r="B33" s="3" t="s">
        <v>24</v>
      </c>
      <c r="C33" s="23">
        <f>IFERROR(VLOOKUP($B33,'[10]11市町別戸数'!$A:$G,7,FALSE),0)</f>
        <v>13</v>
      </c>
      <c r="D33" s="23">
        <f>IFERROR(VLOOKUP($B33,'[10]11市町別戸数'!$A:$G,3,FALSE),0)</f>
        <v>10</v>
      </c>
      <c r="E33" s="23">
        <f>IFERROR(VLOOKUP($B33,'[10]11市町別戸数'!$A:$G,4,FALSE),0)</f>
        <v>1</v>
      </c>
      <c r="F33" s="23">
        <f>IFERROR(VLOOKUP($B33,'[10]11市町別戸数'!$A:$G,5,FALSE),0)</f>
        <v>0</v>
      </c>
      <c r="G33" s="23">
        <f>IFERROR(VLOOKUP($B33,'[10]11市町別戸数'!$A:$G,6,FALSE),0)</f>
        <v>2</v>
      </c>
      <c r="H33" s="23">
        <f>IFERROR(VLOOKUP($B33,'[10]11市町別マンション戸数'!A:C,3,FALSE),0)</f>
        <v>0</v>
      </c>
    </row>
    <row r="34" spans="1:8">
      <c r="A34" s="1"/>
      <c r="B34" s="3" t="s">
        <v>14</v>
      </c>
      <c r="C34" s="23">
        <f>IFERROR(VLOOKUP($B34,'[10]11市町別戸数'!$A:$G,7,FALSE),0)</f>
        <v>1</v>
      </c>
      <c r="D34" s="23">
        <f>IFERROR(VLOOKUP($B34,'[10]11市町別戸数'!$A:$G,3,FALSE),0)</f>
        <v>1</v>
      </c>
      <c r="E34" s="23">
        <f>IFERROR(VLOOKUP($B34,'[10]11市町別戸数'!$A:$G,4,FALSE),0)</f>
        <v>0</v>
      </c>
      <c r="F34" s="23">
        <f>IFERROR(VLOOKUP($B34,'[10]11市町別戸数'!$A:$G,5,FALSE),0)</f>
        <v>0</v>
      </c>
      <c r="G34" s="23">
        <f>IFERROR(VLOOKUP($B34,'[10]11市町別戸数'!$A:$G,6,FALSE),0)</f>
        <v>0</v>
      </c>
      <c r="H34" s="23">
        <f>IFERROR(VLOOKUP($B34,'[10]11市町別マンション戸数'!A:C,3,FALSE),0)</f>
        <v>0</v>
      </c>
    </row>
    <row r="35" spans="1:8">
      <c r="A35" s="1"/>
      <c r="B35" s="4" t="s">
        <v>51</v>
      </c>
      <c r="C35" s="23">
        <f>IFERROR(VLOOKUP($B35,'[10]11市町別戸数'!$A:$G,7,FALSE),0)</f>
        <v>1</v>
      </c>
      <c r="D35" s="23">
        <f>IFERROR(VLOOKUP($B35,'[10]11市町別戸数'!$A:$G,3,FALSE),0)</f>
        <v>1</v>
      </c>
      <c r="E35" s="23">
        <f>IFERROR(VLOOKUP($B35,'[10]11市町別戸数'!$A:$G,4,FALSE),0)</f>
        <v>0</v>
      </c>
      <c r="F35" s="23">
        <f>IFERROR(VLOOKUP($B35,'[10]11市町別戸数'!$A:$G,5,FALSE),0)</f>
        <v>0</v>
      </c>
      <c r="G35" s="23">
        <f>IFERROR(VLOOKUP($B35,'[10]11市町別戸数'!$A:$G,6,FALSE),0)</f>
        <v>0</v>
      </c>
      <c r="H35" s="23">
        <f>IFERROR(VLOOKUP($B35,'[10]11市町別マンション戸数'!A:C,3,FALSE),0)</f>
        <v>0</v>
      </c>
    </row>
    <row r="36" spans="1:8">
      <c r="A36" s="1"/>
      <c r="B36" s="3" t="s">
        <v>49</v>
      </c>
      <c r="C36" s="23">
        <f>IFERROR(VLOOKUP($B36,'[10]11市町別戸数'!$A:$G,7,FALSE),0)</f>
        <v>1</v>
      </c>
      <c r="D36" s="23">
        <f>IFERROR(VLOOKUP($B36,'[10]11市町別戸数'!$A:$G,3,FALSE),0)</f>
        <v>1</v>
      </c>
      <c r="E36" s="23">
        <f>IFERROR(VLOOKUP($B36,'[10]11市町別戸数'!$A:$G,4,FALSE),0)</f>
        <v>0</v>
      </c>
      <c r="F36" s="23">
        <f>IFERROR(VLOOKUP($B36,'[10]11市町別戸数'!$A:$G,5,FALSE),0)</f>
        <v>0</v>
      </c>
      <c r="G36" s="23">
        <f>IFERROR(VLOOKUP($B36,'[10]11市町別戸数'!$A:$G,6,FALSE),0)</f>
        <v>0</v>
      </c>
      <c r="H36" s="23">
        <f>IFERROR(VLOOKUP($B36,'[10]11市町別マンション戸数'!A:C,3,FALSE),0)</f>
        <v>0</v>
      </c>
    </row>
    <row r="37" spans="1:8">
      <c r="A37" s="1"/>
      <c r="B37" s="3" t="s">
        <v>12</v>
      </c>
      <c r="C37" s="23">
        <f>IFERROR(VLOOKUP($B37,'[10]11市町別戸数'!$A:$G,7,FALSE),0)</f>
        <v>0</v>
      </c>
      <c r="D37" s="23">
        <f>IFERROR(VLOOKUP($B37,'[10]11市町別戸数'!$A:$G,3,FALSE),0)</f>
        <v>0</v>
      </c>
      <c r="E37" s="23">
        <f>IFERROR(VLOOKUP($B37,'[10]11市町別戸数'!$A:$G,4,FALSE),0)</f>
        <v>0</v>
      </c>
      <c r="F37" s="23">
        <f>IFERROR(VLOOKUP($B37,'[10]11市町別戸数'!$A:$G,5,FALSE),0)</f>
        <v>0</v>
      </c>
      <c r="G37" s="23">
        <f>IFERROR(VLOOKUP($B37,'[10]11市町別戸数'!$A:$G,6,FALSE),0)</f>
        <v>0</v>
      </c>
      <c r="H37" s="23">
        <f>IFERROR(VLOOKUP($B37,'[10]11市町別マンション戸数'!A:C,3,FALSE),0)</f>
        <v>0</v>
      </c>
    </row>
    <row r="38" spans="1:8">
      <c r="A38" s="1"/>
      <c r="B38" s="4" t="s">
        <v>28</v>
      </c>
      <c r="C38" s="23">
        <f>IFERROR(VLOOKUP($B38,'[10]11市町別戸数'!$A:$G,7,FALSE),0)</f>
        <v>0</v>
      </c>
      <c r="D38" s="23">
        <f>IFERROR(VLOOKUP($B38,'[10]11市町別戸数'!$A:$G,3,FALSE),0)</f>
        <v>0</v>
      </c>
      <c r="E38" s="23">
        <f>IFERROR(VLOOKUP($B38,'[10]11市町別戸数'!$A:$G,4,FALSE),0)</f>
        <v>0</v>
      </c>
      <c r="F38" s="23">
        <f>IFERROR(VLOOKUP($B38,'[10]11市町別戸数'!$A:$G,5,FALSE),0)</f>
        <v>0</v>
      </c>
      <c r="G38" s="23">
        <f>IFERROR(VLOOKUP($B38,'[10]11市町別戸数'!$A:$G,6,FALSE),0)</f>
        <v>0</v>
      </c>
      <c r="H38" s="23">
        <f>IFERROR(VLOOKUP($B38,'[10]11市町別マンション戸数'!A:C,3,FALSE),0)</f>
        <v>0</v>
      </c>
    </row>
    <row r="39" spans="1:8">
      <c r="A39" s="1"/>
      <c r="B39" s="3" t="s">
        <v>23</v>
      </c>
      <c r="C39" s="23">
        <f>IFERROR(VLOOKUP($B39,'[10]11市町別戸数'!$A:$G,7,FALSE),0)</f>
        <v>7</v>
      </c>
      <c r="D39" s="23">
        <f>IFERROR(VLOOKUP($B39,'[10]11市町別戸数'!$A:$G,3,FALSE),0)</f>
        <v>5</v>
      </c>
      <c r="E39" s="23">
        <f>IFERROR(VLOOKUP($B39,'[10]11市町別戸数'!$A:$G,4,FALSE),0)</f>
        <v>0</v>
      </c>
      <c r="F39" s="23">
        <f>IFERROR(VLOOKUP($B39,'[10]11市町別戸数'!$A:$G,5,FALSE),0)</f>
        <v>0</v>
      </c>
      <c r="G39" s="23">
        <f>IFERROR(VLOOKUP($B39,'[10]11市町別戸数'!$A:$G,6,FALSE),0)</f>
        <v>2</v>
      </c>
      <c r="H39" s="23">
        <f>IFERROR(VLOOKUP($B39,'[10]11市町別マンション戸数'!A:C,3,FALSE),0)</f>
        <v>0</v>
      </c>
    </row>
    <row r="40" spans="1:8">
      <c r="A40" s="1"/>
      <c r="B40" s="3" t="s">
        <v>42</v>
      </c>
      <c r="C40" s="23">
        <f>IFERROR(VLOOKUP($B40,'[10]11市町別戸数'!$A:$G,7,FALSE),0)</f>
        <v>11</v>
      </c>
      <c r="D40" s="23">
        <f>IFERROR(VLOOKUP($B40,'[10]11市町別戸数'!$A:$G,3,FALSE),0)</f>
        <v>5</v>
      </c>
      <c r="E40" s="23">
        <f>IFERROR(VLOOKUP($B40,'[10]11市町別戸数'!$A:$G,4,FALSE),0)</f>
        <v>0</v>
      </c>
      <c r="F40" s="23">
        <f>IFERROR(VLOOKUP($B40,'[10]11市町別戸数'!$A:$G,5,FALSE),0)</f>
        <v>0</v>
      </c>
      <c r="G40" s="23">
        <f>IFERROR(VLOOKUP($B40,'[10]11市町別戸数'!$A:$G,6,FALSE),0)</f>
        <v>6</v>
      </c>
      <c r="H40" s="23">
        <f>IFERROR(VLOOKUP($B40,'[10]11市町別マンション戸数'!A:C,3,FALSE),0)</f>
        <v>0</v>
      </c>
    </row>
    <row r="41" spans="1:8">
      <c r="A41" s="1"/>
      <c r="B41" s="3" t="s">
        <v>13</v>
      </c>
      <c r="C41" s="23">
        <f>IFERROR(VLOOKUP($B41,'[10]11市町別戸数'!$A:$G,7,FALSE),0)</f>
        <v>8</v>
      </c>
      <c r="D41" s="23">
        <f>IFERROR(VLOOKUP($B41,'[10]11市町別戸数'!$A:$G,3,FALSE),0)</f>
        <v>7</v>
      </c>
      <c r="E41" s="23">
        <f>IFERROR(VLOOKUP($B41,'[10]11市町別戸数'!$A:$G,4,FALSE),0)</f>
        <v>0</v>
      </c>
      <c r="F41" s="23">
        <f>IFERROR(VLOOKUP($B41,'[10]11市町別戸数'!$A:$G,5,FALSE),0)</f>
        <v>0</v>
      </c>
      <c r="G41" s="23">
        <f>IFERROR(VLOOKUP($B41,'[10]11市町別戸数'!$A:$G,6,FALSE),0)</f>
        <v>1</v>
      </c>
      <c r="H41" s="23">
        <f>IFERROR(VLOOKUP($B41,'[10]11市町別マンション戸数'!A:C,3,FALSE),0)</f>
        <v>0</v>
      </c>
    </row>
    <row r="42" spans="1:8">
      <c r="A42" s="1"/>
      <c r="B42" s="3" t="s">
        <v>3</v>
      </c>
      <c r="C42" s="23">
        <f>IFERROR(VLOOKUP($B42,'[10]11市町別戸数'!$A:$G,7,FALSE),0)</f>
        <v>18</v>
      </c>
      <c r="D42" s="23">
        <f>IFERROR(VLOOKUP($B42,'[10]11市町別戸数'!$A:$G,3,FALSE),0)</f>
        <v>6</v>
      </c>
      <c r="E42" s="23">
        <f>IFERROR(VLOOKUP($B42,'[10]11市町別戸数'!$A:$G,4,FALSE),0)</f>
        <v>12</v>
      </c>
      <c r="F42" s="23">
        <f>IFERROR(VLOOKUP($B42,'[10]11市町別戸数'!$A:$G,5,FALSE),0)</f>
        <v>0</v>
      </c>
      <c r="G42" s="23">
        <f>IFERROR(VLOOKUP($B42,'[10]11市町別戸数'!$A:$G,6,FALSE),0)</f>
        <v>0</v>
      </c>
      <c r="H42" s="23">
        <f>IFERROR(VLOOKUP($B42,'[10]11市町別マンション戸数'!A:C,3,FALSE),0)</f>
        <v>0</v>
      </c>
    </row>
    <row r="43" spans="1:8">
      <c r="A43" s="1"/>
      <c r="B43" s="3" t="s">
        <v>39</v>
      </c>
      <c r="C43" s="23">
        <f>IFERROR(VLOOKUP($B43,'[10]11市町別戸数'!$A:$G,7,FALSE),0)</f>
        <v>12</v>
      </c>
      <c r="D43" s="23">
        <f>IFERROR(VLOOKUP($B43,'[10]11市町別戸数'!$A:$G,3,FALSE),0)</f>
        <v>8</v>
      </c>
      <c r="E43" s="23">
        <f>IFERROR(VLOOKUP($B43,'[10]11市町別戸数'!$A:$G,4,FALSE),0)</f>
        <v>0</v>
      </c>
      <c r="F43" s="23">
        <f>IFERROR(VLOOKUP($B43,'[10]11市町別戸数'!$A:$G,5,FALSE),0)</f>
        <v>0</v>
      </c>
      <c r="G43" s="23">
        <f>IFERROR(VLOOKUP($B43,'[10]11市町別戸数'!$A:$G,6,FALSE),0)</f>
        <v>4</v>
      </c>
      <c r="H43" s="23">
        <f>IFERROR(VLOOKUP($B43,'[10]11市町別マンション戸数'!A:C,3,FALSE),0)</f>
        <v>0</v>
      </c>
    </row>
    <row r="44" spans="1:8">
      <c r="A44" s="1"/>
      <c r="B44" s="3" t="s">
        <v>1</v>
      </c>
      <c r="C44" s="23">
        <f>IFERROR(VLOOKUP($B44,'[10]11市町別戸数'!$A:$G,7,FALSE),0)</f>
        <v>0</v>
      </c>
      <c r="D44" s="23">
        <f>IFERROR(VLOOKUP($B44,'[10]11市町別戸数'!$A:$G,3,FALSE),0)</f>
        <v>0</v>
      </c>
      <c r="E44" s="23">
        <f>IFERROR(VLOOKUP($B44,'[10]11市町別戸数'!$A:$G,4,FALSE),0)</f>
        <v>0</v>
      </c>
      <c r="F44" s="23">
        <f>IFERROR(VLOOKUP($B44,'[10]11市町別戸数'!$A:$G,5,FALSE),0)</f>
        <v>0</v>
      </c>
      <c r="G44" s="23">
        <f>IFERROR(VLOOKUP($B44,'[10]11市町別戸数'!$A:$G,6,FALSE),0)</f>
        <v>0</v>
      </c>
      <c r="H44" s="23">
        <f>IFERROR(VLOOKUP($B44,'[10]11市町別マンション戸数'!A:C,3,FALSE),0)</f>
        <v>0</v>
      </c>
    </row>
    <row r="45" spans="1:8">
      <c r="A45" s="1"/>
      <c r="B45" s="5" t="s">
        <v>50</v>
      </c>
      <c r="C45" s="23">
        <f>IFERROR(VLOOKUP($B45,'[10]11市町別戸数'!$A:$G,7,FALSE),0)</f>
        <v>3</v>
      </c>
      <c r="D45" s="23">
        <f>IFERROR(VLOOKUP($B45,'[10]11市町別戸数'!$A:$G,3,FALSE),0)</f>
        <v>3</v>
      </c>
      <c r="E45" s="23">
        <f>IFERROR(VLOOKUP($B45,'[10]11市町別戸数'!$A:$G,4,FALSE),0)</f>
        <v>0</v>
      </c>
      <c r="F45" s="23">
        <f>IFERROR(VLOOKUP($B45,'[10]11市町別戸数'!$A:$G,5,FALSE),0)</f>
        <v>0</v>
      </c>
      <c r="G45" s="23">
        <f>IFERROR(VLOOKUP($B45,'[10]11市町別戸数'!$A:$G,6,FALSE),0)</f>
        <v>0</v>
      </c>
      <c r="H45" s="23">
        <f>IFERROR(VLOOKUP($B45,'[10]11市町別マンション戸数'!A:C,3,FALSE),0)</f>
        <v>0</v>
      </c>
    </row>
    <row r="46" spans="1:8">
      <c r="A46" s="1"/>
      <c r="B46" s="6" t="s">
        <v>18</v>
      </c>
      <c r="C46" s="23">
        <f t="shared" ref="C46:H46" si="2">SUM(C5:C45)-C8-C12</f>
        <v>1525</v>
      </c>
      <c r="D46" s="23">
        <f t="shared" si="2"/>
        <v>679</v>
      </c>
      <c r="E46" s="23">
        <f t="shared" si="2"/>
        <v>590</v>
      </c>
      <c r="F46" s="23">
        <f t="shared" si="2"/>
        <v>5</v>
      </c>
      <c r="G46" s="23">
        <f t="shared" si="2"/>
        <v>251</v>
      </c>
      <c r="H46" s="23">
        <f t="shared" si="2"/>
        <v>52</v>
      </c>
    </row>
    <row r="47" spans="1:8">
      <c r="A47" s="1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7"/>
      <c r="D2" s="7"/>
      <c r="E2" s="11"/>
      <c r="F2" s="11" t="s">
        <v>19</v>
      </c>
      <c r="G2" s="25" t="s">
        <v>38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2:8">
      <c r="B5" s="3" t="s">
        <v>30</v>
      </c>
      <c r="C5" s="10">
        <f>IFERROR(VLOOKUP($B5,'[13]11市町別戸数'!$A:$G,7,FALSE),0)</f>
        <v>1172</v>
      </c>
      <c r="D5" s="10">
        <f>IFERROR(VLOOKUP($B5,'[13]11市町別戸数'!$A:$G,3,FALSE),0)</f>
        <v>572</v>
      </c>
      <c r="E5" s="10">
        <f>IFERROR(VLOOKUP($B5,'[13]11市町別戸数'!$A:$G,4,FALSE),0)</f>
        <v>427</v>
      </c>
      <c r="F5" s="10">
        <f>IFERROR(VLOOKUP($B5,'[13]11市町別戸数'!$A:$G,5,FALSE),0)</f>
        <v>2</v>
      </c>
      <c r="G5" s="10">
        <f>IFERROR(VLOOKUP($B5,'[13]11市町別戸数'!$A:$G,6,FALSE),0)</f>
        <v>171</v>
      </c>
      <c r="H5" s="10">
        <f>IFERROR(VLOOKUP($B5,'[13]11市町別マンション戸数'!A:C,3,FALSE),0)</f>
        <v>0</v>
      </c>
    </row>
    <row r="6" spans="2:8">
      <c r="B6" s="3" t="s">
        <v>10</v>
      </c>
      <c r="C6" s="10">
        <f>IFERROR(VLOOKUP($B6,'[13]11市町別戸数'!$A:$G,7,FALSE),0)</f>
        <v>1419</v>
      </c>
      <c r="D6" s="10">
        <f>IFERROR(VLOOKUP($B6,'[13]11市町別戸数'!$A:$G,3,FALSE),0)</f>
        <v>421</v>
      </c>
      <c r="E6" s="10">
        <f>IFERROR(VLOOKUP($B6,'[13]11市町別戸数'!$A:$G,4,FALSE),0)</f>
        <v>698</v>
      </c>
      <c r="F6" s="10">
        <f>IFERROR(VLOOKUP($B6,'[13]11市町別戸数'!$A:$G,5,FALSE),0)</f>
        <v>5</v>
      </c>
      <c r="G6" s="10">
        <f>IFERROR(VLOOKUP($B6,'[13]11市町別戸数'!$A:$G,6,FALSE),0)</f>
        <v>295</v>
      </c>
      <c r="H6" s="10">
        <f>IFERROR(VLOOKUP($B6,'[13]11市町別マンション戸数'!A:C,3,FALSE),0)</f>
        <v>136</v>
      </c>
    </row>
    <row r="7" spans="2:8">
      <c r="B7" s="3" t="s">
        <v>9</v>
      </c>
      <c r="C7" s="10">
        <f>IFERROR(VLOOKUP($B7,'[13]11市町別戸数'!$A:$G,7,FALSE),0)</f>
        <v>1040</v>
      </c>
      <c r="D7" s="10">
        <f>IFERROR(VLOOKUP($B7,'[13]11市町別戸数'!$A:$G,3,FALSE),0)</f>
        <v>514</v>
      </c>
      <c r="E7" s="10">
        <f>IFERROR(VLOOKUP($B7,'[13]11市町別戸数'!$A:$G,4,FALSE),0)</f>
        <v>342</v>
      </c>
      <c r="F7" s="10">
        <f>IFERROR(VLOOKUP($B7,'[13]11市町別戸数'!$A:$G,5,FALSE),0)</f>
        <v>3</v>
      </c>
      <c r="G7" s="10">
        <f>IFERROR(VLOOKUP($B7,'[13]11市町別戸数'!$A:$G,6,FALSE),0)</f>
        <v>181</v>
      </c>
      <c r="H7" s="10">
        <f>IFERROR(VLOOKUP($B7,'[13]11市町別マンション戸数'!A:C,3,FALSE),0)</f>
        <v>0</v>
      </c>
    </row>
    <row r="8" spans="2:8">
      <c r="B8" s="3" t="s">
        <v>32</v>
      </c>
      <c r="C8" s="10">
        <f t="shared" ref="C8:H8" si="0">SUM(C5:C7)</f>
        <v>3631</v>
      </c>
      <c r="D8" s="10">
        <f t="shared" si="0"/>
        <v>1507</v>
      </c>
      <c r="E8" s="10">
        <f t="shared" si="0"/>
        <v>1467</v>
      </c>
      <c r="F8" s="10">
        <f t="shared" si="0"/>
        <v>10</v>
      </c>
      <c r="G8" s="10">
        <f t="shared" si="0"/>
        <v>647</v>
      </c>
      <c r="H8" s="10">
        <f t="shared" si="0"/>
        <v>136</v>
      </c>
    </row>
    <row r="9" spans="2:8">
      <c r="B9" s="3" t="s">
        <v>34</v>
      </c>
      <c r="C9" s="10">
        <f>IFERROR(VLOOKUP($B9,'[13]11市町別戸数'!$A:$G,7,FALSE),0)</f>
        <v>3940</v>
      </c>
      <c r="D9" s="10">
        <f>IFERROR(VLOOKUP($B9,'[13]11市町別戸数'!$A:$G,3,FALSE),0)</f>
        <v>1488</v>
      </c>
      <c r="E9" s="10">
        <f>IFERROR(VLOOKUP($B9,'[13]11市町別戸数'!$A:$G,4,FALSE),0)</f>
        <v>1809</v>
      </c>
      <c r="F9" s="10">
        <f>IFERROR(VLOOKUP($B9,'[13]11市町別戸数'!$A:$G,5,FALSE),0)</f>
        <v>7</v>
      </c>
      <c r="G9" s="10">
        <f>IFERROR(VLOOKUP($B9,'[13]11市町別戸数'!$A:$G,6,FALSE),0)</f>
        <v>636</v>
      </c>
      <c r="H9" s="10">
        <f>IFERROR(VLOOKUP($B9,'[13]11市町別マンション戸数'!A:C,3,FALSE),0)</f>
        <v>103</v>
      </c>
    </row>
    <row r="10" spans="2:8">
      <c r="B10" s="3" t="s">
        <v>4</v>
      </c>
      <c r="C10" s="10">
        <f>IFERROR(VLOOKUP($B10,'[13]11市町別戸数'!$A:$G,7,FALSE),0)</f>
        <v>797</v>
      </c>
      <c r="D10" s="10">
        <f>IFERROR(VLOOKUP($B10,'[13]11市町別戸数'!$A:$G,3,FALSE),0)</f>
        <v>461</v>
      </c>
      <c r="E10" s="10">
        <f>IFERROR(VLOOKUP($B10,'[13]11市町別戸数'!$A:$G,4,FALSE),0)</f>
        <v>132</v>
      </c>
      <c r="F10" s="10">
        <f>IFERROR(VLOOKUP($B10,'[13]11市町別戸数'!$A:$G,5,FALSE),0)</f>
        <v>0</v>
      </c>
      <c r="G10" s="10">
        <f>IFERROR(VLOOKUP($B10,'[13]11市町別戸数'!$A:$G,6,FALSE),0)</f>
        <v>204</v>
      </c>
      <c r="H10" s="10">
        <f>IFERROR(VLOOKUP($B10,'[13]11市町別マンション戸数'!A:C,3,FALSE),0)</f>
        <v>95</v>
      </c>
    </row>
    <row r="11" spans="2:8">
      <c r="B11" s="3" t="s">
        <v>54</v>
      </c>
      <c r="C11" s="10">
        <f>IFERROR(VLOOKUP($B11,'[13]11市町別戸数'!$A:$G,7,FALSE),0)</f>
        <v>71</v>
      </c>
      <c r="D11" s="10">
        <f>IFERROR(VLOOKUP($B11,'[13]11市町別戸数'!$A:$G,3,FALSE),0)</f>
        <v>37</v>
      </c>
      <c r="E11" s="10">
        <f>IFERROR(VLOOKUP($B11,'[13]11市町別戸数'!$A:$G,4,FALSE),0)</f>
        <v>27</v>
      </c>
      <c r="F11" s="10">
        <f>IFERROR(VLOOKUP($B11,'[13]11市町別戸数'!$A:$G,5,FALSE),0)</f>
        <v>0</v>
      </c>
      <c r="G11" s="10">
        <f>IFERROR(VLOOKUP($B11,'[13]11市町別戸数'!$A:$G,6,FALSE),0)</f>
        <v>7</v>
      </c>
      <c r="H11" s="10">
        <f>IFERROR(VLOOKUP($B11,'[13]11市町別マンション戸数'!A:C,3,FALSE),0)</f>
        <v>0</v>
      </c>
    </row>
    <row r="12" spans="2:8">
      <c r="B12" s="3" t="s">
        <v>5</v>
      </c>
      <c r="C12" s="10">
        <f t="shared" ref="C12:H12" si="1">SUM(C9:C11)</f>
        <v>4808</v>
      </c>
      <c r="D12" s="10">
        <f t="shared" si="1"/>
        <v>1986</v>
      </c>
      <c r="E12" s="10">
        <f t="shared" si="1"/>
        <v>1968</v>
      </c>
      <c r="F12" s="10">
        <f t="shared" si="1"/>
        <v>7</v>
      </c>
      <c r="G12" s="10">
        <f t="shared" si="1"/>
        <v>847</v>
      </c>
      <c r="H12" s="10">
        <f t="shared" si="1"/>
        <v>198</v>
      </c>
    </row>
    <row r="13" spans="2:8">
      <c r="B13" s="3" t="s">
        <v>7</v>
      </c>
      <c r="C13" s="10">
        <f>IFERROR(VLOOKUP($B13,'[13]11市町別戸数'!$A:$G,7,FALSE),0)</f>
        <v>969</v>
      </c>
      <c r="D13" s="10">
        <f>IFERROR(VLOOKUP($B13,'[13]11市町別戸数'!$A:$G,3,FALSE),0)</f>
        <v>336</v>
      </c>
      <c r="E13" s="10">
        <f>IFERROR(VLOOKUP($B13,'[13]11市町別戸数'!$A:$G,4,FALSE),0)</f>
        <v>436</v>
      </c>
      <c r="F13" s="10">
        <f>IFERROR(VLOOKUP($B13,'[13]11市町別戸数'!$A:$G,5,FALSE),0)</f>
        <v>5</v>
      </c>
      <c r="G13" s="10">
        <f>IFERROR(VLOOKUP($B13,'[13]11市町別戸数'!$A:$G,6,FALSE),0)</f>
        <v>192</v>
      </c>
      <c r="H13" s="10">
        <f>IFERROR(VLOOKUP($B13,'[13]11市町別マンション戸数'!A:C,3,FALSE),0)</f>
        <v>0</v>
      </c>
    </row>
    <row r="14" spans="2:8">
      <c r="B14" s="3" t="s">
        <v>20</v>
      </c>
      <c r="C14" s="10">
        <f>IFERROR(VLOOKUP($B14,'[13]11市町別戸数'!$A:$G,7,FALSE),0)</f>
        <v>201</v>
      </c>
      <c r="D14" s="10">
        <f>IFERROR(VLOOKUP($B14,'[13]11市町別戸数'!$A:$G,3,FALSE),0)</f>
        <v>48</v>
      </c>
      <c r="E14" s="10">
        <f>IFERROR(VLOOKUP($B14,'[13]11市町別戸数'!$A:$G,4,FALSE),0)</f>
        <v>104</v>
      </c>
      <c r="F14" s="10">
        <f>IFERROR(VLOOKUP($B14,'[13]11市町別戸数'!$A:$G,5,FALSE),0)</f>
        <v>1</v>
      </c>
      <c r="G14" s="10">
        <f>IFERROR(VLOOKUP($B14,'[13]11市町別戸数'!$A:$G,6,FALSE),0)</f>
        <v>48</v>
      </c>
      <c r="H14" s="10">
        <f>IFERROR(VLOOKUP($B14,'[13]11市町別マンション戸数'!A:C,3,FALSE),0)</f>
        <v>40</v>
      </c>
    </row>
    <row r="15" spans="2:8">
      <c r="B15" s="3" t="s">
        <v>36</v>
      </c>
      <c r="C15" s="10">
        <f>IFERROR(VLOOKUP($B15,'[13]11市町別戸数'!$A:$G,7,FALSE),0)</f>
        <v>760</v>
      </c>
      <c r="D15" s="10">
        <f>IFERROR(VLOOKUP($B15,'[13]11市町別戸数'!$A:$G,3,FALSE),0)</f>
        <v>281</v>
      </c>
      <c r="E15" s="10">
        <f>IFERROR(VLOOKUP($B15,'[13]11市町別戸数'!$A:$G,4,FALSE),0)</f>
        <v>90</v>
      </c>
      <c r="F15" s="10">
        <f>IFERROR(VLOOKUP($B15,'[13]11市町別戸数'!$A:$G,5,FALSE),0)</f>
        <v>1</v>
      </c>
      <c r="G15" s="10">
        <f>IFERROR(VLOOKUP($B15,'[13]11市町別戸数'!$A:$G,6,FALSE),0)</f>
        <v>388</v>
      </c>
      <c r="H15" s="10">
        <f>IFERROR(VLOOKUP($B15,'[13]11市町別マンション戸数'!A:C,3,FALSE),0)</f>
        <v>315</v>
      </c>
    </row>
    <row r="16" spans="2:8">
      <c r="B16" s="3" t="s">
        <v>40</v>
      </c>
      <c r="C16" s="10">
        <f>IFERROR(VLOOKUP($B16,'[13]11市町別戸数'!$A:$G,7,FALSE),0)</f>
        <v>655</v>
      </c>
      <c r="D16" s="10">
        <f>IFERROR(VLOOKUP($B16,'[13]11市町別戸数'!$A:$G,3,FALSE),0)</f>
        <v>356</v>
      </c>
      <c r="E16" s="10">
        <f>IFERROR(VLOOKUP($B16,'[13]11市町別戸数'!$A:$G,4,FALSE),0)</f>
        <v>195</v>
      </c>
      <c r="F16" s="10">
        <f>IFERROR(VLOOKUP($B16,'[13]11市町別戸数'!$A:$G,5,FALSE),0)</f>
        <v>3</v>
      </c>
      <c r="G16" s="10">
        <f>IFERROR(VLOOKUP($B16,'[13]11市町別戸数'!$A:$G,6,FALSE),0)</f>
        <v>101</v>
      </c>
      <c r="H16" s="10">
        <f>IFERROR(VLOOKUP($B16,'[13]11市町別マンション戸数'!A:C,3,FALSE),0)</f>
        <v>0</v>
      </c>
    </row>
    <row r="17" spans="2:8">
      <c r="B17" s="3" t="s">
        <v>44</v>
      </c>
      <c r="C17" s="10">
        <f>IFERROR(VLOOKUP($B17,'[13]11市町別戸数'!$A:$G,7,FALSE),0)</f>
        <v>156</v>
      </c>
      <c r="D17" s="10">
        <f>IFERROR(VLOOKUP($B17,'[13]11市町別戸数'!$A:$G,3,FALSE),0)</f>
        <v>120</v>
      </c>
      <c r="E17" s="10">
        <f>IFERROR(VLOOKUP($B17,'[13]11市町別戸数'!$A:$G,4,FALSE),0)</f>
        <v>13</v>
      </c>
      <c r="F17" s="10">
        <f>IFERROR(VLOOKUP($B17,'[13]11市町別戸数'!$A:$G,5,FALSE),0)</f>
        <v>5</v>
      </c>
      <c r="G17" s="10">
        <f>IFERROR(VLOOKUP($B17,'[13]11市町別戸数'!$A:$G,6,FALSE),0)</f>
        <v>18</v>
      </c>
      <c r="H17" s="10">
        <f>IFERROR(VLOOKUP($B17,'[13]11市町別マンション戸数'!A:C,3,FALSE),0)</f>
        <v>0</v>
      </c>
    </row>
    <row r="18" spans="2:8">
      <c r="B18" s="3" t="s">
        <v>46</v>
      </c>
      <c r="C18" s="10">
        <f>IFERROR(VLOOKUP($B18,'[13]11市町別戸数'!$A:$G,7,FALSE),0)</f>
        <v>408</v>
      </c>
      <c r="D18" s="10">
        <f>IFERROR(VLOOKUP($B18,'[13]11市町別戸数'!$A:$G,3,FALSE),0)</f>
        <v>275</v>
      </c>
      <c r="E18" s="10">
        <f>IFERROR(VLOOKUP($B18,'[13]11市町別戸数'!$A:$G,4,FALSE),0)</f>
        <v>54</v>
      </c>
      <c r="F18" s="10">
        <f>IFERROR(VLOOKUP($B18,'[13]11市町別戸数'!$A:$G,5,FALSE),0)</f>
        <v>12</v>
      </c>
      <c r="G18" s="10">
        <f>IFERROR(VLOOKUP($B18,'[13]11市町別戸数'!$A:$G,6,FALSE),0)</f>
        <v>67</v>
      </c>
      <c r="H18" s="10">
        <f>IFERROR(VLOOKUP($B18,'[13]11市町別マンション戸数'!A:C,3,FALSE),0)</f>
        <v>0</v>
      </c>
    </row>
    <row r="19" spans="2:8">
      <c r="B19" s="3" t="s">
        <v>11</v>
      </c>
      <c r="C19" s="10">
        <f>IFERROR(VLOOKUP($B19,'[13]11市町別戸数'!$A:$G,7,FALSE),0)</f>
        <v>1152</v>
      </c>
      <c r="D19" s="10">
        <f>IFERROR(VLOOKUP($B19,'[13]11市町別戸数'!$A:$G,3,FALSE),0)</f>
        <v>626</v>
      </c>
      <c r="E19" s="10">
        <f>IFERROR(VLOOKUP($B19,'[13]11市町別戸数'!$A:$G,4,FALSE),0)</f>
        <v>272</v>
      </c>
      <c r="F19" s="10">
        <f>IFERROR(VLOOKUP($B19,'[13]11市町別戸数'!$A:$G,5,FALSE),0)</f>
        <v>9</v>
      </c>
      <c r="G19" s="10">
        <f>IFERROR(VLOOKUP($B19,'[13]11市町別戸数'!$A:$G,6,FALSE),0)</f>
        <v>245</v>
      </c>
      <c r="H19" s="10">
        <f>IFERROR(VLOOKUP($B19,'[13]11市町別マンション戸数'!A:C,3,FALSE),0)</f>
        <v>83</v>
      </c>
    </row>
    <row r="20" spans="2:8">
      <c r="B20" s="3" t="s">
        <v>35</v>
      </c>
      <c r="C20" s="10">
        <f>IFERROR(VLOOKUP($B20,'[13]11市町別戸数'!$A:$G,7,FALSE),0)</f>
        <v>798</v>
      </c>
      <c r="D20" s="10">
        <f>IFERROR(VLOOKUP($B20,'[13]11市町別戸数'!$A:$G,3,FALSE),0)</f>
        <v>439</v>
      </c>
      <c r="E20" s="10">
        <f>IFERROR(VLOOKUP($B20,'[13]11市町別戸数'!$A:$G,4,FALSE),0)</f>
        <v>153</v>
      </c>
      <c r="F20" s="10">
        <f>IFERROR(VLOOKUP($B20,'[13]11市町別戸数'!$A:$G,5,FALSE),0)</f>
        <v>1</v>
      </c>
      <c r="G20" s="10">
        <f>IFERROR(VLOOKUP($B20,'[13]11市町別戸数'!$A:$G,6,FALSE),0)</f>
        <v>205</v>
      </c>
      <c r="H20" s="10">
        <f>IFERROR(VLOOKUP($B20,'[13]11市町別マンション戸数'!A:C,3,FALSE),0)</f>
        <v>86</v>
      </c>
    </row>
    <row r="21" spans="2:8">
      <c r="B21" s="3" t="s">
        <v>25</v>
      </c>
      <c r="C21" s="10">
        <f>IFERROR(VLOOKUP($B21,'[13]11市町別戸数'!$A:$G,7,FALSE),0)</f>
        <v>685</v>
      </c>
      <c r="D21" s="10">
        <f>IFERROR(VLOOKUP($B21,'[13]11市町別戸数'!$A:$G,3,FALSE),0)</f>
        <v>355</v>
      </c>
      <c r="E21" s="10">
        <f>IFERROR(VLOOKUP($B21,'[13]11市町別戸数'!$A:$G,4,FALSE),0)</f>
        <v>215</v>
      </c>
      <c r="F21" s="10">
        <f>IFERROR(VLOOKUP($B21,'[13]11市町別戸数'!$A:$G,5,FALSE),0)</f>
        <v>0</v>
      </c>
      <c r="G21" s="10">
        <f>IFERROR(VLOOKUP($B21,'[13]11市町別戸数'!$A:$G,6,FALSE),0)</f>
        <v>115</v>
      </c>
      <c r="H21" s="10">
        <f>IFERROR(VLOOKUP($B21,'[13]11市町別マンション戸数'!A:C,3,FALSE),0)</f>
        <v>0</v>
      </c>
    </row>
    <row r="22" spans="2:8">
      <c r="B22" s="3" t="s">
        <v>2</v>
      </c>
      <c r="C22" s="10">
        <f>IFERROR(VLOOKUP($B22,'[13]11市町別戸数'!$A:$G,7,FALSE),0)</f>
        <v>600</v>
      </c>
      <c r="D22" s="10">
        <f>IFERROR(VLOOKUP($B22,'[13]11市町別戸数'!$A:$G,3,FALSE),0)</f>
        <v>381</v>
      </c>
      <c r="E22" s="10">
        <f>IFERROR(VLOOKUP($B22,'[13]11市町別戸数'!$A:$G,4,FALSE),0)</f>
        <v>141</v>
      </c>
      <c r="F22" s="10">
        <f>IFERROR(VLOOKUP($B22,'[13]11市町別戸数'!$A:$G,5,FALSE),0)</f>
        <v>0</v>
      </c>
      <c r="G22" s="10">
        <f>IFERROR(VLOOKUP($B22,'[13]11市町別戸数'!$A:$G,6,FALSE),0)</f>
        <v>78</v>
      </c>
      <c r="H22" s="10">
        <f>IFERROR(VLOOKUP($B22,'[13]11市町別マンション戸数'!A:C,3,FALSE),0)</f>
        <v>0</v>
      </c>
    </row>
    <row r="23" spans="2:8">
      <c r="B23" s="3" t="s">
        <v>37</v>
      </c>
      <c r="C23" s="10">
        <f>IFERROR(VLOOKUP($B23,'[13]11市町別戸数'!$A:$G,7,FALSE),0)</f>
        <v>811</v>
      </c>
      <c r="D23" s="10">
        <f>IFERROR(VLOOKUP($B23,'[13]11市町別戸数'!$A:$G,3,FALSE),0)</f>
        <v>414</v>
      </c>
      <c r="E23" s="10">
        <f>IFERROR(VLOOKUP($B23,'[13]11市町別戸数'!$A:$G,4,FALSE),0)</f>
        <v>181</v>
      </c>
      <c r="F23" s="10">
        <f>IFERROR(VLOOKUP($B23,'[13]11市町別戸数'!$A:$G,5,FALSE),0)</f>
        <v>2</v>
      </c>
      <c r="G23" s="10">
        <f>IFERROR(VLOOKUP($B23,'[13]11市町別戸数'!$A:$G,6,FALSE),0)</f>
        <v>214</v>
      </c>
      <c r="H23" s="10">
        <f>IFERROR(VLOOKUP($B23,'[13]11市町別マンション戸数'!A:C,3,FALSE),0)</f>
        <v>132</v>
      </c>
    </row>
    <row r="24" spans="2:8">
      <c r="B24" s="3" t="s">
        <v>47</v>
      </c>
      <c r="C24" s="10">
        <f>IFERROR(VLOOKUP($B24,'[13]11市町別戸数'!$A:$G,7,FALSE),0)</f>
        <v>543</v>
      </c>
      <c r="D24" s="10">
        <f>IFERROR(VLOOKUP($B24,'[13]11市町別戸数'!$A:$G,3,FALSE),0)</f>
        <v>198</v>
      </c>
      <c r="E24" s="10">
        <f>IFERROR(VLOOKUP($B24,'[13]11市町別戸数'!$A:$G,4,FALSE),0)</f>
        <v>263</v>
      </c>
      <c r="F24" s="10">
        <f>IFERROR(VLOOKUP($B24,'[13]11市町別戸数'!$A:$G,5,FALSE),0)</f>
        <v>5</v>
      </c>
      <c r="G24" s="10">
        <f>IFERROR(VLOOKUP($B24,'[13]11市町別戸数'!$A:$G,6,FALSE),0)</f>
        <v>77</v>
      </c>
      <c r="H24" s="10">
        <f>IFERROR(VLOOKUP($B24,'[13]11市町別マンション戸数'!A:C,3,FALSE),0)</f>
        <v>0</v>
      </c>
    </row>
    <row r="25" spans="2:8">
      <c r="B25" s="3" t="s">
        <v>21</v>
      </c>
      <c r="C25" s="10">
        <f>IFERROR(VLOOKUP($B25,'[13]11市町別戸数'!$A:$G,7,FALSE),0)</f>
        <v>433</v>
      </c>
      <c r="D25" s="10">
        <f>IFERROR(VLOOKUP($B25,'[13]11市町別戸数'!$A:$G,3,FALSE),0)</f>
        <v>257</v>
      </c>
      <c r="E25" s="10">
        <f>IFERROR(VLOOKUP($B25,'[13]11市町別戸数'!$A:$G,4,FALSE),0)</f>
        <v>92</v>
      </c>
      <c r="F25" s="10">
        <f>IFERROR(VLOOKUP($B25,'[13]11市町別戸数'!$A:$G,5,FALSE),0)</f>
        <v>1</v>
      </c>
      <c r="G25" s="10">
        <f>IFERROR(VLOOKUP($B25,'[13]11市町別戸数'!$A:$G,6,FALSE),0)</f>
        <v>83</v>
      </c>
      <c r="H25" s="10">
        <f>IFERROR(VLOOKUP($B25,'[13]11市町別マンション戸数'!A:C,3,FALSE),0)</f>
        <v>0</v>
      </c>
    </row>
    <row r="26" spans="2:8">
      <c r="B26" s="3" t="s">
        <v>41</v>
      </c>
      <c r="C26" s="10">
        <f>IFERROR(VLOOKUP($B26,'[13]11市町別戸数'!$A:$G,7,FALSE),0)</f>
        <v>31</v>
      </c>
      <c r="D26" s="10">
        <f>IFERROR(VLOOKUP($B26,'[13]11市町別戸数'!$A:$G,3,FALSE),0)</f>
        <v>27</v>
      </c>
      <c r="E26" s="10">
        <f>IFERROR(VLOOKUP($B26,'[13]11市町別戸数'!$A:$G,4,FALSE),0)</f>
        <v>0</v>
      </c>
      <c r="F26" s="10">
        <f>IFERROR(VLOOKUP($B26,'[13]11市町別戸数'!$A:$G,5,FALSE),0)</f>
        <v>2</v>
      </c>
      <c r="G26" s="10">
        <f>IFERROR(VLOOKUP($B26,'[13]11市町別戸数'!$A:$G,6,FALSE),0)</f>
        <v>2</v>
      </c>
      <c r="H26" s="10">
        <f>IFERROR(VLOOKUP($B26,'[13]11市町別マンション戸数'!A:C,3,FALSE),0)</f>
        <v>0</v>
      </c>
    </row>
    <row r="27" spans="2:8">
      <c r="B27" s="3" t="s">
        <v>33</v>
      </c>
      <c r="C27" s="10">
        <f>IFERROR(VLOOKUP($B27,'[13]11市町別戸数'!$A:$G,7,FALSE),0)</f>
        <v>245</v>
      </c>
      <c r="D27" s="10">
        <f>IFERROR(VLOOKUP($B27,'[13]11市町別戸数'!$A:$G,3,FALSE),0)</f>
        <v>128</v>
      </c>
      <c r="E27" s="10">
        <f>IFERROR(VLOOKUP($B27,'[13]11市町別戸数'!$A:$G,4,FALSE),0)</f>
        <v>70</v>
      </c>
      <c r="F27" s="10">
        <f>IFERROR(VLOOKUP($B27,'[13]11市町別戸数'!$A:$G,5,FALSE),0)</f>
        <v>1</v>
      </c>
      <c r="G27" s="10">
        <f>IFERROR(VLOOKUP($B27,'[13]11市町別戸数'!$A:$G,6,FALSE),0)</f>
        <v>46</v>
      </c>
      <c r="H27" s="10">
        <f>IFERROR(VLOOKUP($B27,'[13]11市町別マンション戸数'!A:C,3,FALSE),0)</f>
        <v>0</v>
      </c>
    </row>
    <row r="28" spans="2:8">
      <c r="B28" s="3" t="s">
        <v>0</v>
      </c>
      <c r="C28" s="10">
        <f>IFERROR(VLOOKUP($B28,'[13]11市町別戸数'!$A:$G,7,FALSE),0)</f>
        <v>580</v>
      </c>
      <c r="D28" s="10">
        <f>IFERROR(VLOOKUP($B28,'[13]11市町別戸数'!$A:$G,3,FALSE),0)</f>
        <v>130</v>
      </c>
      <c r="E28" s="10">
        <f>IFERROR(VLOOKUP($B28,'[13]11市町別戸数'!$A:$G,4,FALSE),0)</f>
        <v>102</v>
      </c>
      <c r="F28" s="10">
        <f>IFERROR(VLOOKUP($B28,'[13]11市町別戸数'!$A:$G,5,FALSE),0)</f>
        <v>297</v>
      </c>
      <c r="G28" s="10">
        <f>IFERROR(VLOOKUP($B28,'[13]11市町別戸数'!$A:$G,6,FALSE),0)</f>
        <v>51</v>
      </c>
      <c r="H28" s="10">
        <f>IFERROR(VLOOKUP($B28,'[13]11市町別マンション戸数'!A:C,3,FALSE),0)</f>
        <v>0</v>
      </c>
    </row>
    <row r="29" spans="2:8">
      <c r="B29" s="3" t="s">
        <v>43</v>
      </c>
      <c r="C29" s="10">
        <f>IFERROR(VLOOKUP($B29,'[13]11市町別戸数'!$A:$G,7,FALSE),0)</f>
        <v>66</v>
      </c>
      <c r="D29" s="10">
        <f>IFERROR(VLOOKUP($B29,'[13]11市町別戸数'!$A:$G,3,FALSE),0)</f>
        <v>52</v>
      </c>
      <c r="E29" s="10">
        <f>IFERROR(VLOOKUP($B29,'[13]11市町別戸数'!$A:$G,4,FALSE),0)</f>
        <v>10</v>
      </c>
      <c r="F29" s="10">
        <f>IFERROR(VLOOKUP($B29,'[13]11市町別戸数'!$A:$G,5,FALSE),0)</f>
        <v>0</v>
      </c>
      <c r="G29" s="10">
        <f>IFERROR(VLOOKUP($B29,'[13]11市町別戸数'!$A:$G,6,FALSE),0)</f>
        <v>4</v>
      </c>
      <c r="H29" s="10">
        <f>IFERROR(VLOOKUP($B29,'[13]11市町別マンション戸数'!A:C,3,FALSE),0)</f>
        <v>0</v>
      </c>
    </row>
    <row r="30" spans="2:8">
      <c r="B30" s="3" t="s">
        <v>27</v>
      </c>
      <c r="C30" s="10">
        <f>IFERROR(VLOOKUP($B30,'[13]11市町別戸数'!$A:$G,7,FALSE),0)</f>
        <v>51</v>
      </c>
      <c r="D30" s="10">
        <f>IFERROR(VLOOKUP($B30,'[13]11市町別戸数'!$A:$G,3,FALSE),0)</f>
        <v>51</v>
      </c>
      <c r="E30" s="10">
        <f>IFERROR(VLOOKUP($B30,'[13]11市町別戸数'!$A:$G,4,FALSE),0)</f>
        <v>0</v>
      </c>
      <c r="F30" s="10">
        <f>IFERROR(VLOOKUP($B30,'[13]11市町別戸数'!$A:$G,5,FALSE),0)</f>
        <v>0</v>
      </c>
      <c r="G30" s="10">
        <f>IFERROR(VLOOKUP($B30,'[13]11市町別戸数'!$A:$G,6,FALSE),0)</f>
        <v>0</v>
      </c>
      <c r="H30" s="10">
        <f>IFERROR(VLOOKUP($B30,'[13]11市町別マンション戸数'!A:C,3,FALSE),0)</f>
        <v>0</v>
      </c>
    </row>
    <row r="31" spans="2:8">
      <c r="B31" s="3" t="s">
        <v>22</v>
      </c>
      <c r="C31" s="10">
        <f>IFERROR(VLOOKUP($B31,'[13]11市町別戸数'!$A:$G,7,FALSE),0)</f>
        <v>186</v>
      </c>
      <c r="D31" s="10">
        <f>IFERROR(VLOOKUP($B31,'[13]11市町別戸数'!$A:$G,3,FALSE),0)</f>
        <v>116</v>
      </c>
      <c r="E31" s="10">
        <f>IFERROR(VLOOKUP($B31,'[13]11市町別戸数'!$A:$G,4,FALSE),0)</f>
        <v>50</v>
      </c>
      <c r="F31" s="10">
        <f>IFERROR(VLOOKUP($B31,'[13]11市町別戸数'!$A:$G,5,FALSE),0)</f>
        <v>0</v>
      </c>
      <c r="G31" s="10">
        <f>IFERROR(VLOOKUP($B31,'[13]11市町別戸数'!$A:$G,6,FALSE),0)</f>
        <v>20</v>
      </c>
      <c r="H31" s="10">
        <f>IFERROR(VLOOKUP($B31,'[13]11市町別マンション戸数'!A:C,3,FALSE),0)</f>
        <v>0</v>
      </c>
    </row>
    <row r="32" spans="2:8">
      <c r="B32" s="3" t="s">
        <v>16</v>
      </c>
      <c r="C32" s="10">
        <f>IFERROR(VLOOKUP($B32,'[13]11市町別戸数'!$A:$G,7,FALSE),0)</f>
        <v>148</v>
      </c>
      <c r="D32" s="10">
        <f>IFERROR(VLOOKUP($B32,'[13]11市町別戸数'!$A:$G,3,FALSE),0)</f>
        <v>92</v>
      </c>
      <c r="E32" s="10">
        <f>IFERROR(VLOOKUP($B32,'[13]11市町別戸数'!$A:$G,4,FALSE),0)</f>
        <v>42</v>
      </c>
      <c r="F32" s="10">
        <f>IFERROR(VLOOKUP($B32,'[13]11市町別戸数'!$A:$G,5,FALSE),0)</f>
        <v>0</v>
      </c>
      <c r="G32" s="10">
        <f>IFERROR(VLOOKUP($B32,'[13]11市町別戸数'!$A:$G,6,FALSE),0)</f>
        <v>14</v>
      </c>
      <c r="H32" s="10">
        <f>IFERROR(VLOOKUP($B32,'[13]11市町別マンション戸数'!A:C,3,FALSE),0)</f>
        <v>0</v>
      </c>
    </row>
    <row r="33" spans="2:8">
      <c r="B33" s="3" t="s">
        <v>24</v>
      </c>
      <c r="C33" s="10">
        <f>IFERROR(VLOOKUP($B33,'[13]11市町別戸数'!$A:$G,7,FALSE),0)</f>
        <v>93</v>
      </c>
      <c r="D33" s="10">
        <f>IFERROR(VLOOKUP($B33,'[13]11市町別戸数'!$A:$G,3,FALSE),0)</f>
        <v>80</v>
      </c>
      <c r="E33" s="10">
        <f>IFERROR(VLOOKUP($B33,'[13]11市町別戸数'!$A:$G,4,FALSE),0)</f>
        <v>0</v>
      </c>
      <c r="F33" s="10">
        <f>IFERROR(VLOOKUP($B33,'[13]11市町別戸数'!$A:$G,5,FALSE),0)</f>
        <v>1</v>
      </c>
      <c r="G33" s="10">
        <f>IFERROR(VLOOKUP($B33,'[13]11市町別戸数'!$A:$G,6,FALSE),0)</f>
        <v>12</v>
      </c>
      <c r="H33" s="10">
        <f>IFERROR(VLOOKUP($B33,'[13]11市町別マンション戸数'!A:C,3,FALSE),0)</f>
        <v>0</v>
      </c>
    </row>
    <row r="34" spans="2:8">
      <c r="B34" s="3" t="s">
        <v>14</v>
      </c>
      <c r="C34" s="10">
        <f>IFERROR(VLOOKUP($B34,'[13]11市町別戸数'!$A:$G,7,FALSE),0)</f>
        <v>8</v>
      </c>
      <c r="D34" s="10">
        <f>IFERROR(VLOOKUP($B34,'[13]11市町別戸数'!$A:$G,3,FALSE),0)</f>
        <v>7</v>
      </c>
      <c r="E34" s="10">
        <f>IFERROR(VLOOKUP($B34,'[13]11市町別戸数'!$A:$G,4,FALSE),0)</f>
        <v>0</v>
      </c>
      <c r="F34" s="10">
        <f>IFERROR(VLOOKUP($B34,'[13]11市町別戸数'!$A:$G,5,FALSE),0)</f>
        <v>1</v>
      </c>
      <c r="G34" s="10">
        <f>IFERROR(VLOOKUP($B34,'[13]11市町別戸数'!$A:$G,6,FALSE),0)</f>
        <v>0</v>
      </c>
      <c r="H34" s="10">
        <f>IFERROR(VLOOKUP($B34,'[13]11市町別マンション戸数'!A:C,3,FALSE),0)</f>
        <v>0</v>
      </c>
    </row>
    <row r="35" spans="2:8">
      <c r="B35" s="4" t="s">
        <v>51</v>
      </c>
      <c r="C35" s="10">
        <f>IFERROR(VLOOKUP($B35,'[13]11市町別戸数'!$A:$G,7,FALSE),0)</f>
        <v>14</v>
      </c>
      <c r="D35" s="10">
        <f>IFERROR(VLOOKUP($B35,'[13]11市町別戸数'!$A:$G,3,FALSE),0)</f>
        <v>13</v>
      </c>
      <c r="E35" s="10">
        <f>IFERROR(VLOOKUP($B35,'[13]11市町別戸数'!$A:$G,4,FALSE),0)</f>
        <v>0</v>
      </c>
      <c r="F35" s="10">
        <f>IFERROR(VLOOKUP($B35,'[13]11市町別戸数'!$A:$G,5,FALSE),0)</f>
        <v>1</v>
      </c>
      <c r="G35" s="10">
        <f>IFERROR(VLOOKUP($B35,'[13]11市町別戸数'!$A:$G,6,FALSE),0)</f>
        <v>0</v>
      </c>
      <c r="H35" s="10">
        <f>IFERROR(VLOOKUP($B35,'[13]11市町別マンション戸数'!A:C,3,FALSE),0)</f>
        <v>0</v>
      </c>
    </row>
    <row r="36" spans="2:8">
      <c r="B36" s="3" t="s">
        <v>49</v>
      </c>
      <c r="C36" s="10">
        <f>IFERROR(VLOOKUP($B36,'[13]11市町別戸数'!$A:$G,7,FALSE),0)</f>
        <v>8</v>
      </c>
      <c r="D36" s="10">
        <f>IFERROR(VLOOKUP($B36,'[13]11市町別戸数'!$A:$G,3,FALSE),0)</f>
        <v>8</v>
      </c>
      <c r="E36" s="10">
        <f>IFERROR(VLOOKUP($B36,'[13]11市町別戸数'!$A:$G,4,FALSE),0)</f>
        <v>0</v>
      </c>
      <c r="F36" s="10">
        <f>IFERROR(VLOOKUP($B36,'[13]11市町別戸数'!$A:$G,5,FALSE),0)</f>
        <v>0</v>
      </c>
      <c r="G36" s="10">
        <f>IFERROR(VLOOKUP($B36,'[13]11市町別戸数'!$A:$G,6,FALSE),0)</f>
        <v>0</v>
      </c>
      <c r="H36" s="10">
        <f>IFERROR(VLOOKUP($B36,'[13]11市町別マンション戸数'!A:C,3,FALSE),0)</f>
        <v>0</v>
      </c>
    </row>
    <row r="37" spans="2:8">
      <c r="B37" s="3" t="s">
        <v>12</v>
      </c>
      <c r="C37" s="10">
        <f>IFERROR(VLOOKUP($B37,'[13]11市町別戸数'!$A:$G,7,FALSE),0)</f>
        <v>2</v>
      </c>
      <c r="D37" s="10">
        <f>IFERROR(VLOOKUP($B37,'[13]11市町別戸数'!$A:$G,3,FALSE),0)</f>
        <v>2</v>
      </c>
      <c r="E37" s="10">
        <f>IFERROR(VLOOKUP($B37,'[13]11市町別戸数'!$A:$G,4,FALSE),0)</f>
        <v>0</v>
      </c>
      <c r="F37" s="10">
        <f>IFERROR(VLOOKUP($B37,'[13]11市町別戸数'!$A:$G,5,FALSE),0)</f>
        <v>0</v>
      </c>
      <c r="G37" s="10">
        <f>IFERROR(VLOOKUP($B37,'[13]11市町別戸数'!$A:$G,6,FALSE),0)</f>
        <v>0</v>
      </c>
      <c r="H37" s="10">
        <f>IFERROR(VLOOKUP($B37,'[13]11市町別マンション戸数'!A:C,3,FALSE),0)</f>
        <v>0</v>
      </c>
    </row>
    <row r="38" spans="2:8">
      <c r="B38" s="4" t="s">
        <v>28</v>
      </c>
      <c r="C38" s="10">
        <f>IFERROR(VLOOKUP($B38,'[13]11市町別戸数'!$A:$G,7,FALSE),0)</f>
        <v>8</v>
      </c>
      <c r="D38" s="10">
        <f>IFERROR(VLOOKUP($B38,'[13]11市町別戸数'!$A:$G,3,FALSE),0)</f>
        <v>8</v>
      </c>
      <c r="E38" s="10">
        <f>IFERROR(VLOOKUP($B38,'[13]11市町別戸数'!$A:$G,4,FALSE),0)</f>
        <v>0</v>
      </c>
      <c r="F38" s="10">
        <f>IFERROR(VLOOKUP($B38,'[13]11市町別戸数'!$A:$G,5,FALSE),0)</f>
        <v>0</v>
      </c>
      <c r="G38" s="10">
        <f>IFERROR(VLOOKUP($B38,'[13]11市町別戸数'!$A:$G,6,FALSE),0)</f>
        <v>0</v>
      </c>
      <c r="H38" s="10">
        <f>IFERROR(VLOOKUP($B38,'[13]11市町別マンション戸数'!A:C,3,FALSE),0)</f>
        <v>0</v>
      </c>
    </row>
    <row r="39" spans="2:8">
      <c r="B39" s="3" t="s">
        <v>23</v>
      </c>
      <c r="C39" s="10">
        <f>IFERROR(VLOOKUP($B39,'[13]11市町別戸数'!$A:$G,7,FALSE),0)</f>
        <v>132</v>
      </c>
      <c r="D39" s="10">
        <f>IFERROR(VLOOKUP($B39,'[13]11市町別戸数'!$A:$G,3,FALSE),0)</f>
        <v>73</v>
      </c>
      <c r="E39" s="10">
        <f>IFERROR(VLOOKUP($B39,'[13]11市町別戸数'!$A:$G,4,FALSE),0)</f>
        <v>37</v>
      </c>
      <c r="F39" s="10">
        <f>IFERROR(VLOOKUP($B39,'[13]11市町別戸数'!$A:$G,5,FALSE),0)</f>
        <v>2</v>
      </c>
      <c r="G39" s="10">
        <f>IFERROR(VLOOKUP($B39,'[13]11市町別戸数'!$A:$G,6,FALSE),0)</f>
        <v>20</v>
      </c>
      <c r="H39" s="10">
        <f>IFERROR(VLOOKUP($B39,'[13]11市町別マンション戸数'!A:C,3,FALSE),0)</f>
        <v>0</v>
      </c>
    </row>
    <row r="40" spans="2:8">
      <c r="B40" s="3" t="s">
        <v>42</v>
      </c>
      <c r="C40" s="10">
        <f>IFERROR(VLOOKUP($B40,'[13]11市町別戸数'!$A:$G,7,FALSE),0)</f>
        <v>127</v>
      </c>
      <c r="D40" s="10">
        <f>IFERROR(VLOOKUP($B40,'[13]11市町別戸数'!$A:$G,3,FALSE),0)</f>
        <v>68</v>
      </c>
      <c r="E40" s="10">
        <f>IFERROR(VLOOKUP($B40,'[13]11市町別戸数'!$A:$G,4,FALSE),0)</f>
        <v>8</v>
      </c>
      <c r="F40" s="10">
        <f>IFERROR(VLOOKUP($B40,'[13]11市町別戸数'!$A:$G,5,FALSE),0)</f>
        <v>0</v>
      </c>
      <c r="G40" s="10">
        <f>IFERROR(VLOOKUP($B40,'[13]11市町別戸数'!$A:$G,6,FALSE),0)</f>
        <v>51</v>
      </c>
      <c r="H40" s="10">
        <f>IFERROR(VLOOKUP($B40,'[13]11市町別マンション戸数'!A:C,3,FALSE),0)</f>
        <v>0</v>
      </c>
    </row>
    <row r="41" spans="2:8">
      <c r="B41" s="3" t="s">
        <v>13</v>
      </c>
      <c r="C41" s="10">
        <f>IFERROR(VLOOKUP($B41,'[13]11市町別戸数'!$A:$G,7,FALSE),0)</f>
        <v>283</v>
      </c>
      <c r="D41" s="10">
        <f>IFERROR(VLOOKUP($B41,'[13]11市町別戸数'!$A:$G,3,FALSE),0)</f>
        <v>104</v>
      </c>
      <c r="E41" s="10">
        <f>IFERROR(VLOOKUP($B41,'[13]11市町別戸数'!$A:$G,4,FALSE),0)</f>
        <v>149</v>
      </c>
      <c r="F41" s="10">
        <f>IFERROR(VLOOKUP($B41,'[13]11市町別戸数'!$A:$G,5,FALSE),0)</f>
        <v>0</v>
      </c>
      <c r="G41" s="10">
        <f>IFERROR(VLOOKUP($B41,'[13]11市町別戸数'!$A:$G,6,FALSE),0)</f>
        <v>30</v>
      </c>
      <c r="H41" s="10">
        <f>IFERROR(VLOOKUP($B41,'[13]11市町別マンション戸数'!A:C,3,FALSE),0)</f>
        <v>0</v>
      </c>
    </row>
    <row r="42" spans="2:8">
      <c r="B42" s="3" t="s">
        <v>3</v>
      </c>
      <c r="C42" s="10">
        <f>IFERROR(VLOOKUP($B42,'[13]11市町別戸数'!$A:$G,7,FALSE),0)</f>
        <v>108</v>
      </c>
      <c r="D42" s="10">
        <f>IFERROR(VLOOKUP($B42,'[13]11市町別戸数'!$A:$G,3,FALSE),0)</f>
        <v>47</v>
      </c>
      <c r="E42" s="10">
        <f>IFERROR(VLOOKUP($B42,'[13]11市町別戸数'!$A:$G,4,FALSE),0)</f>
        <v>37</v>
      </c>
      <c r="F42" s="10">
        <f>IFERROR(VLOOKUP($B42,'[13]11市町別戸数'!$A:$G,5,FALSE),0)</f>
        <v>0</v>
      </c>
      <c r="G42" s="10">
        <f>IFERROR(VLOOKUP($B42,'[13]11市町別戸数'!$A:$G,6,FALSE),0)</f>
        <v>24</v>
      </c>
      <c r="H42" s="10">
        <f>IFERROR(VLOOKUP($B42,'[13]11市町別マンション戸数'!A:C,3,FALSE),0)</f>
        <v>0</v>
      </c>
    </row>
    <row r="43" spans="2:8">
      <c r="B43" s="3" t="s">
        <v>39</v>
      </c>
      <c r="C43" s="10">
        <f>IFERROR(VLOOKUP($B43,'[13]11市町別戸数'!$A:$G,7,FALSE),0)</f>
        <v>100</v>
      </c>
      <c r="D43" s="10">
        <f>IFERROR(VLOOKUP($B43,'[13]11市町別戸数'!$A:$G,3,FALSE),0)</f>
        <v>69</v>
      </c>
      <c r="E43" s="10">
        <f>IFERROR(VLOOKUP($B43,'[13]11市町別戸数'!$A:$G,4,FALSE),0)</f>
        <v>8</v>
      </c>
      <c r="F43" s="10">
        <f>IFERROR(VLOOKUP($B43,'[13]11市町別戸数'!$A:$G,5,FALSE),0)</f>
        <v>0</v>
      </c>
      <c r="G43" s="10">
        <f>IFERROR(VLOOKUP($B43,'[13]11市町別戸数'!$A:$G,6,FALSE),0)</f>
        <v>23</v>
      </c>
      <c r="H43" s="10">
        <f>IFERROR(VLOOKUP($B43,'[13]11市町別マンション戸数'!A:C,3,FALSE),0)</f>
        <v>0</v>
      </c>
    </row>
    <row r="44" spans="2:8">
      <c r="B44" s="3" t="s">
        <v>1</v>
      </c>
      <c r="C44" s="10">
        <f>IFERROR(VLOOKUP($B44,'[13]11市町別戸数'!$A:$G,7,FALSE),0)</f>
        <v>6</v>
      </c>
      <c r="D44" s="10">
        <f>IFERROR(VLOOKUP($B44,'[13]11市町別戸数'!$A:$G,3,FALSE),0)</f>
        <v>6</v>
      </c>
      <c r="E44" s="10">
        <f>IFERROR(VLOOKUP($B44,'[13]11市町別戸数'!$A:$G,4,FALSE),0)</f>
        <v>0</v>
      </c>
      <c r="F44" s="10">
        <f>IFERROR(VLOOKUP($B44,'[13]11市町別戸数'!$A:$G,5,FALSE),0)</f>
        <v>0</v>
      </c>
      <c r="G44" s="10">
        <f>IFERROR(VLOOKUP($B44,'[13]11市町別戸数'!$A:$G,6,FALSE),0)</f>
        <v>0</v>
      </c>
      <c r="H44" s="10">
        <f>IFERROR(VLOOKUP($B44,'[13]11市町別マンション戸数'!A:C,3,FALSE),0)</f>
        <v>0</v>
      </c>
    </row>
    <row r="45" spans="2:8">
      <c r="B45" s="5" t="s">
        <v>50</v>
      </c>
      <c r="C45" s="10">
        <f>IFERROR(VLOOKUP($B45,'[13]11市町別戸数'!$A:$G,7,FALSE),0)</f>
        <v>39</v>
      </c>
      <c r="D45" s="10">
        <f>IFERROR(VLOOKUP($B45,'[13]11市町別戸数'!$A:$G,3,FALSE),0)</f>
        <v>38</v>
      </c>
      <c r="E45" s="10">
        <f>IFERROR(VLOOKUP($B45,'[13]11市町別戸数'!$A:$G,4,FALSE),0)</f>
        <v>0</v>
      </c>
      <c r="F45" s="10">
        <f>IFERROR(VLOOKUP($B45,'[13]11市町別戸数'!$A:$G,5,FALSE),0)</f>
        <v>0</v>
      </c>
      <c r="G45" s="10">
        <f>IFERROR(VLOOKUP($B45,'[13]11市町別戸数'!$A:$G,6,FALSE),0)</f>
        <v>1</v>
      </c>
      <c r="H45" s="10">
        <f>IFERROR(VLOOKUP($B45,'[13]11市町別マンション戸数'!A:C,3,FALSE),0)</f>
        <v>0</v>
      </c>
    </row>
    <row r="46" spans="2:8">
      <c r="B46" s="6" t="s">
        <v>18</v>
      </c>
      <c r="C46" s="10">
        <f t="shared" ref="C46:H46" si="2">SUM(C5:C45)-C8-C12</f>
        <v>18845</v>
      </c>
      <c r="D46" s="10">
        <f t="shared" si="2"/>
        <v>8698</v>
      </c>
      <c r="E46" s="10">
        <f t="shared" si="2"/>
        <v>6157</v>
      </c>
      <c r="F46" s="10">
        <f t="shared" si="2"/>
        <v>367</v>
      </c>
      <c r="G46" s="10">
        <f t="shared" si="2"/>
        <v>3623</v>
      </c>
      <c r="H46" s="10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workbookViewId="0">
      <selection activeCell="A40" sqref="A40"/>
    </sheetView>
  </sheetViews>
  <sheetFormatPr defaultRowHeight="13.5"/>
  <sheetData>
    <row r="1" spans="1:8" ht="17.25">
      <c r="A1" s="1"/>
      <c r="C1" s="7"/>
      <c r="D1" s="7"/>
      <c r="E1" s="11"/>
      <c r="F1" s="11" t="s">
        <v>19</v>
      </c>
      <c r="G1" s="13" t="s">
        <v>55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IFERROR(VLOOKUP($B4,'[3]11市町別戸数'!$A:$G,7,FALSE),0)</f>
        <v>1299</v>
      </c>
      <c r="D4" s="10">
        <f>IFERROR(VLOOKUP($B4,'[3]11市町別戸数'!$A:$G,3,FALSE),0)</f>
        <v>608</v>
      </c>
      <c r="E4" s="10">
        <f>IFERROR(VLOOKUP($B4,'[3]11市町別戸数'!$A:$G,4,FALSE),0)</f>
        <v>515</v>
      </c>
      <c r="F4" s="10">
        <f>IFERROR(VLOOKUP($B4,'[3]11市町別戸数'!$A:$G,5,FALSE),0)</f>
        <v>2</v>
      </c>
      <c r="G4" s="10">
        <f>IFERROR(VLOOKUP($B4,'[3]11市町別戸数'!$A:$G,6,FALSE),0)</f>
        <v>174</v>
      </c>
      <c r="H4" s="10">
        <f>IFERROR(VLOOKUP($B4,'[3]11市町別マンション戸数'!A:C,3,FALSE),0)</f>
        <v>0</v>
      </c>
    </row>
    <row r="5" spans="1:8">
      <c r="A5" s="1"/>
      <c r="B5" s="3" t="s">
        <v>10</v>
      </c>
      <c r="C5" s="10">
        <f>IFERROR(VLOOKUP($B5,'[3]11市町別戸数'!$A:$G,7,FALSE),0)</f>
        <v>1446</v>
      </c>
      <c r="D5" s="10">
        <f>IFERROR(VLOOKUP($B5,'[3]11市町別戸数'!$A:$G,3,FALSE),0)</f>
        <v>432</v>
      </c>
      <c r="E5" s="10">
        <f>IFERROR(VLOOKUP($B5,'[3]11市町別戸数'!$A:$G,4,FALSE),0)</f>
        <v>705</v>
      </c>
      <c r="F5" s="10">
        <f>IFERROR(VLOOKUP($B5,'[3]11市町別戸数'!$A:$G,5,FALSE),0)</f>
        <v>9</v>
      </c>
      <c r="G5" s="10">
        <f>IFERROR(VLOOKUP($B5,'[3]11市町別戸数'!$A:$G,6,FALSE),0)</f>
        <v>300</v>
      </c>
      <c r="H5" s="10">
        <f>IFERROR(VLOOKUP($B5,'[3]11市町別マンション戸数'!A:C,3,FALSE),0)</f>
        <v>136</v>
      </c>
    </row>
    <row r="6" spans="1:8">
      <c r="A6" s="1"/>
      <c r="B6" s="3" t="s">
        <v>9</v>
      </c>
      <c r="C6" s="10">
        <f>IFERROR(VLOOKUP($B6,'[3]11市町別戸数'!$A:$G,7,FALSE),0)</f>
        <v>954</v>
      </c>
      <c r="D6" s="10">
        <f>IFERROR(VLOOKUP($B6,'[3]11市町別戸数'!$A:$G,3,FALSE),0)</f>
        <v>517</v>
      </c>
      <c r="E6" s="10">
        <f>IFERROR(VLOOKUP($B6,'[3]11市町別戸数'!$A:$G,4,FALSE),0)</f>
        <v>248</v>
      </c>
      <c r="F6" s="10">
        <f>IFERROR(VLOOKUP($B6,'[3]11市町別戸数'!$A:$G,5,FALSE),0)</f>
        <v>4</v>
      </c>
      <c r="G6" s="10">
        <f>IFERROR(VLOOKUP($B6,'[3]11市町別戸数'!$A:$G,6,FALSE),0)</f>
        <v>185</v>
      </c>
      <c r="H6" s="10">
        <f>IFERROR(VLOOKUP($B6,'[3]11市町別マンション戸数'!A:C,3,FALSE),0)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3699</v>
      </c>
      <c r="D7" s="10">
        <f t="shared" si="0"/>
        <v>1557</v>
      </c>
      <c r="E7" s="10">
        <f t="shared" si="0"/>
        <v>1468</v>
      </c>
      <c r="F7" s="10">
        <f t="shared" si="0"/>
        <v>15</v>
      </c>
      <c r="G7" s="10">
        <f t="shared" si="0"/>
        <v>659</v>
      </c>
      <c r="H7" s="10">
        <f t="shared" si="0"/>
        <v>136</v>
      </c>
    </row>
    <row r="8" spans="1:8">
      <c r="A8" s="1"/>
      <c r="B8" s="3" t="s">
        <v>31</v>
      </c>
      <c r="C8" s="10">
        <f>IFERROR(VLOOKUP($B8,'[3]11市町別戸数'!$A:$G,7,FALSE),0)</f>
        <v>3791</v>
      </c>
      <c r="D8" s="10">
        <f>IFERROR(VLOOKUP($B8,'[3]11市町別戸数'!$A:$G,3,FALSE),0)</f>
        <v>1525</v>
      </c>
      <c r="E8" s="10">
        <f>IFERROR(VLOOKUP($B8,'[3]11市町別戸数'!$A:$G,4,FALSE),0)</f>
        <v>1628</v>
      </c>
      <c r="F8" s="10">
        <f>IFERROR(VLOOKUP($B8,'[3]11市町別戸数'!$A:$G,5,FALSE),0)</f>
        <v>6</v>
      </c>
      <c r="G8" s="10">
        <f>IFERROR(VLOOKUP($B8,'[3]11市町別戸数'!$A:$G,6,FALSE),0)</f>
        <v>632</v>
      </c>
      <c r="H8" s="10">
        <f>IFERROR(VLOOKUP($B8,'[3]11市町別マンション戸数'!A:C,3,FALSE),0)</f>
        <v>143</v>
      </c>
    </row>
    <row r="9" spans="1:8">
      <c r="A9" s="1"/>
      <c r="B9" s="3" t="s">
        <v>26</v>
      </c>
      <c r="C9" s="10">
        <f>IFERROR(VLOOKUP($B9,'[3]11市町別戸数'!$A:$G,7,FALSE),0)</f>
        <v>804</v>
      </c>
      <c r="D9" s="10">
        <f>IFERROR(VLOOKUP($B9,'[3]11市町別戸数'!$A:$G,3,FALSE),0)</f>
        <v>455</v>
      </c>
      <c r="E9" s="10">
        <f>IFERROR(VLOOKUP($B9,'[3]11市町別戸数'!$A:$G,4,FALSE),0)</f>
        <v>152</v>
      </c>
      <c r="F9" s="10">
        <f>IFERROR(VLOOKUP($B9,'[3]11市町別戸数'!$A:$G,5,FALSE),0)</f>
        <v>0</v>
      </c>
      <c r="G9" s="10">
        <f>IFERROR(VLOOKUP($B9,'[3]11市町別戸数'!$A:$G,6,FALSE),0)</f>
        <v>197</v>
      </c>
      <c r="H9" s="10">
        <f>IFERROR(VLOOKUP($B9,'[3]11市町別マンション戸数'!A:C,3,FALSE),0)</f>
        <v>95</v>
      </c>
    </row>
    <row r="10" spans="1:8">
      <c r="A10" s="1"/>
      <c r="B10" s="3" t="s">
        <v>54</v>
      </c>
      <c r="C10" s="10">
        <f>IFERROR(VLOOKUP($B10,'[3]11市町別戸数'!$A:$G,7,FALSE),0)</f>
        <v>68</v>
      </c>
      <c r="D10" s="10">
        <f>IFERROR(VLOOKUP($B10,'[3]11市町別戸数'!$A:$G,3,FALSE),0)</f>
        <v>36</v>
      </c>
      <c r="E10" s="10">
        <f>IFERROR(VLOOKUP($B10,'[3]11市町別戸数'!$A:$G,4,FALSE),0)</f>
        <v>21</v>
      </c>
      <c r="F10" s="10">
        <f>IFERROR(VLOOKUP($B10,'[3]11市町別戸数'!$A:$G,5,FALSE),0)</f>
        <v>1</v>
      </c>
      <c r="G10" s="10">
        <f>IFERROR(VLOOKUP($B10,'[3]11市町別戸数'!$A:$G,6,FALSE),0)</f>
        <v>10</v>
      </c>
      <c r="H10" s="10">
        <f>IFERROR(VLOOKUP($B10,'[3]11市町別マンション戸数'!A:C,3,FALSE),0)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4663</v>
      </c>
      <c r="D11" s="10">
        <f t="shared" si="1"/>
        <v>2016</v>
      </c>
      <c r="E11" s="10">
        <f t="shared" si="1"/>
        <v>1801</v>
      </c>
      <c r="F11" s="10">
        <f t="shared" si="1"/>
        <v>7</v>
      </c>
      <c r="G11" s="10">
        <f t="shared" si="1"/>
        <v>839</v>
      </c>
      <c r="H11" s="10">
        <f t="shared" si="1"/>
        <v>238</v>
      </c>
    </row>
    <row r="12" spans="1:8">
      <c r="A12" s="1"/>
      <c r="B12" s="3" t="s">
        <v>7</v>
      </c>
      <c r="C12" s="10">
        <f>IFERROR(VLOOKUP($B12,'[3]11市町別戸数'!$A:$G,7,FALSE),0)</f>
        <v>1000</v>
      </c>
      <c r="D12" s="10">
        <f>IFERROR(VLOOKUP($B12,'[3]11市町別戸数'!$A:$G,3,FALSE),0)</f>
        <v>362</v>
      </c>
      <c r="E12" s="10">
        <f>IFERROR(VLOOKUP($B12,'[3]11市町別戸数'!$A:$G,4,FALSE),0)</f>
        <v>451</v>
      </c>
      <c r="F12" s="10">
        <f>IFERROR(VLOOKUP($B12,'[3]11市町別戸数'!$A:$G,5,FALSE),0)</f>
        <v>6</v>
      </c>
      <c r="G12" s="10">
        <f>IFERROR(VLOOKUP($B12,'[3]11市町別戸数'!$A:$G,6,FALSE),0)</f>
        <v>181</v>
      </c>
      <c r="H12" s="10">
        <f>IFERROR(VLOOKUP($B12,'[3]11市町別マンション戸数'!A:C,3,FALSE),0)</f>
        <v>0</v>
      </c>
    </row>
    <row r="13" spans="1:8">
      <c r="A13" s="1"/>
      <c r="B13" s="3" t="s">
        <v>20</v>
      </c>
      <c r="C13" s="10">
        <f>IFERROR(VLOOKUP($B13,'[3]11市町別戸数'!$A:$G,7,FALSE),0)</f>
        <v>223</v>
      </c>
      <c r="D13" s="10">
        <f>IFERROR(VLOOKUP($B13,'[3]11市町別戸数'!$A:$G,3,FALSE),0)</f>
        <v>52</v>
      </c>
      <c r="E13" s="10">
        <f>IFERROR(VLOOKUP($B13,'[3]11市町別戸数'!$A:$G,4,FALSE),0)</f>
        <v>104</v>
      </c>
      <c r="F13" s="10">
        <f>IFERROR(VLOOKUP($B13,'[3]11市町別戸数'!$A:$G,5,FALSE),0)</f>
        <v>18</v>
      </c>
      <c r="G13" s="10">
        <f>IFERROR(VLOOKUP($B13,'[3]11市町別戸数'!$A:$G,6,FALSE),0)</f>
        <v>49</v>
      </c>
      <c r="H13" s="10">
        <f>IFERROR(VLOOKUP($B13,'[3]11市町別マンション戸数'!A:C,3,FALSE),0)</f>
        <v>40</v>
      </c>
    </row>
    <row r="14" spans="1:8">
      <c r="A14" s="1"/>
      <c r="B14" s="3" t="s">
        <v>36</v>
      </c>
      <c r="C14" s="10">
        <f>IFERROR(VLOOKUP($B14,'[3]11市町別戸数'!$A:$G,7,FALSE),0)</f>
        <v>871</v>
      </c>
      <c r="D14" s="10">
        <f>IFERROR(VLOOKUP($B14,'[3]11市町別戸数'!$A:$G,3,FALSE),0)</f>
        <v>278</v>
      </c>
      <c r="E14" s="10">
        <f>IFERROR(VLOOKUP($B14,'[3]11市町別戸数'!$A:$G,4,FALSE),0)</f>
        <v>117</v>
      </c>
      <c r="F14" s="10">
        <f>IFERROR(VLOOKUP($B14,'[3]11市町別戸数'!$A:$G,5,FALSE),0)</f>
        <v>1</v>
      </c>
      <c r="G14" s="10">
        <f>IFERROR(VLOOKUP($B14,'[3]11市町別戸数'!$A:$G,6,FALSE),0)</f>
        <v>475</v>
      </c>
      <c r="H14" s="10">
        <f>IFERROR(VLOOKUP($B14,'[3]11市町別マンション戸数'!A:C,3,FALSE),0)</f>
        <v>410</v>
      </c>
    </row>
    <row r="15" spans="1:8">
      <c r="A15" s="1"/>
      <c r="B15" s="3" t="s">
        <v>40</v>
      </c>
      <c r="C15" s="10">
        <f>IFERROR(VLOOKUP($B15,'[3]11市町別戸数'!$A:$G,7,FALSE),0)</f>
        <v>640</v>
      </c>
      <c r="D15" s="10">
        <f>IFERROR(VLOOKUP($B15,'[3]11市町別戸数'!$A:$G,3,FALSE),0)</f>
        <v>341</v>
      </c>
      <c r="E15" s="10">
        <f>IFERROR(VLOOKUP($B15,'[3]11市町別戸数'!$A:$G,4,FALSE),0)</f>
        <v>174</v>
      </c>
      <c r="F15" s="10">
        <f>IFERROR(VLOOKUP($B15,'[3]11市町別戸数'!$A:$G,5,FALSE),0)</f>
        <v>3</v>
      </c>
      <c r="G15" s="10">
        <f>IFERROR(VLOOKUP($B15,'[3]11市町別戸数'!$A:$G,6,FALSE),0)</f>
        <v>122</v>
      </c>
      <c r="H15" s="10">
        <f>IFERROR(VLOOKUP($B15,'[3]11市町別マンション戸数'!A:C,3,FALSE),0)</f>
        <v>0</v>
      </c>
    </row>
    <row r="16" spans="1:8">
      <c r="A16" s="1"/>
      <c r="B16" s="3" t="s">
        <v>44</v>
      </c>
      <c r="C16" s="10">
        <f>IFERROR(VLOOKUP($B16,'[3]11市町別戸数'!$A:$G,7,FALSE),0)</f>
        <v>151</v>
      </c>
      <c r="D16" s="10">
        <f>IFERROR(VLOOKUP($B16,'[3]11市町別戸数'!$A:$G,3,FALSE),0)</f>
        <v>116</v>
      </c>
      <c r="E16" s="10">
        <f>IFERROR(VLOOKUP($B16,'[3]11市町別戸数'!$A:$G,4,FALSE),0)</f>
        <v>15</v>
      </c>
      <c r="F16" s="10">
        <f>IFERROR(VLOOKUP($B16,'[3]11市町別戸数'!$A:$G,5,FALSE),0)</f>
        <v>4</v>
      </c>
      <c r="G16" s="10">
        <f>IFERROR(VLOOKUP($B16,'[3]11市町別戸数'!$A:$G,6,FALSE),0)</f>
        <v>16</v>
      </c>
      <c r="H16" s="10">
        <f>IFERROR(VLOOKUP($B16,'[3]11市町別マンション戸数'!A:C,3,FALSE),0)</f>
        <v>0</v>
      </c>
    </row>
    <row r="17" spans="1:8">
      <c r="A17" s="1"/>
      <c r="B17" s="3" t="s">
        <v>46</v>
      </c>
      <c r="C17" s="10">
        <f>IFERROR(VLOOKUP($B17,'[3]11市町別戸数'!$A:$G,7,FALSE),0)</f>
        <v>433</v>
      </c>
      <c r="D17" s="10">
        <f>IFERROR(VLOOKUP($B17,'[3]11市町別戸数'!$A:$G,3,FALSE),0)</f>
        <v>270</v>
      </c>
      <c r="E17" s="10">
        <f>IFERROR(VLOOKUP($B17,'[3]11市町別戸数'!$A:$G,4,FALSE),0)</f>
        <v>74</v>
      </c>
      <c r="F17" s="10">
        <f>IFERROR(VLOOKUP($B17,'[3]11市町別戸数'!$A:$G,5,FALSE),0)</f>
        <v>12</v>
      </c>
      <c r="G17" s="10">
        <f>IFERROR(VLOOKUP($B17,'[3]11市町別戸数'!$A:$G,6,FALSE),0)</f>
        <v>77</v>
      </c>
      <c r="H17" s="10">
        <f>IFERROR(VLOOKUP($B17,'[3]11市町別マンション戸数'!A:C,3,FALSE),0)</f>
        <v>0</v>
      </c>
    </row>
    <row r="18" spans="1:8">
      <c r="A18" s="1"/>
      <c r="B18" s="3" t="s">
        <v>11</v>
      </c>
      <c r="C18" s="10">
        <f>IFERROR(VLOOKUP($B18,'[3]11市町別戸数'!$A:$G,7,FALSE),0)</f>
        <v>1224</v>
      </c>
      <c r="D18" s="10">
        <f>IFERROR(VLOOKUP($B18,'[3]11市町別戸数'!$A:$G,3,FALSE),0)</f>
        <v>635</v>
      </c>
      <c r="E18" s="10">
        <f>IFERROR(VLOOKUP($B18,'[3]11市町別戸数'!$A:$G,4,FALSE),0)</f>
        <v>310</v>
      </c>
      <c r="F18" s="10">
        <f>IFERROR(VLOOKUP($B18,'[3]11市町別戸数'!$A:$G,5,FALSE),0)</f>
        <v>8</v>
      </c>
      <c r="G18" s="10">
        <f>IFERROR(VLOOKUP($B18,'[3]11市町別戸数'!$A:$G,6,FALSE),0)</f>
        <v>271</v>
      </c>
      <c r="H18" s="10">
        <f>IFERROR(VLOOKUP($B18,'[3]11市町別マンション戸数'!A:C,3,FALSE),0)</f>
        <v>83</v>
      </c>
    </row>
    <row r="19" spans="1:8">
      <c r="A19" s="1"/>
      <c r="B19" s="3" t="s">
        <v>35</v>
      </c>
      <c r="C19" s="10">
        <f>IFERROR(VLOOKUP($B19,'[3]11市町別戸数'!$A:$G,7,FALSE),0)</f>
        <v>829</v>
      </c>
      <c r="D19" s="10">
        <f>IFERROR(VLOOKUP($B19,'[3]11市町別戸数'!$A:$G,3,FALSE),0)</f>
        <v>452</v>
      </c>
      <c r="E19" s="10">
        <f>IFERROR(VLOOKUP($B19,'[3]11市町別戸数'!$A:$G,4,FALSE),0)</f>
        <v>149</v>
      </c>
      <c r="F19" s="10">
        <f>IFERROR(VLOOKUP($B19,'[3]11市町別戸数'!$A:$G,5,FALSE),0)</f>
        <v>1</v>
      </c>
      <c r="G19" s="10">
        <f>IFERROR(VLOOKUP($B19,'[3]11市町別戸数'!$A:$G,6,FALSE),0)</f>
        <v>227</v>
      </c>
      <c r="H19" s="10">
        <f>IFERROR(VLOOKUP($B19,'[3]11市町別マンション戸数'!A:C,3,FALSE),0)</f>
        <v>86</v>
      </c>
    </row>
    <row r="20" spans="1:8">
      <c r="A20" s="1"/>
      <c r="B20" s="3" t="s">
        <v>25</v>
      </c>
      <c r="C20" s="10">
        <f>IFERROR(VLOOKUP($B20,'[3]11市町別戸数'!$A:$G,7,FALSE),0)</f>
        <v>672</v>
      </c>
      <c r="D20" s="10">
        <f>IFERROR(VLOOKUP($B20,'[3]11市町別戸数'!$A:$G,3,FALSE),0)</f>
        <v>357</v>
      </c>
      <c r="E20" s="10">
        <f>IFERROR(VLOOKUP($B20,'[3]11市町別戸数'!$A:$G,4,FALSE),0)</f>
        <v>207</v>
      </c>
      <c r="F20" s="10">
        <f>IFERROR(VLOOKUP($B20,'[3]11市町別戸数'!$A:$G,5,FALSE),0)</f>
        <v>0</v>
      </c>
      <c r="G20" s="10">
        <f>IFERROR(VLOOKUP($B20,'[3]11市町別戸数'!$A:$G,6,FALSE),0)</f>
        <v>108</v>
      </c>
      <c r="H20" s="10">
        <f>IFERROR(VLOOKUP($B20,'[3]11市町別マンション戸数'!A:C,3,FALSE),0)</f>
        <v>0</v>
      </c>
    </row>
    <row r="21" spans="1:8">
      <c r="A21" s="1"/>
      <c r="B21" s="3" t="s">
        <v>2</v>
      </c>
      <c r="C21" s="10">
        <f>IFERROR(VLOOKUP($B21,'[3]11市町別戸数'!$A:$G,7,FALSE),0)</f>
        <v>594</v>
      </c>
      <c r="D21" s="10">
        <f>IFERROR(VLOOKUP($B21,'[3]11市町別戸数'!$A:$G,3,FALSE),0)</f>
        <v>363</v>
      </c>
      <c r="E21" s="10">
        <f>IFERROR(VLOOKUP($B21,'[3]11市町別戸数'!$A:$G,4,FALSE),0)</f>
        <v>159</v>
      </c>
      <c r="F21" s="10">
        <f>IFERROR(VLOOKUP($B21,'[3]11市町別戸数'!$A:$G,5,FALSE),0)</f>
        <v>0</v>
      </c>
      <c r="G21" s="10">
        <f>IFERROR(VLOOKUP($B21,'[3]11市町別戸数'!$A:$G,6,FALSE),0)</f>
        <v>72</v>
      </c>
      <c r="H21" s="10">
        <f>IFERROR(VLOOKUP($B21,'[3]11市町別マンション戸数'!A:C,3,FALSE),0)</f>
        <v>0</v>
      </c>
    </row>
    <row r="22" spans="1:8">
      <c r="A22" s="1"/>
      <c r="B22" s="3" t="s">
        <v>37</v>
      </c>
      <c r="C22" s="10">
        <f>IFERROR(VLOOKUP($B22,'[3]11市町別戸数'!$A:$G,7,FALSE),0)</f>
        <v>983</v>
      </c>
      <c r="D22" s="10">
        <f>IFERROR(VLOOKUP($B22,'[3]11市町別戸数'!$A:$G,3,FALSE),0)</f>
        <v>437</v>
      </c>
      <c r="E22" s="10">
        <f>IFERROR(VLOOKUP($B22,'[3]11市町別戸数'!$A:$G,4,FALSE),0)</f>
        <v>325</v>
      </c>
      <c r="F22" s="10">
        <f>IFERROR(VLOOKUP($B22,'[3]11市町別戸数'!$A:$G,5,FALSE),0)</f>
        <v>2</v>
      </c>
      <c r="G22" s="10">
        <f>IFERROR(VLOOKUP($B22,'[3]11市町別戸数'!$A:$G,6,FALSE),0)</f>
        <v>219</v>
      </c>
      <c r="H22" s="10">
        <f>IFERROR(VLOOKUP($B22,'[3]11市町別マンション戸数'!A:C,3,FALSE),0)</f>
        <v>132</v>
      </c>
    </row>
    <row r="23" spans="1:8">
      <c r="A23" s="1"/>
      <c r="B23" s="3" t="s">
        <v>47</v>
      </c>
      <c r="C23" s="10">
        <f>IFERROR(VLOOKUP($B23,'[3]11市町別戸数'!$A:$G,7,FALSE),0)</f>
        <v>495</v>
      </c>
      <c r="D23" s="10">
        <f>IFERROR(VLOOKUP($B23,'[3]11市町別戸数'!$A:$G,3,FALSE),0)</f>
        <v>181</v>
      </c>
      <c r="E23" s="10">
        <f>IFERROR(VLOOKUP($B23,'[3]11市町別戸数'!$A:$G,4,FALSE),0)</f>
        <v>264</v>
      </c>
      <c r="F23" s="10">
        <f>IFERROR(VLOOKUP($B23,'[3]11市町別戸数'!$A:$G,5,FALSE),0)</f>
        <v>5</v>
      </c>
      <c r="G23" s="10">
        <f>IFERROR(VLOOKUP($B23,'[3]11市町別戸数'!$A:$G,6,FALSE),0)</f>
        <v>45</v>
      </c>
      <c r="H23" s="10">
        <f>IFERROR(VLOOKUP($B23,'[3]11市町別マンション戸数'!A:C,3,FALSE),0)</f>
        <v>0</v>
      </c>
    </row>
    <row r="24" spans="1:8">
      <c r="A24" s="1"/>
      <c r="B24" s="3" t="s">
        <v>21</v>
      </c>
      <c r="C24" s="10">
        <f>IFERROR(VLOOKUP($B24,'[3]11市町別戸数'!$A:$G,7,FALSE),0)</f>
        <v>421</v>
      </c>
      <c r="D24" s="10">
        <f>IFERROR(VLOOKUP($B24,'[3]11市町別戸数'!$A:$G,3,FALSE),0)</f>
        <v>266</v>
      </c>
      <c r="E24" s="10">
        <f>IFERROR(VLOOKUP($B24,'[3]11市町別戸数'!$A:$G,4,FALSE),0)</f>
        <v>74</v>
      </c>
      <c r="F24" s="10">
        <f>IFERROR(VLOOKUP($B24,'[3]11市町別戸数'!$A:$G,5,FALSE),0)</f>
        <v>1</v>
      </c>
      <c r="G24" s="10">
        <f>IFERROR(VLOOKUP($B24,'[3]11市町別戸数'!$A:$G,6,FALSE),0)</f>
        <v>80</v>
      </c>
      <c r="H24" s="10">
        <f>IFERROR(VLOOKUP($B24,'[3]11市町別マンション戸数'!A:C,3,FALSE),0)</f>
        <v>0</v>
      </c>
    </row>
    <row r="25" spans="1:8">
      <c r="A25" s="1"/>
      <c r="B25" s="3" t="s">
        <v>41</v>
      </c>
      <c r="C25" s="10">
        <f>IFERROR(VLOOKUP($B25,'[3]11市町別戸数'!$A:$G,7,FALSE),0)</f>
        <v>29</v>
      </c>
      <c r="D25" s="10">
        <f>IFERROR(VLOOKUP($B25,'[3]11市町別戸数'!$A:$G,3,FALSE),0)</f>
        <v>25</v>
      </c>
      <c r="E25" s="10">
        <f>IFERROR(VLOOKUP($B25,'[3]11市町別戸数'!$A:$G,4,FALSE),0)</f>
        <v>0</v>
      </c>
      <c r="F25" s="10">
        <f>IFERROR(VLOOKUP($B25,'[3]11市町別戸数'!$A:$G,5,FALSE),0)</f>
        <v>2</v>
      </c>
      <c r="G25" s="10">
        <f>IFERROR(VLOOKUP($B25,'[3]11市町別戸数'!$A:$G,6,FALSE),0)</f>
        <v>2</v>
      </c>
      <c r="H25" s="10">
        <f>IFERROR(VLOOKUP($B25,'[3]11市町別マンション戸数'!A:C,3,FALSE),0)</f>
        <v>0</v>
      </c>
    </row>
    <row r="26" spans="1:8">
      <c r="A26" s="1"/>
      <c r="B26" s="3" t="s">
        <v>33</v>
      </c>
      <c r="C26" s="10">
        <f>IFERROR(VLOOKUP($B26,'[3]11市町別戸数'!$A:$G,7,FALSE),0)</f>
        <v>224</v>
      </c>
      <c r="D26" s="10">
        <f>IFERROR(VLOOKUP($B26,'[3]11市町別戸数'!$A:$G,3,FALSE),0)</f>
        <v>129</v>
      </c>
      <c r="E26" s="10">
        <f>IFERROR(VLOOKUP($B26,'[3]11市町別戸数'!$A:$G,4,FALSE),0)</f>
        <v>46</v>
      </c>
      <c r="F26" s="10">
        <f>IFERROR(VLOOKUP($B26,'[3]11市町別戸数'!$A:$G,5,FALSE),0)</f>
        <v>1</v>
      </c>
      <c r="G26" s="10">
        <f>IFERROR(VLOOKUP($B26,'[3]11市町別戸数'!$A:$G,6,FALSE),0)</f>
        <v>48</v>
      </c>
      <c r="H26" s="10">
        <f>IFERROR(VLOOKUP($B26,'[3]11市町別マンション戸数'!A:C,3,FALSE),0)</f>
        <v>0</v>
      </c>
    </row>
    <row r="27" spans="1:8">
      <c r="A27" s="1"/>
      <c r="B27" s="3" t="s">
        <v>0</v>
      </c>
      <c r="C27" s="10">
        <f>IFERROR(VLOOKUP($B27,'[3]11市町別戸数'!$A:$G,7,FALSE),0)</f>
        <v>609</v>
      </c>
      <c r="D27" s="10">
        <f>IFERROR(VLOOKUP($B27,'[3]11市町別戸数'!$A:$G,3,FALSE),0)</f>
        <v>135</v>
      </c>
      <c r="E27" s="10">
        <f>IFERROR(VLOOKUP($B27,'[3]11市町別戸数'!$A:$G,4,FALSE),0)</f>
        <v>123</v>
      </c>
      <c r="F27" s="10">
        <f>IFERROR(VLOOKUP($B27,'[3]11市町別戸数'!$A:$G,5,FALSE),0)</f>
        <v>297</v>
      </c>
      <c r="G27" s="10">
        <f>IFERROR(VLOOKUP($B27,'[3]11市町別戸数'!$A:$G,6,FALSE),0)</f>
        <v>54</v>
      </c>
      <c r="H27" s="10">
        <f>IFERROR(VLOOKUP($B27,'[3]11市町別マンション戸数'!A:C,3,FALSE),0)</f>
        <v>0</v>
      </c>
    </row>
    <row r="28" spans="1:8">
      <c r="A28" s="1"/>
      <c r="B28" s="3" t="s">
        <v>43</v>
      </c>
      <c r="C28" s="10">
        <f>IFERROR(VLOOKUP($B28,'[3]11市町別戸数'!$A:$G,7,FALSE),0)</f>
        <v>65</v>
      </c>
      <c r="D28" s="10">
        <f>IFERROR(VLOOKUP($B28,'[3]11市町別戸数'!$A:$G,3,FALSE),0)</f>
        <v>51</v>
      </c>
      <c r="E28" s="10">
        <f>IFERROR(VLOOKUP($B28,'[3]11市町別戸数'!$A:$G,4,FALSE),0)</f>
        <v>10</v>
      </c>
      <c r="F28" s="10">
        <f>IFERROR(VLOOKUP($B28,'[3]11市町別戸数'!$A:$G,5,FALSE),0)</f>
        <v>0</v>
      </c>
      <c r="G28" s="10">
        <f>IFERROR(VLOOKUP($B28,'[3]11市町別戸数'!$A:$G,6,FALSE),0)</f>
        <v>4</v>
      </c>
      <c r="H28" s="10">
        <f>IFERROR(VLOOKUP($B28,'[3]11市町別マンション戸数'!A:C,3,FALSE),0)</f>
        <v>0</v>
      </c>
    </row>
    <row r="29" spans="1:8">
      <c r="A29" s="1"/>
      <c r="B29" s="3" t="s">
        <v>27</v>
      </c>
      <c r="C29" s="10">
        <f>IFERROR(VLOOKUP($B29,'[3]11市町別戸数'!$A:$G,7,FALSE),0)</f>
        <v>71</v>
      </c>
      <c r="D29" s="10">
        <f>IFERROR(VLOOKUP($B29,'[3]11市町別戸数'!$A:$G,3,FALSE),0)</f>
        <v>63</v>
      </c>
      <c r="E29" s="10">
        <f>IFERROR(VLOOKUP($B29,'[3]11市町別戸数'!$A:$G,4,FALSE),0)</f>
        <v>8</v>
      </c>
      <c r="F29" s="10">
        <f>IFERROR(VLOOKUP($B29,'[3]11市町別戸数'!$A:$G,5,FALSE),0)</f>
        <v>0</v>
      </c>
      <c r="G29" s="10">
        <f>IFERROR(VLOOKUP($B29,'[3]11市町別戸数'!$A:$G,6,FALSE),0)</f>
        <v>0</v>
      </c>
      <c r="H29" s="10">
        <f>IFERROR(VLOOKUP($B29,'[3]11市町別マンション戸数'!A:C,3,FALSE),0)</f>
        <v>0</v>
      </c>
    </row>
    <row r="30" spans="1:8">
      <c r="A30" s="1"/>
      <c r="B30" s="3" t="s">
        <v>22</v>
      </c>
      <c r="C30" s="10">
        <f>IFERROR(VLOOKUP($B30,'[3]11市町別戸数'!$A:$G,7,FALSE),0)</f>
        <v>223</v>
      </c>
      <c r="D30" s="10">
        <f>IFERROR(VLOOKUP($B30,'[3]11市町別戸数'!$A:$G,3,FALSE),0)</f>
        <v>122</v>
      </c>
      <c r="E30" s="10">
        <f>IFERROR(VLOOKUP($B30,'[3]11市町別戸数'!$A:$G,4,FALSE),0)</f>
        <v>66</v>
      </c>
      <c r="F30" s="10">
        <f>IFERROR(VLOOKUP($B30,'[3]11市町別戸数'!$A:$G,5,FALSE),0)</f>
        <v>0</v>
      </c>
      <c r="G30" s="10">
        <f>IFERROR(VLOOKUP($B30,'[3]11市町別戸数'!$A:$G,6,FALSE),0)</f>
        <v>35</v>
      </c>
      <c r="H30" s="10">
        <f>IFERROR(VLOOKUP($B30,'[3]11市町別マンション戸数'!A:C,3,FALSE),0)</f>
        <v>0</v>
      </c>
    </row>
    <row r="31" spans="1:8">
      <c r="A31" s="1"/>
      <c r="B31" s="3" t="s">
        <v>16</v>
      </c>
      <c r="C31" s="10">
        <f>IFERROR(VLOOKUP($B31,'[3]11市町別戸数'!$A:$G,7,FALSE),0)</f>
        <v>149</v>
      </c>
      <c r="D31" s="10">
        <f>IFERROR(VLOOKUP($B31,'[3]11市町別戸数'!$A:$G,3,FALSE),0)</f>
        <v>89</v>
      </c>
      <c r="E31" s="10">
        <f>IFERROR(VLOOKUP($B31,'[3]11市町別戸数'!$A:$G,4,FALSE),0)</f>
        <v>44</v>
      </c>
      <c r="F31" s="10">
        <f>IFERROR(VLOOKUP($B31,'[3]11市町別戸数'!$A:$G,5,FALSE),0)</f>
        <v>0</v>
      </c>
      <c r="G31" s="10">
        <f>IFERROR(VLOOKUP($B31,'[3]11市町別戸数'!$A:$G,6,FALSE),0)</f>
        <v>16</v>
      </c>
      <c r="H31" s="10">
        <f>IFERROR(VLOOKUP($B31,'[3]11市町別マンション戸数'!A:C,3,FALSE),0)</f>
        <v>0</v>
      </c>
    </row>
    <row r="32" spans="1:8">
      <c r="A32" s="1"/>
      <c r="B32" s="3" t="s">
        <v>24</v>
      </c>
      <c r="C32" s="10">
        <f>IFERROR(VLOOKUP($B32,'[3]11市町別戸数'!$A:$G,7,FALSE),0)</f>
        <v>109</v>
      </c>
      <c r="D32" s="10">
        <f>IFERROR(VLOOKUP($B32,'[3]11市町別戸数'!$A:$G,3,FALSE),0)</f>
        <v>91</v>
      </c>
      <c r="E32" s="10">
        <f>IFERROR(VLOOKUP($B32,'[3]11市町別戸数'!$A:$G,4,FALSE),0)</f>
        <v>1</v>
      </c>
      <c r="F32" s="10">
        <f>IFERROR(VLOOKUP($B32,'[3]11市町別戸数'!$A:$G,5,FALSE),0)</f>
        <v>1</v>
      </c>
      <c r="G32" s="10">
        <f>IFERROR(VLOOKUP($B32,'[3]11市町別戸数'!$A:$G,6,FALSE),0)</f>
        <v>16</v>
      </c>
      <c r="H32" s="10">
        <f>IFERROR(VLOOKUP($B32,'[3]11市町別マンション戸数'!A:C,3,FALSE),0)</f>
        <v>0</v>
      </c>
    </row>
    <row r="33" spans="1:8">
      <c r="A33" s="1"/>
      <c r="B33" s="3" t="s">
        <v>14</v>
      </c>
      <c r="C33" s="10">
        <f>IFERROR(VLOOKUP($B33,'[3]11市町別戸数'!$A:$G,7,FALSE),0)</f>
        <v>8</v>
      </c>
      <c r="D33" s="10">
        <f>IFERROR(VLOOKUP($B33,'[3]11市町別戸数'!$A:$G,3,FALSE),0)</f>
        <v>8</v>
      </c>
      <c r="E33" s="10">
        <f>IFERROR(VLOOKUP($B33,'[3]11市町別戸数'!$A:$G,4,FALSE),0)</f>
        <v>0</v>
      </c>
      <c r="F33" s="10">
        <f>IFERROR(VLOOKUP($B33,'[3]11市町別戸数'!$A:$G,5,FALSE),0)</f>
        <v>0</v>
      </c>
      <c r="G33" s="10">
        <f>IFERROR(VLOOKUP($B33,'[3]11市町別戸数'!$A:$G,6,FALSE),0)</f>
        <v>0</v>
      </c>
      <c r="H33" s="10">
        <f>IFERROR(VLOOKUP($B33,'[3]11市町別マンション戸数'!A:C,3,FALSE),0)</f>
        <v>0</v>
      </c>
    </row>
    <row r="34" spans="1:8">
      <c r="A34" s="1"/>
      <c r="B34" s="4" t="s">
        <v>51</v>
      </c>
      <c r="C34" s="10">
        <f>IFERROR(VLOOKUP($B34,'[3]11市町別戸数'!$A:$G,7,FALSE),0)</f>
        <v>23</v>
      </c>
      <c r="D34" s="10">
        <f>IFERROR(VLOOKUP($B34,'[3]11市町別戸数'!$A:$G,3,FALSE),0)</f>
        <v>12</v>
      </c>
      <c r="E34" s="10">
        <f>IFERROR(VLOOKUP($B34,'[3]11市町別戸数'!$A:$G,4,FALSE),0)</f>
        <v>10</v>
      </c>
      <c r="F34" s="10">
        <f>IFERROR(VLOOKUP($B34,'[3]11市町別戸数'!$A:$G,5,FALSE),0)</f>
        <v>1</v>
      </c>
      <c r="G34" s="10">
        <f>IFERROR(VLOOKUP($B34,'[3]11市町別戸数'!$A:$G,6,FALSE),0)</f>
        <v>0</v>
      </c>
      <c r="H34" s="10">
        <f>IFERROR(VLOOKUP($B34,'[3]11市町別マンション戸数'!A:C,3,FALSE),0)</f>
        <v>0</v>
      </c>
    </row>
    <row r="35" spans="1:8">
      <c r="A35" s="1"/>
      <c r="B35" s="3" t="s">
        <v>49</v>
      </c>
      <c r="C35" s="10">
        <f>IFERROR(VLOOKUP($B35,'[3]11市町別戸数'!$A:$G,7,FALSE),0)</f>
        <v>11</v>
      </c>
      <c r="D35" s="10">
        <f>IFERROR(VLOOKUP($B35,'[3]11市町別戸数'!$A:$G,3,FALSE),0)</f>
        <v>11</v>
      </c>
      <c r="E35" s="10">
        <f>IFERROR(VLOOKUP($B35,'[3]11市町別戸数'!$A:$G,4,FALSE),0)</f>
        <v>0</v>
      </c>
      <c r="F35" s="10">
        <f>IFERROR(VLOOKUP($B35,'[3]11市町別戸数'!$A:$G,5,FALSE),0)</f>
        <v>0</v>
      </c>
      <c r="G35" s="10">
        <f>IFERROR(VLOOKUP($B35,'[3]11市町別戸数'!$A:$G,6,FALSE),0)</f>
        <v>0</v>
      </c>
      <c r="H35" s="10">
        <f>IFERROR(VLOOKUP($B35,'[3]11市町別マンション戸数'!A:C,3,FALSE),0)</f>
        <v>0</v>
      </c>
    </row>
    <row r="36" spans="1:8">
      <c r="A36" s="1"/>
      <c r="B36" s="3" t="s">
        <v>12</v>
      </c>
      <c r="C36" s="10">
        <f>IFERROR(VLOOKUP($B36,'[3]11市町別戸数'!$A:$G,7,FALSE),0)</f>
        <v>3</v>
      </c>
      <c r="D36" s="10">
        <f>IFERROR(VLOOKUP($B36,'[3]11市町別戸数'!$A:$G,3,FALSE),0)</f>
        <v>3</v>
      </c>
      <c r="E36" s="10">
        <f>IFERROR(VLOOKUP($B36,'[3]11市町別戸数'!$A:$G,4,FALSE),0)</f>
        <v>0</v>
      </c>
      <c r="F36" s="10">
        <f>IFERROR(VLOOKUP($B36,'[3]11市町別戸数'!$A:$G,5,FALSE),0)</f>
        <v>0</v>
      </c>
      <c r="G36" s="10">
        <f>IFERROR(VLOOKUP($B36,'[3]11市町別戸数'!$A:$G,6,FALSE),0)</f>
        <v>0</v>
      </c>
      <c r="H36" s="10">
        <f>IFERROR(VLOOKUP($B36,'[3]11市町別マンション戸数'!A:C,3,FALSE),0)</f>
        <v>0</v>
      </c>
    </row>
    <row r="37" spans="1:8">
      <c r="A37" s="1"/>
      <c r="B37" s="4" t="s">
        <v>28</v>
      </c>
      <c r="C37" s="10">
        <f>IFERROR(VLOOKUP($B37,'[3]11市町別戸数'!$A:$G,7,FALSE),0)</f>
        <v>7</v>
      </c>
      <c r="D37" s="10">
        <f>IFERROR(VLOOKUP($B37,'[3]11市町別戸数'!$A:$G,3,FALSE),0)</f>
        <v>7</v>
      </c>
      <c r="E37" s="10">
        <f>IFERROR(VLOOKUP($B37,'[3]11市町別戸数'!$A:$G,4,FALSE),0)</f>
        <v>0</v>
      </c>
      <c r="F37" s="10">
        <f>IFERROR(VLOOKUP($B37,'[3]11市町別戸数'!$A:$G,5,FALSE),0)</f>
        <v>0</v>
      </c>
      <c r="G37" s="10">
        <f>IFERROR(VLOOKUP($B37,'[3]11市町別戸数'!$A:$G,6,FALSE),0)</f>
        <v>0</v>
      </c>
      <c r="H37" s="10">
        <f>IFERROR(VLOOKUP($B37,'[3]11市町別マンション戸数'!A:C,3,FALSE),0)</f>
        <v>0</v>
      </c>
    </row>
    <row r="38" spans="1:8">
      <c r="A38" s="1"/>
      <c r="B38" s="3" t="s">
        <v>23</v>
      </c>
      <c r="C38" s="10">
        <f>IFERROR(VLOOKUP($B38,'[3]11市町別戸数'!$A:$G,7,FALSE),0)</f>
        <v>106</v>
      </c>
      <c r="D38" s="10">
        <f>IFERROR(VLOOKUP($B38,'[3]11市町別戸数'!$A:$G,3,FALSE),0)</f>
        <v>76</v>
      </c>
      <c r="E38" s="10">
        <f>IFERROR(VLOOKUP($B38,'[3]11市町別戸数'!$A:$G,4,FALSE),0)</f>
        <v>8</v>
      </c>
      <c r="F38" s="10">
        <f>IFERROR(VLOOKUP($B38,'[3]11市町別戸数'!$A:$G,5,FALSE),0)</f>
        <v>2</v>
      </c>
      <c r="G38" s="10">
        <f>IFERROR(VLOOKUP($B38,'[3]11市町別戸数'!$A:$G,6,FALSE),0)</f>
        <v>20</v>
      </c>
      <c r="H38" s="10">
        <f>IFERROR(VLOOKUP($B38,'[3]11市町別マンション戸数'!A:C,3,FALSE),0)</f>
        <v>0</v>
      </c>
    </row>
    <row r="39" spans="1:8">
      <c r="A39" s="1"/>
      <c r="B39" s="3" t="s">
        <v>42</v>
      </c>
      <c r="C39" s="10">
        <f>IFERROR(VLOOKUP($B39,'[3]11市町別戸数'!$A:$G,7,FALSE),0)</f>
        <v>146</v>
      </c>
      <c r="D39" s="10">
        <f>IFERROR(VLOOKUP($B39,'[3]11市町別戸数'!$A:$G,3,FALSE),0)</f>
        <v>66</v>
      </c>
      <c r="E39" s="10">
        <f>IFERROR(VLOOKUP($B39,'[3]11市町別戸数'!$A:$G,4,FALSE),0)</f>
        <v>32</v>
      </c>
      <c r="F39" s="10">
        <f>IFERROR(VLOOKUP($B39,'[3]11市町別戸数'!$A:$G,5,FALSE),0)</f>
        <v>0</v>
      </c>
      <c r="G39" s="10">
        <f>IFERROR(VLOOKUP($B39,'[3]11市町別戸数'!$A:$G,6,FALSE),0)</f>
        <v>48</v>
      </c>
      <c r="H39" s="10">
        <f>IFERROR(VLOOKUP($B39,'[3]11市町別マンション戸数'!A:C,3,FALSE),0)</f>
        <v>0</v>
      </c>
    </row>
    <row r="40" spans="1:8">
      <c r="A40" s="1"/>
      <c r="B40" s="3" t="s">
        <v>13</v>
      </c>
      <c r="C40" s="10">
        <f>IFERROR(VLOOKUP($B40,'[3]11市町別戸数'!$A:$G,7,FALSE),0)</f>
        <v>331</v>
      </c>
      <c r="D40" s="10">
        <f>IFERROR(VLOOKUP($B40,'[3]11市町別戸数'!$A:$G,3,FALSE),0)</f>
        <v>107</v>
      </c>
      <c r="E40" s="10">
        <f>IFERROR(VLOOKUP($B40,'[3]11市町別戸数'!$A:$G,4,FALSE),0)</f>
        <v>198</v>
      </c>
      <c r="F40" s="10">
        <f>IFERROR(VLOOKUP($B40,'[3]11市町別戸数'!$A:$G,5,FALSE),0)</f>
        <v>0</v>
      </c>
      <c r="G40" s="10">
        <f>IFERROR(VLOOKUP($B40,'[3]11市町別戸数'!$A:$G,6,FALSE),0)</f>
        <v>26</v>
      </c>
      <c r="H40" s="10">
        <f>IFERROR(VLOOKUP($B40,'[3]11市町別マンション戸数'!A:C,3,FALSE),0)</f>
        <v>0</v>
      </c>
    </row>
    <row r="41" spans="1:8">
      <c r="A41" s="1"/>
      <c r="B41" s="3" t="s">
        <v>3</v>
      </c>
      <c r="C41" s="10">
        <f>IFERROR(VLOOKUP($B41,'[3]11市町別戸数'!$A:$G,7,FALSE),0)</f>
        <v>113</v>
      </c>
      <c r="D41" s="10">
        <f>IFERROR(VLOOKUP($B41,'[3]11市町別戸数'!$A:$G,3,FALSE),0)</f>
        <v>46</v>
      </c>
      <c r="E41" s="10">
        <f>IFERROR(VLOOKUP($B41,'[3]11市町別戸数'!$A:$G,4,FALSE),0)</f>
        <v>47</v>
      </c>
      <c r="F41" s="10">
        <f>IFERROR(VLOOKUP($B41,'[3]11市町別戸数'!$A:$G,5,FALSE),0)</f>
        <v>0</v>
      </c>
      <c r="G41" s="10">
        <f>IFERROR(VLOOKUP($B41,'[3]11市町別戸数'!$A:$G,6,FALSE),0)</f>
        <v>20</v>
      </c>
      <c r="H41" s="10">
        <f>IFERROR(VLOOKUP($B41,'[3]11市町別マンション戸数'!A:C,3,FALSE),0)</f>
        <v>0</v>
      </c>
    </row>
    <row r="42" spans="1:8">
      <c r="A42" s="1"/>
      <c r="B42" s="3" t="s">
        <v>39</v>
      </c>
      <c r="C42" s="10">
        <f>IFERROR(VLOOKUP($B42,'[3]11市町別戸数'!$A:$G,7,FALSE),0)</f>
        <v>117</v>
      </c>
      <c r="D42" s="10">
        <f>IFERROR(VLOOKUP($B42,'[3]11市町別戸数'!$A:$G,3,FALSE),0)</f>
        <v>72</v>
      </c>
      <c r="E42" s="10">
        <f>IFERROR(VLOOKUP($B42,'[3]11市町別戸数'!$A:$G,4,FALSE),0)</f>
        <v>18</v>
      </c>
      <c r="F42" s="10">
        <f>IFERROR(VLOOKUP($B42,'[3]11市町別戸数'!$A:$G,5,FALSE),0)</f>
        <v>0</v>
      </c>
      <c r="G42" s="10">
        <f>IFERROR(VLOOKUP($B42,'[3]11市町別戸数'!$A:$G,6,FALSE),0)</f>
        <v>27</v>
      </c>
      <c r="H42" s="10">
        <f>IFERROR(VLOOKUP($B42,'[3]11市町別マンション戸数'!A:C,3,FALSE),0)</f>
        <v>0</v>
      </c>
    </row>
    <row r="43" spans="1:8">
      <c r="A43" s="1"/>
      <c r="B43" s="3" t="s">
        <v>1</v>
      </c>
      <c r="C43" s="10">
        <f>IFERROR(VLOOKUP($B43,'[3]11市町別戸数'!$A:$G,7,FALSE),0)</f>
        <v>3</v>
      </c>
      <c r="D43" s="10">
        <f>IFERROR(VLOOKUP($B43,'[3]11市町別戸数'!$A:$G,3,FALSE),0)</f>
        <v>3</v>
      </c>
      <c r="E43" s="10">
        <f>IFERROR(VLOOKUP($B43,'[3]11市町別戸数'!$A:$G,4,FALSE),0)</f>
        <v>0</v>
      </c>
      <c r="F43" s="10">
        <f>IFERROR(VLOOKUP($B43,'[3]11市町別戸数'!$A:$G,5,FALSE),0)</f>
        <v>0</v>
      </c>
      <c r="G43" s="10">
        <f>IFERROR(VLOOKUP($B43,'[3]11市町別戸数'!$A:$G,6,FALSE),0)</f>
        <v>0</v>
      </c>
      <c r="H43" s="10">
        <f>IFERROR(VLOOKUP($B43,'[3]11市町別マンション戸数'!A:C,3,FALSE),0)</f>
        <v>0</v>
      </c>
    </row>
    <row r="44" spans="1:8">
      <c r="A44" s="1"/>
      <c r="B44" s="5" t="s">
        <v>50</v>
      </c>
      <c r="C44" s="10">
        <f>IFERROR(VLOOKUP($B44,'[3]11市町別戸数'!$A:$G,7,FALSE),0)</f>
        <v>35</v>
      </c>
      <c r="D44" s="10">
        <f>IFERROR(VLOOKUP($B44,'[3]11市町別戸数'!$A:$G,3,FALSE),0)</f>
        <v>35</v>
      </c>
      <c r="E44" s="10">
        <f>IFERROR(VLOOKUP($B44,'[3]11市町別戸数'!$A:$G,4,FALSE),0)</f>
        <v>0</v>
      </c>
      <c r="F44" s="10">
        <f>IFERROR(VLOOKUP($B44,'[3]11市町別戸数'!$A:$G,5,FALSE),0)</f>
        <v>0</v>
      </c>
      <c r="G44" s="10">
        <f>IFERROR(VLOOKUP($B44,'[3]11市町別戸数'!$A:$G,6,FALSE),0)</f>
        <v>0</v>
      </c>
      <c r="H44" s="10">
        <f>IFERROR(VLOOKUP($B44,'[3]11市町別マンション戸数'!A:C,3,FALSE),0)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19280</v>
      </c>
      <c r="D45" s="10">
        <f t="shared" si="2"/>
        <v>8834</v>
      </c>
      <c r="E45" s="10">
        <f t="shared" si="2"/>
        <v>6303</v>
      </c>
      <c r="F45" s="10">
        <f t="shared" si="2"/>
        <v>387</v>
      </c>
      <c r="G45" s="10">
        <f t="shared" si="2"/>
        <v>3756</v>
      </c>
      <c r="H45" s="10">
        <f t="shared" si="2"/>
        <v>1125</v>
      </c>
    </row>
    <row r="46" spans="1:8">
      <c r="A46" s="1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3.5"/>
  <cols>
    <col min="1" max="1" width="4.125" customWidth="1"/>
    <col min="7" max="7" width="11.125" customWidth="1"/>
  </cols>
  <sheetData>
    <row r="1" spans="1:8" ht="17.25">
      <c r="A1" s="1"/>
      <c r="C1" s="7"/>
      <c r="D1" s="7"/>
      <c r="E1" s="11"/>
      <c r="F1" s="11" t="s">
        <v>19</v>
      </c>
      <c r="G1" s="13">
        <v>45323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 ht="16.3" customHeight="1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 ht="16.3" customHeight="1">
      <c r="A4" s="1"/>
      <c r="B4" s="3" t="s">
        <v>30</v>
      </c>
      <c r="C4" s="10">
        <f>IFERROR(VLOOKUP($B4,'[14]11市町別戸数'!$A:$G,7,FALSE),0)</f>
        <v>128</v>
      </c>
      <c r="D4" s="10">
        <f>IFERROR(VLOOKUP($B4,'[14]11市町別戸数'!$A:$G,3,FALSE),0)</f>
        <v>28</v>
      </c>
      <c r="E4" s="10">
        <f>IFERROR(VLOOKUP($B4,'[14]11市町別戸数'!$A:$G,4,FALSE),0)</f>
        <v>81</v>
      </c>
      <c r="F4" s="10">
        <f>IFERROR(VLOOKUP($B4,'[14]11市町別戸数'!$A:$G,5,FALSE),0)</f>
        <v>0</v>
      </c>
      <c r="G4" s="10">
        <f>IFERROR(VLOOKUP($B4,'[14]11市町別戸数'!$A:$G,6,FALSE),0)</f>
        <v>19</v>
      </c>
      <c r="H4" s="10">
        <f>IFERROR(VLOOKUP($B4,'[14]11市町別マンション戸数'!A:C,3,FALSE),0)</f>
        <v>0</v>
      </c>
    </row>
    <row r="5" spans="1:8" ht="16.3" customHeight="1">
      <c r="A5" s="1"/>
      <c r="B5" s="3" t="s">
        <v>10</v>
      </c>
      <c r="C5" s="10">
        <f>IFERROR(VLOOKUP($B5,'[14]11市町別戸数'!$A:$G,7,FALSE),0)</f>
        <v>162</v>
      </c>
      <c r="D5" s="10">
        <f>IFERROR(VLOOKUP($B5,'[14]11市町別戸数'!$A:$G,3,FALSE),0)</f>
        <v>35</v>
      </c>
      <c r="E5" s="10">
        <f>IFERROR(VLOOKUP($B5,'[14]11市町別戸数'!$A:$G,4,FALSE),0)</f>
        <v>107</v>
      </c>
      <c r="F5" s="10">
        <f>IFERROR(VLOOKUP($B5,'[14]11市町別戸数'!$A:$G,5,FALSE),0)</f>
        <v>0</v>
      </c>
      <c r="G5" s="10">
        <f>IFERROR(VLOOKUP($B5,'[14]11市町別戸数'!$A:$G,6,FALSE),0)</f>
        <v>20</v>
      </c>
      <c r="H5" s="10">
        <f>IFERROR(VLOOKUP($B5,'[14]11市町別マンション戸数'!A:C,3,FALSE),0)</f>
        <v>0</v>
      </c>
    </row>
    <row r="6" spans="1:8" ht="16.3" customHeight="1">
      <c r="A6" s="1"/>
      <c r="B6" s="3" t="s">
        <v>9</v>
      </c>
      <c r="C6" s="10">
        <f>IFERROR(VLOOKUP($B6,'[14]11市町別戸数'!$A:$G,7,FALSE),0)</f>
        <v>103</v>
      </c>
      <c r="D6" s="10">
        <f>IFERROR(VLOOKUP($B6,'[14]11市町別戸数'!$A:$G,3,FALSE),0)</f>
        <v>49</v>
      </c>
      <c r="E6" s="10">
        <f>IFERROR(VLOOKUP($B6,'[14]11市町別戸数'!$A:$G,4,FALSE),0)</f>
        <v>36</v>
      </c>
      <c r="F6" s="10">
        <f>IFERROR(VLOOKUP($B6,'[14]11市町別戸数'!$A:$G,5,FALSE),0)</f>
        <v>0</v>
      </c>
      <c r="G6" s="10">
        <f>IFERROR(VLOOKUP($B6,'[14]11市町別戸数'!$A:$G,6,FALSE),0)</f>
        <v>18</v>
      </c>
      <c r="H6" s="10">
        <f>IFERROR(VLOOKUP($B6,'[14]11市町別マンション戸数'!A:C,3,FALSE),0)</f>
        <v>0</v>
      </c>
    </row>
    <row r="7" spans="1:8" ht="16.3" customHeight="1">
      <c r="A7" s="1"/>
      <c r="B7" s="3" t="s">
        <v>32</v>
      </c>
      <c r="C7" s="10">
        <f t="shared" ref="C7:H7" si="0">SUM(C4:C6)</f>
        <v>393</v>
      </c>
      <c r="D7" s="10">
        <f t="shared" si="0"/>
        <v>112</v>
      </c>
      <c r="E7" s="10">
        <f t="shared" si="0"/>
        <v>224</v>
      </c>
      <c r="F7" s="10">
        <f t="shared" si="0"/>
        <v>0</v>
      </c>
      <c r="G7" s="10">
        <f t="shared" si="0"/>
        <v>57</v>
      </c>
      <c r="H7" s="10">
        <f t="shared" si="0"/>
        <v>0</v>
      </c>
    </row>
    <row r="8" spans="1:8" ht="16.3" customHeight="1">
      <c r="A8" s="1"/>
      <c r="B8" s="3" t="s">
        <v>34</v>
      </c>
      <c r="C8" s="10">
        <f>IFERROR(VLOOKUP($B8,'[14]11市町別戸数'!$A:$G,7,FALSE),0)</f>
        <v>339</v>
      </c>
      <c r="D8" s="10">
        <f>IFERROR(VLOOKUP($B8,'[14]11市町別戸数'!$A:$G,3,FALSE),0)</f>
        <v>107</v>
      </c>
      <c r="E8" s="10">
        <f>IFERROR(VLOOKUP($B8,'[14]11市町別戸数'!$A:$G,4,FALSE),0)</f>
        <v>159</v>
      </c>
      <c r="F8" s="10">
        <f>IFERROR(VLOOKUP($B8,'[14]11市町別戸数'!$A:$G,5,FALSE),0)</f>
        <v>0</v>
      </c>
      <c r="G8" s="10">
        <f>IFERROR(VLOOKUP($B8,'[14]11市町別戸数'!$A:$G,6,FALSE),0)</f>
        <v>73</v>
      </c>
      <c r="H8" s="10">
        <f>IFERROR(VLOOKUP($B8,'[14]11市町別マンション戸数'!A:C,3,FALSE),0)</f>
        <v>18</v>
      </c>
    </row>
    <row r="9" spans="1:8" ht="16.3" customHeight="1">
      <c r="A9" s="1"/>
      <c r="B9" s="3" t="s">
        <v>4</v>
      </c>
      <c r="C9" s="10">
        <f>IFERROR(VLOOKUP($B9,'[14]11市町別戸数'!$A:$G,7,FALSE),0)</f>
        <v>54</v>
      </c>
      <c r="D9" s="10">
        <f>IFERROR(VLOOKUP($B9,'[14]11市町別戸数'!$A:$G,3,FALSE),0)</f>
        <v>36</v>
      </c>
      <c r="E9" s="10">
        <f>IFERROR(VLOOKUP($B9,'[14]11市町別戸数'!$A:$G,4,FALSE),0)</f>
        <v>16</v>
      </c>
      <c r="F9" s="10">
        <f>IFERROR(VLOOKUP($B9,'[14]11市町別戸数'!$A:$G,5,FALSE),0)</f>
        <v>0</v>
      </c>
      <c r="G9" s="10">
        <f>IFERROR(VLOOKUP($B9,'[14]11市町別戸数'!$A:$G,6,FALSE),0)</f>
        <v>2</v>
      </c>
      <c r="H9" s="10">
        <f>IFERROR(VLOOKUP($B9,'[14]11市町別マンション戸数'!A:C,3,FALSE),0)</f>
        <v>0</v>
      </c>
    </row>
    <row r="10" spans="1:8" ht="16.3" customHeight="1">
      <c r="A10" s="1"/>
      <c r="B10" s="3" t="s">
        <v>54</v>
      </c>
      <c r="C10" s="10">
        <f>IFERROR(VLOOKUP($B10,'[14]11市町別戸数'!$A:$G,7,FALSE),0)</f>
        <v>15</v>
      </c>
      <c r="D10" s="10">
        <f>IFERROR(VLOOKUP($B10,'[14]11市町別戸数'!$A:$G,3,FALSE),0)</f>
        <v>7</v>
      </c>
      <c r="E10" s="10">
        <f>IFERROR(VLOOKUP($B10,'[14]11市町別戸数'!$A:$G,4,FALSE),0)</f>
        <v>6</v>
      </c>
      <c r="F10" s="10">
        <f>IFERROR(VLOOKUP($B10,'[14]11市町別戸数'!$A:$G,5,FALSE),0)</f>
        <v>0</v>
      </c>
      <c r="G10" s="10">
        <f>IFERROR(VLOOKUP($B10,'[14]11市町別戸数'!$A:$G,6,FALSE),0)</f>
        <v>2</v>
      </c>
      <c r="H10" s="10">
        <f>IFERROR(VLOOKUP($B10,'[14]11市町別マンション戸数'!A:C,3,FALSE),0)</f>
        <v>0</v>
      </c>
    </row>
    <row r="11" spans="1:8" ht="16.3" customHeight="1">
      <c r="A11" s="1"/>
      <c r="B11" s="3" t="s">
        <v>5</v>
      </c>
      <c r="C11" s="10">
        <f t="shared" ref="C11:H11" si="1">SUM(C8:C10)</f>
        <v>408</v>
      </c>
      <c r="D11" s="10">
        <f t="shared" si="1"/>
        <v>150</v>
      </c>
      <c r="E11" s="10">
        <f t="shared" si="1"/>
        <v>181</v>
      </c>
      <c r="F11" s="10">
        <f t="shared" si="1"/>
        <v>0</v>
      </c>
      <c r="G11" s="10">
        <f t="shared" si="1"/>
        <v>77</v>
      </c>
      <c r="H11" s="10">
        <f t="shared" si="1"/>
        <v>18</v>
      </c>
    </row>
    <row r="12" spans="1:8" ht="16.3" customHeight="1">
      <c r="A12" s="1"/>
      <c r="B12" s="3" t="s">
        <v>7</v>
      </c>
      <c r="C12" s="10">
        <f>IFERROR(VLOOKUP($B12,'[14]11市町別戸数'!$A:$G,7,FALSE),0)</f>
        <v>110</v>
      </c>
      <c r="D12" s="10">
        <f>IFERROR(VLOOKUP($B12,'[14]11市町別戸数'!$A:$G,3,FALSE),0)</f>
        <v>40</v>
      </c>
      <c r="E12" s="10">
        <f>IFERROR(VLOOKUP($B12,'[14]11市町別戸数'!$A:$G,4,FALSE),0)</f>
        <v>43</v>
      </c>
      <c r="F12" s="10">
        <f>IFERROR(VLOOKUP($B12,'[14]11市町別戸数'!$A:$G,5,FALSE),0)</f>
        <v>1</v>
      </c>
      <c r="G12" s="10">
        <f>IFERROR(VLOOKUP($B12,'[14]11市町別戸数'!$A:$G,6,FALSE),0)</f>
        <v>26</v>
      </c>
      <c r="H12" s="10">
        <f>IFERROR(VLOOKUP($B12,'[14]11市町別マンション戸数'!A:C,3,FALSE),0)</f>
        <v>0</v>
      </c>
    </row>
    <row r="13" spans="1:8" ht="16.3" customHeight="1">
      <c r="A13" s="1"/>
      <c r="B13" s="3" t="s">
        <v>20</v>
      </c>
      <c r="C13" s="10">
        <f>IFERROR(VLOOKUP($B13,'[14]11市町別戸数'!$A:$G,7,FALSE),0)</f>
        <v>6</v>
      </c>
      <c r="D13" s="10">
        <f>IFERROR(VLOOKUP($B13,'[14]11市町別戸数'!$A:$G,3,FALSE),0)</f>
        <v>4</v>
      </c>
      <c r="E13" s="10">
        <f>IFERROR(VLOOKUP($B13,'[14]11市町別戸数'!$A:$G,4,FALSE),0)</f>
        <v>0</v>
      </c>
      <c r="F13" s="10">
        <f>IFERROR(VLOOKUP($B13,'[14]11市町別戸数'!$A:$G,5,FALSE),0)</f>
        <v>1</v>
      </c>
      <c r="G13" s="10">
        <f>IFERROR(VLOOKUP($B13,'[14]11市町別戸数'!$A:$G,6,FALSE),0)</f>
        <v>1</v>
      </c>
      <c r="H13" s="10">
        <f>IFERROR(VLOOKUP($B13,'[14]11市町別マンション戸数'!A:C,3,FALSE),0)</f>
        <v>0</v>
      </c>
    </row>
    <row r="14" spans="1:8" ht="16.3" customHeight="1">
      <c r="A14" s="1"/>
      <c r="B14" s="3" t="s">
        <v>36</v>
      </c>
      <c r="C14" s="10">
        <f>IFERROR(VLOOKUP($B14,'[14]11市町別戸数'!$A:$G,7,FALSE),0)</f>
        <v>49</v>
      </c>
      <c r="D14" s="10">
        <f>IFERROR(VLOOKUP($B14,'[14]11市町別戸数'!$A:$G,3,FALSE),0)</f>
        <v>26</v>
      </c>
      <c r="E14" s="10">
        <f>IFERROR(VLOOKUP($B14,'[14]11市町別戸数'!$A:$G,4,FALSE),0)</f>
        <v>14</v>
      </c>
      <c r="F14" s="10">
        <f>IFERROR(VLOOKUP($B14,'[14]11市町別戸数'!$A:$G,5,FALSE),0)</f>
        <v>0</v>
      </c>
      <c r="G14" s="10">
        <f>IFERROR(VLOOKUP($B14,'[14]11市町別戸数'!$A:$G,6,FALSE),0)</f>
        <v>9</v>
      </c>
      <c r="H14" s="10">
        <f>IFERROR(VLOOKUP($B14,'[14]11市町別マンション戸数'!A:C,3,FALSE),0)</f>
        <v>0</v>
      </c>
    </row>
    <row r="15" spans="1:8" ht="16.3" customHeight="1">
      <c r="A15" s="1"/>
      <c r="B15" s="3" t="s">
        <v>40</v>
      </c>
      <c r="C15" s="10">
        <f>IFERROR(VLOOKUP($B15,'[14]11市町別戸数'!$A:$G,7,FALSE),0)</f>
        <v>88</v>
      </c>
      <c r="D15" s="10">
        <f>IFERROR(VLOOKUP($B15,'[14]11市町別戸数'!$A:$G,3,FALSE),0)</f>
        <v>31</v>
      </c>
      <c r="E15" s="10">
        <f>IFERROR(VLOOKUP($B15,'[14]11市町別戸数'!$A:$G,4,FALSE),0)</f>
        <v>48</v>
      </c>
      <c r="F15" s="10">
        <f>IFERROR(VLOOKUP($B15,'[14]11市町別戸数'!$A:$G,5,FALSE),0)</f>
        <v>0</v>
      </c>
      <c r="G15" s="10">
        <f>IFERROR(VLOOKUP($B15,'[14]11市町別戸数'!$A:$G,6,FALSE),0)</f>
        <v>9</v>
      </c>
      <c r="H15" s="10">
        <f>IFERROR(VLOOKUP($B15,'[14]11市町別マンション戸数'!A:C,3,FALSE),0)</f>
        <v>0</v>
      </c>
    </row>
    <row r="16" spans="1:8" ht="16.3" customHeight="1">
      <c r="A16" s="1"/>
      <c r="B16" s="3" t="s">
        <v>44</v>
      </c>
      <c r="C16" s="10">
        <f>IFERROR(VLOOKUP($B16,'[14]11市町別戸数'!$A:$G,7,FALSE),0)</f>
        <v>14</v>
      </c>
      <c r="D16" s="10">
        <f>IFERROR(VLOOKUP($B16,'[14]11市町別戸数'!$A:$G,3,FALSE),0)</f>
        <v>10</v>
      </c>
      <c r="E16" s="10">
        <f>IFERROR(VLOOKUP($B16,'[14]11市町別戸数'!$A:$G,4,FALSE),0)</f>
        <v>0</v>
      </c>
      <c r="F16" s="10">
        <f>IFERROR(VLOOKUP($B16,'[14]11市町別戸数'!$A:$G,5,FALSE),0)</f>
        <v>0</v>
      </c>
      <c r="G16" s="10">
        <f>IFERROR(VLOOKUP($B16,'[14]11市町別戸数'!$A:$G,6,FALSE),0)</f>
        <v>4</v>
      </c>
      <c r="H16" s="10">
        <f>IFERROR(VLOOKUP($B16,'[14]11市町別マンション戸数'!A:C,3,FALSE),0)</f>
        <v>0</v>
      </c>
    </row>
    <row r="17" spans="1:8" ht="16.3" customHeight="1">
      <c r="A17" s="1"/>
      <c r="B17" s="3" t="s">
        <v>46</v>
      </c>
      <c r="C17" s="10">
        <f>IFERROR(VLOOKUP($B17,'[14]11市町別戸数'!$A:$G,7,FALSE),0)</f>
        <v>34</v>
      </c>
      <c r="D17" s="10">
        <f>IFERROR(VLOOKUP($B17,'[14]11市町別戸数'!$A:$G,3,FALSE),0)</f>
        <v>27</v>
      </c>
      <c r="E17" s="10">
        <f>IFERROR(VLOOKUP($B17,'[14]11市町別戸数'!$A:$G,4,FALSE),0)</f>
        <v>0</v>
      </c>
      <c r="F17" s="10">
        <f>IFERROR(VLOOKUP($B17,'[14]11市町別戸数'!$A:$G,5,FALSE),0)</f>
        <v>0</v>
      </c>
      <c r="G17" s="10">
        <f>IFERROR(VLOOKUP($B17,'[14]11市町別戸数'!$A:$G,6,FALSE),0)</f>
        <v>7</v>
      </c>
      <c r="H17" s="10">
        <f>IFERROR(VLOOKUP($B17,'[14]11市町別マンション戸数'!A:C,3,FALSE),0)</f>
        <v>0</v>
      </c>
    </row>
    <row r="18" spans="1:8" ht="16.3" customHeight="1">
      <c r="A18" s="1"/>
      <c r="B18" s="3" t="s">
        <v>11</v>
      </c>
      <c r="C18" s="10">
        <f>IFERROR(VLOOKUP($B18,'[14]11市町別戸数'!$A:$G,7,FALSE),0)</f>
        <v>71</v>
      </c>
      <c r="D18" s="10">
        <f>IFERROR(VLOOKUP($B18,'[14]11市町別戸数'!$A:$G,3,FALSE),0)</f>
        <v>43</v>
      </c>
      <c r="E18" s="10">
        <f>IFERROR(VLOOKUP($B18,'[14]11市町別戸数'!$A:$G,4,FALSE),0)</f>
        <v>20</v>
      </c>
      <c r="F18" s="10">
        <f>IFERROR(VLOOKUP($B18,'[14]11市町別戸数'!$A:$G,5,FALSE),0)</f>
        <v>0</v>
      </c>
      <c r="G18" s="10">
        <f>IFERROR(VLOOKUP($B18,'[14]11市町別戸数'!$A:$G,6,FALSE),0)</f>
        <v>8</v>
      </c>
      <c r="H18" s="10">
        <f>IFERROR(VLOOKUP($B18,'[14]11市町別マンション戸数'!A:C,3,FALSE),0)</f>
        <v>0</v>
      </c>
    </row>
    <row r="19" spans="1:8" ht="16.3" customHeight="1">
      <c r="A19" s="1"/>
      <c r="B19" s="3" t="s">
        <v>35</v>
      </c>
      <c r="C19" s="10">
        <f>IFERROR(VLOOKUP($B19,'[14]11市町別戸数'!$A:$G,7,FALSE),0)</f>
        <v>44</v>
      </c>
      <c r="D19" s="10">
        <f>IFERROR(VLOOKUP($B19,'[14]11市町別戸数'!$A:$G,3,FALSE),0)</f>
        <v>22</v>
      </c>
      <c r="E19" s="10">
        <f>IFERROR(VLOOKUP($B19,'[14]11市町別戸数'!$A:$G,4,FALSE),0)</f>
        <v>16</v>
      </c>
      <c r="F19" s="10">
        <f>IFERROR(VLOOKUP($B19,'[14]11市町別戸数'!$A:$G,5,FALSE),0)</f>
        <v>1</v>
      </c>
      <c r="G19" s="10">
        <f>IFERROR(VLOOKUP($B19,'[14]11市町別戸数'!$A:$G,6,FALSE),0)</f>
        <v>5</v>
      </c>
      <c r="H19" s="10">
        <f>IFERROR(VLOOKUP($B19,'[14]11市町別マンション戸数'!A:C,3,FALSE),0)</f>
        <v>0</v>
      </c>
    </row>
    <row r="20" spans="1:8" ht="16.3" customHeight="1">
      <c r="A20" s="1"/>
      <c r="B20" s="3" t="s">
        <v>25</v>
      </c>
      <c r="C20" s="10">
        <f>IFERROR(VLOOKUP($B20,'[14]11市町別戸数'!$A:$G,7,FALSE),0)</f>
        <v>44</v>
      </c>
      <c r="D20" s="10">
        <f>IFERROR(VLOOKUP($B20,'[14]11市町別戸数'!$A:$G,3,FALSE),0)</f>
        <v>23</v>
      </c>
      <c r="E20" s="10">
        <f>IFERROR(VLOOKUP($B20,'[14]11市町別戸数'!$A:$G,4,FALSE),0)</f>
        <v>14</v>
      </c>
      <c r="F20" s="10">
        <f>IFERROR(VLOOKUP($B20,'[14]11市町別戸数'!$A:$G,5,FALSE),0)</f>
        <v>0</v>
      </c>
      <c r="G20" s="10">
        <f>IFERROR(VLOOKUP($B20,'[14]11市町別戸数'!$A:$G,6,FALSE),0)</f>
        <v>7</v>
      </c>
      <c r="H20" s="10">
        <f>IFERROR(VLOOKUP($B20,'[14]11市町別マンション戸数'!A:C,3,FALSE),0)</f>
        <v>0</v>
      </c>
    </row>
    <row r="21" spans="1:8" ht="16.3" customHeight="1">
      <c r="A21" s="1"/>
      <c r="B21" s="3" t="s">
        <v>2</v>
      </c>
      <c r="C21" s="10">
        <f>IFERROR(VLOOKUP($B21,'[14]11市町別戸数'!$A:$G,7,FALSE),0)</f>
        <v>44</v>
      </c>
      <c r="D21" s="10">
        <f>IFERROR(VLOOKUP($B21,'[14]11市町別戸数'!$A:$G,3,FALSE),0)</f>
        <v>26</v>
      </c>
      <c r="E21" s="10">
        <f>IFERROR(VLOOKUP($B21,'[14]11市町別戸数'!$A:$G,4,FALSE),0)</f>
        <v>8</v>
      </c>
      <c r="F21" s="10">
        <f>IFERROR(VLOOKUP($B21,'[14]11市町別戸数'!$A:$G,5,FALSE),0)</f>
        <v>0</v>
      </c>
      <c r="G21" s="10">
        <f>IFERROR(VLOOKUP($B21,'[14]11市町別戸数'!$A:$G,6,FALSE),0)</f>
        <v>10</v>
      </c>
      <c r="H21" s="10">
        <f>IFERROR(VLOOKUP($B21,'[14]11市町別マンション戸数'!A:C,3,FALSE),0)</f>
        <v>0</v>
      </c>
    </row>
    <row r="22" spans="1:8" ht="16.3" customHeight="1">
      <c r="A22" s="1"/>
      <c r="B22" s="3" t="s">
        <v>37</v>
      </c>
      <c r="C22" s="10">
        <f>IFERROR(VLOOKUP($B22,'[14]11市町別戸数'!$A:$G,7,FALSE),0)</f>
        <v>31</v>
      </c>
      <c r="D22" s="10">
        <f>IFERROR(VLOOKUP($B22,'[14]11市町別戸数'!$A:$G,3,FALSE),0)</f>
        <v>23</v>
      </c>
      <c r="E22" s="10">
        <f>IFERROR(VLOOKUP($B22,'[14]11市町別戸数'!$A:$G,4,FALSE),0)</f>
        <v>0</v>
      </c>
      <c r="F22" s="10">
        <f>IFERROR(VLOOKUP($B22,'[14]11市町別戸数'!$A:$G,5,FALSE),0)</f>
        <v>0</v>
      </c>
      <c r="G22" s="10">
        <f>IFERROR(VLOOKUP($B22,'[14]11市町別戸数'!$A:$G,6,FALSE),0)</f>
        <v>8</v>
      </c>
      <c r="H22" s="10">
        <f>IFERROR(VLOOKUP($B22,'[14]11市町別マンション戸数'!A:C,3,FALSE),0)</f>
        <v>0</v>
      </c>
    </row>
    <row r="23" spans="1:8" ht="16.3" customHeight="1">
      <c r="A23" s="1"/>
      <c r="B23" s="3" t="s">
        <v>47</v>
      </c>
      <c r="C23" s="10">
        <f>IFERROR(VLOOKUP($B23,'[14]11市町別戸数'!$A:$G,7,FALSE),0)</f>
        <v>29</v>
      </c>
      <c r="D23" s="10">
        <f>IFERROR(VLOOKUP($B23,'[14]11市町別戸数'!$A:$G,3,FALSE),0)</f>
        <v>13</v>
      </c>
      <c r="E23" s="10">
        <f>IFERROR(VLOOKUP($B23,'[14]11市町別戸数'!$A:$G,4,FALSE),0)</f>
        <v>12</v>
      </c>
      <c r="F23" s="10">
        <f>IFERROR(VLOOKUP($B23,'[14]11市町別戸数'!$A:$G,5,FALSE),0)</f>
        <v>0</v>
      </c>
      <c r="G23" s="10">
        <f>IFERROR(VLOOKUP($B23,'[14]11市町別戸数'!$A:$G,6,FALSE),0)</f>
        <v>4</v>
      </c>
      <c r="H23" s="10">
        <f>IFERROR(VLOOKUP($B23,'[14]11市町別マンション戸数'!A:C,3,FALSE),0)</f>
        <v>0</v>
      </c>
    </row>
    <row r="24" spans="1:8" ht="16.3" customHeight="1">
      <c r="A24" s="1"/>
      <c r="B24" s="3" t="s">
        <v>21</v>
      </c>
      <c r="C24" s="10">
        <f>IFERROR(VLOOKUP($B24,'[14]11市町別戸数'!$A:$G,7,FALSE),0)</f>
        <v>33</v>
      </c>
      <c r="D24" s="10">
        <f>IFERROR(VLOOKUP($B24,'[14]11市町別戸数'!$A:$G,3,FALSE),0)</f>
        <v>17</v>
      </c>
      <c r="E24" s="10">
        <f>IFERROR(VLOOKUP($B24,'[14]11市町別戸数'!$A:$G,4,FALSE),0)</f>
        <v>12</v>
      </c>
      <c r="F24" s="10">
        <f>IFERROR(VLOOKUP($B24,'[14]11市町別戸数'!$A:$G,5,FALSE),0)</f>
        <v>0</v>
      </c>
      <c r="G24" s="10">
        <f>IFERROR(VLOOKUP($B24,'[14]11市町別戸数'!$A:$G,6,FALSE),0)</f>
        <v>4</v>
      </c>
      <c r="H24" s="10">
        <f>IFERROR(VLOOKUP($B24,'[14]11市町別マンション戸数'!A:C,3,FALSE),0)</f>
        <v>0</v>
      </c>
    </row>
    <row r="25" spans="1:8" ht="16.3" customHeight="1">
      <c r="A25" s="1"/>
      <c r="B25" s="3" t="s">
        <v>41</v>
      </c>
      <c r="C25" s="10">
        <f>IFERROR(VLOOKUP($B25,'[14]11市町別戸数'!$A:$G,7,FALSE),0)</f>
        <v>2</v>
      </c>
      <c r="D25" s="10">
        <f>IFERROR(VLOOKUP($B25,'[14]11市町別戸数'!$A:$G,3,FALSE),0)</f>
        <v>2</v>
      </c>
      <c r="E25" s="10">
        <f>IFERROR(VLOOKUP($B25,'[14]11市町別戸数'!$A:$G,4,FALSE),0)</f>
        <v>0</v>
      </c>
      <c r="F25" s="10">
        <f>IFERROR(VLOOKUP($B25,'[14]11市町別戸数'!$A:$G,5,FALSE),0)</f>
        <v>0</v>
      </c>
      <c r="G25" s="10">
        <f>IFERROR(VLOOKUP($B25,'[14]11市町別戸数'!$A:$G,6,FALSE),0)</f>
        <v>0</v>
      </c>
      <c r="H25" s="10">
        <f>IFERROR(VLOOKUP($B25,'[14]11市町別マンション戸数'!A:C,3,FALSE),0)</f>
        <v>0</v>
      </c>
    </row>
    <row r="26" spans="1:8" ht="16.3" customHeight="1">
      <c r="A26" s="1"/>
      <c r="B26" s="3" t="s">
        <v>33</v>
      </c>
      <c r="C26" s="10">
        <f>IFERROR(VLOOKUP($B26,'[14]11市町別戸数'!$A:$G,7,FALSE),0)</f>
        <v>10</v>
      </c>
      <c r="D26" s="10">
        <f>IFERROR(VLOOKUP($B26,'[14]11市町別戸数'!$A:$G,3,FALSE),0)</f>
        <v>7</v>
      </c>
      <c r="E26" s="10">
        <f>IFERROR(VLOOKUP($B26,'[14]11市町別戸数'!$A:$G,4,FALSE),0)</f>
        <v>0</v>
      </c>
      <c r="F26" s="10">
        <f>IFERROR(VLOOKUP($B26,'[14]11市町別戸数'!$A:$G,5,FALSE),0)</f>
        <v>0</v>
      </c>
      <c r="G26" s="10">
        <f>IFERROR(VLOOKUP($B26,'[14]11市町別戸数'!$A:$G,6,FALSE),0)</f>
        <v>3</v>
      </c>
      <c r="H26" s="10">
        <f>IFERROR(VLOOKUP($B26,'[14]11市町別マンション戸数'!A:C,3,FALSE),0)</f>
        <v>0</v>
      </c>
    </row>
    <row r="27" spans="1:8" ht="16.3" customHeight="1">
      <c r="A27" s="1"/>
      <c r="B27" s="3" t="s">
        <v>0</v>
      </c>
      <c r="C27" s="10">
        <f>IFERROR(VLOOKUP($B27,'[14]11市町別戸数'!$A:$G,7,FALSE),0)</f>
        <v>14</v>
      </c>
      <c r="D27" s="10">
        <f>IFERROR(VLOOKUP($B27,'[14]11市町別戸数'!$A:$G,3,FALSE),0)</f>
        <v>12</v>
      </c>
      <c r="E27" s="10">
        <f>IFERROR(VLOOKUP($B27,'[14]11市町別戸数'!$A:$G,4,FALSE),0)</f>
        <v>2</v>
      </c>
      <c r="F27" s="10">
        <f>IFERROR(VLOOKUP($B27,'[14]11市町別戸数'!$A:$G,5,FALSE),0)</f>
        <v>0</v>
      </c>
      <c r="G27" s="10">
        <f>IFERROR(VLOOKUP($B27,'[14]11市町別戸数'!$A:$G,6,FALSE),0)</f>
        <v>0</v>
      </c>
      <c r="H27" s="10">
        <f>IFERROR(VLOOKUP($B27,'[14]11市町別マンション戸数'!A:C,3,FALSE),0)</f>
        <v>0</v>
      </c>
    </row>
    <row r="28" spans="1:8" ht="16.3" customHeight="1">
      <c r="A28" s="1"/>
      <c r="B28" s="3" t="s">
        <v>43</v>
      </c>
      <c r="C28" s="10">
        <f>IFERROR(VLOOKUP($B28,'[14]11市町別戸数'!$A:$G,7,FALSE),0)</f>
        <v>3</v>
      </c>
      <c r="D28" s="10">
        <f>IFERROR(VLOOKUP($B28,'[14]11市町別戸数'!$A:$G,3,FALSE),0)</f>
        <v>3</v>
      </c>
      <c r="E28" s="10">
        <f>IFERROR(VLOOKUP($B28,'[14]11市町別戸数'!$A:$G,4,FALSE),0)</f>
        <v>0</v>
      </c>
      <c r="F28" s="10">
        <f>IFERROR(VLOOKUP($B28,'[14]11市町別戸数'!$A:$G,5,FALSE),0)</f>
        <v>0</v>
      </c>
      <c r="G28" s="10">
        <f>IFERROR(VLOOKUP($B28,'[14]11市町別戸数'!$A:$G,6,FALSE),0)</f>
        <v>0</v>
      </c>
      <c r="H28" s="10">
        <f>IFERROR(VLOOKUP($B28,'[14]11市町別マンション戸数'!A:C,3,FALSE),0)</f>
        <v>0</v>
      </c>
    </row>
    <row r="29" spans="1:8" ht="16.3" customHeight="1">
      <c r="A29" s="1"/>
      <c r="B29" s="3" t="s">
        <v>27</v>
      </c>
      <c r="C29" s="10">
        <f>IFERROR(VLOOKUP($B29,'[14]11市町別戸数'!$A:$G,7,FALSE),0)</f>
        <v>1</v>
      </c>
      <c r="D29" s="10">
        <f>IFERROR(VLOOKUP($B29,'[14]11市町別戸数'!$A:$G,3,FALSE),0)</f>
        <v>1</v>
      </c>
      <c r="E29" s="10">
        <f>IFERROR(VLOOKUP($B29,'[14]11市町別戸数'!$A:$G,4,FALSE),0)</f>
        <v>0</v>
      </c>
      <c r="F29" s="10">
        <f>IFERROR(VLOOKUP($B29,'[14]11市町別戸数'!$A:$G,5,FALSE),0)</f>
        <v>0</v>
      </c>
      <c r="G29" s="10">
        <f>IFERROR(VLOOKUP($B29,'[14]11市町別戸数'!$A:$G,6,FALSE),0)</f>
        <v>0</v>
      </c>
      <c r="H29" s="10">
        <f>IFERROR(VLOOKUP($B29,'[14]11市町別マンション戸数'!A:C,3,FALSE),0)</f>
        <v>0</v>
      </c>
    </row>
    <row r="30" spans="1:8" ht="16.3" customHeight="1">
      <c r="A30" s="1"/>
      <c r="B30" s="3" t="s">
        <v>22</v>
      </c>
      <c r="C30" s="10">
        <f>IFERROR(VLOOKUP($B30,'[14]11市町別戸数'!$A:$G,7,FALSE),0)</f>
        <v>23</v>
      </c>
      <c r="D30" s="10">
        <f>IFERROR(VLOOKUP($B30,'[14]11市町別戸数'!$A:$G,3,FALSE),0)</f>
        <v>13</v>
      </c>
      <c r="E30" s="10">
        <f>IFERROR(VLOOKUP($B30,'[14]11市町別戸数'!$A:$G,4,FALSE),0)</f>
        <v>8</v>
      </c>
      <c r="F30" s="10">
        <f>IFERROR(VLOOKUP($B30,'[14]11市町別戸数'!$A:$G,5,FALSE),0)</f>
        <v>0</v>
      </c>
      <c r="G30" s="10">
        <f>IFERROR(VLOOKUP($B30,'[14]11市町別戸数'!$A:$G,6,FALSE),0)</f>
        <v>2</v>
      </c>
      <c r="H30" s="10">
        <f>IFERROR(VLOOKUP($B30,'[14]11市町別マンション戸数'!A:C,3,FALSE),0)</f>
        <v>0</v>
      </c>
    </row>
    <row r="31" spans="1:8" ht="16.3" customHeight="1">
      <c r="A31" s="1"/>
      <c r="B31" s="3" t="s">
        <v>16</v>
      </c>
      <c r="C31" s="10">
        <f>IFERROR(VLOOKUP($B31,'[14]11市町別戸数'!$A:$G,7,FALSE),0)</f>
        <v>27</v>
      </c>
      <c r="D31" s="10">
        <f>IFERROR(VLOOKUP($B31,'[14]11市町別戸数'!$A:$G,3,FALSE),0)</f>
        <v>10</v>
      </c>
      <c r="E31" s="10">
        <f>IFERROR(VLOOKUP($B31,'[14]11市町別戸数'!$A:$G,4,FALSE),0)</f>
        <v>16</v>
      </c>
      <c r="F31" s="10">
        <f>IFERROR(VLOOKUP($B31,'[14]11市町別戸数'!$A:$G,5,FALSE),0)</f>
        <v>0</v>
      </c>
      <c r="G31" s="10">
        <f>IFERROR(VLOOKUP($B31,'[14]11市町別戸数'!$A:$G,6,FALSE),0)</f>
        <v>1</v>
      </c>
      <c r="H31" s="10">
        <f>IFERROR(VLOOKUP($B31,'[14]11市町別マンション戸数'!A:C,3,FALSE),0)</f>
        <v>0</v>
      </c>
    </row>
    <row r="32" spans="1:8" ht="16.3" customHeight="1">
      <c r="A32" s="1"/>
      <c r="B32" s="3" t="s">
        <v>24</v>
      </c>
      <c r="C32" s="10">
        <f>IFERROR(VLOOKUP($B32,'[14]11市町別戸数'!$A:$G,7,FALSE),0)</f>
        <v>2</v>
      </c>
      <c r="D32" s="10">
        <f>IFERROR(VLOOKUP($B32,'[14]11市町別戸数'!$A:$G,3,FALSE),0)</f>
        <v>2</v>
      </c>
      <c r="E32" s="10">
        <f>IFERROR(VLOOKUP($B32,'[14]11市町別戸数'!$A:$G,4,FALSE),0)</f>
        <v>0</v>
      </c>
      <c r="F32" s="10">
        <f>IFERROR(VLOOKUP($B32,'[14]11市町別戸数'!$A:$G,5,FALSE),0)</f>
        <v>0</v>
      </c>
      <c r="G32" s="10">
        <f>IFERROR(VLOOKUP($B32,'[14]11市町別戸数'!$A:$G,6,FALSE),0)</f>
        <v>0</v>
      </c>
      <c r="H32" s="10">
        <f>IFERROR(VLOOKUP($B32,'[14]11市町別マンション戸数'!A:C,3,FALSE),0)</f>
        <v>0</v>
      </c>
    </row>
    <row r="33" spans="1:8" ht="16.3" customHeight="1">
      <c r="A33" s="1"/>
      <c r="B33" s="3" t="s">
        <v>14</v>
      </c>
      <c r="C33" s="10">
        <f>IFERROR(VLOOKUP($B33,'[14]11市町別戸数'!$A:$G,7,FALSE),0)</f>
        <v>1</v>
      </c>
      <c r="D33" s="10">
        <f>IFERROR(VLOOKUP($B33,'[14]11市町別戸数'!$A:$G,3,FALSE),0)</f>
        <v>1</v>
      </c>
      <c r="E33" s="10">
        <f>IFERROR(VLOOKUP($B33,'[14]11市町別戸数'!$A:$G,4,FALSE),0)</f>
        <v>0</v>
      </c>
      <c r="F33" s="10">
        <f>IFERROR(VLOOKUP($B33,'[14]11市町別戸数'!$A:$G,5,FALSE),0)</f>
        <v>0</v>
      </c>
      <c r="G33" s="10">
        <f>IFERROR(VLOOKUP($B33,'[14]11市町別戸数'!$A:$G,6,FALSE),0)</f>
        <v>0</v>
      </c>
      <c r="H33" s="10">
        <f>IFERROR(VLOOKUP($B33,'[14]11市町別マンション戸数'!A:C,3,FALSE),0)</f>
        <v>0</v>
      </c>
    </row>
    <row r="34" spans="1:8" ht="16.3" customHeight="1">
      <c r="A34" s="1"/>
      <c r="B34" s="4" t="s">
        <v>51</v>
      </c>
      <c r="C34" s="10">
        <f>IFERROR(VLOOKUP($B34,'[14]11市町別戸数'!$A:$G,7,FALSE),0)</f>
        <v>2</v>
      </c>
      <c r="D34" s="10">
        <f>IFERROR(VLOOKUP($B34,'[14]11市町別戸数'!$A:$G,3,FALSE),0)</f>
        <v>2</v>
      </c>
      <c r="E34" s="10">
        <f>IFERROR(VLOOKUP($B34,'[14]11市町別戸数'!$A:$G,4,FALSE),0)</f>
        <v>0</v>
      </c>
      <c r="F34" s="10">
        <f>IFERROR(VLOOKUP($B34,'[14]11市町別戸数'!$A:$G,5,FALSE),0)</f>
        <v>0</v>
      </c>
      <c r="G34" s="10">
        <f>IFERROR(VLOOKUP($B34,'[14]11市町別戸数'!$A:$G,6,FALSE),0)</f>
        <v>0</v>
      </c>
      <c r="H34" s="10">
        <f>IFERROR(VLOOKUP($B34,'[14]11市町別マンション戸数'!A:C,3,FALSE),0)</f>
        <v>0</v>
      </c>
    </row>
    <row r="35" spans="1:8" ht="16.3" customHeight="1">
      <c r="A35" s="1"/>
      <c r="B35" s="3" t="s">
        <v>49</v>
      </c>
      <c r="C35" s="10">
        <f>IFERROR(VLOOKUP($B35,'[14]11市町別戸数'!$A:$G,7,FALSE),0)</f>
        <v>1</v>
      </c>
      <c r="D35" s="10">
        <f>IFERROR(VLOOKUP($B35,'[14]11市町別戸数'!$A:$G,3,FALSE),0)</f>
        <v>1</v>
      </c>
      <c r="E35" s="10">
        <f>IFERROR(VLOOKUP($B35,'[14]11市町別戸数'!$A:$G,4,FALSE),0)</f>
        <v>0</v>
      </c>
      <c r="F35" s="10">
        <f>IFERROR(VLOOKUP($B35,'[14]11市町別戸数'!$A:$G,5,FALSE),0)</f>
        <v>0</v>
      </c>
      <c r="G35" s="10">
        <f>IFERROR(VLOOKUP($B35,'[14]11市町別戸数'!$A:$G,6,FALSE),0)</f>
        <v>0</v>
      </c>
      <c r="H35" s="10">
        <f>IFERROR(VLOOKUP($B35,'[14]11市町別マンション戸数'!A:C,3,FALSE),0)</f>
        <v>0</v>
      </c>
    </row>
    <row r="36" spans="1:8" ht="16.3" customHeight="1">
      <c r="A36" s="1"/>
      <c r="B36" s="3" t="s">
        <v>12</v>
      </c>
      <c r="C36" s="10">
        <f>IFERROR(VLOOKUP($B36,'[14]11市町別戸数'!$A:$G,7,FALSE),0)</f>
        <v>0</v>
      </c>
      <c r="D36" s="10">
        <f>IFERROR(VLOOKUP($B36,'[14]11市町別戸数'!$A:$G,3,FALSE),0)</f>
        <v>0</v>
      </c>
      <c r="E36" s="10">
        <f>IFERROR(VLOOKUP($B36,'[14]11市町別戸数'!$A:$G,4,FALSE),0)</f>
        <v>0</v>
      </c>
      <c r="F36" s="10">
        <f>IFERROR(VLOOKUP($B36,'[14]11市町別戸数'!$A:$G,5,FALSE),0)</f>
        <v>0</v>
      </c>
      <c r="G36" s="10">
        <f>IFERROR(VLOOKUP($B36,'[14]11市町別戸数'!$A:$G,6,FALSE),0)</f>
        <v>0</v>
      </c>
      <c r="H36" s="10">
        <f>IFERROR(VLOOKUP($B36,'[14]11市町別マンション戸数'!A:C,3,FALSE),0)</f>
        <v>0</v>
      </c>
    </row>
    <row r="37" spans="1:8" ht="16.3" customHeight="1">
      <c r="A37" s="1"/>
      <c r="B37" s="4" t="s">
        <v>28</v>
      </c>
      <c r="C37" s="10">
        <f>IFERROR(VLOOKUP($B37,'[14]11市町別戸数'!$A:$G,7,FALSE),0)</f>
        <v>0</v>
      </c>
      <c r="D37" s="10">
        <f>IFERROR(VLOOKUP($B37,'[14]11市町別戸数'!$A:$G,3,FALSE),0)</f>
        <v>0</v>
      </c>
      <c r="E37" s="10">
        <f>IFERROR(VLOOKUP($B37,'[14]11市町別戸数'!$A:$G,4,FALSE),0)</f>
        <v>0</v>
      </c>
      <c r="F37" s="10">
        <f>IFERROR(VLOOKUP($B37,'[14]11市町別戸数'!$A:$G,5,FALSE),0)</f>
        <v>0</v>
      </c>
      <c r="G37" s="10">
        <f>IFERROR(VLOOKUP($B37,'[14]11市町別戸数'!$A:$G,6,FALSE),0)</f>
        <v>0</v>
      </c>
      <c r="H37" s="10">
        <f>IFERROR(VLOOKUP($B37,'[14]11市町別マンション戸数'!A:C,3,FALSE),0)</f>
        <v>0</v>
      </c>
    </row>
    <row r="38" spans="1:8" ht="16.3" customHeight="1">
      <c r="A38" s="1"/>
      <c r="B38" s="3" t="s">
        <v>23</v>
      </c>
      <c r="C38" s="10">
        <f>IFERROR(VLOOKUP($B38,'[14]11市町別戸数'!$A:$G,7,FALSE),0)</f>
        <v>21</v>
      </c>
      <c r="D38" s="10">
        <f>IFERROR(VLOOKUP($B38,'[14]11市町別戸数'!$A:$G,3,FALSE),0)</f>
        <v>11</v>
      </c>
      <c r="E38" s="10">
        <f>IFERROR(VLOOKUP($B38,'[14]11市町別戸数'!$A:$G,4,FALSE),0)</f>
        <v>8</v>
      </c>
      <c r="F38" s="10">
        <f>IFERROR(VLOOKUP($B38,'[14]11市町別戸数'!$A:$G,5,FALSE),0)</f>
        <v>0</v>
      </c>
      <c r="G38" s="10">
        <f>IFERROR(VLOOKUP($B38,'[14]11市町別戸数'!$A:$G,6,FALSE),0)</f>
        <v>2</v>
      </c>
      <c r="H38" s="10">
        <f>IFERROR(VLOOKUP($B38,'[14]11市町別マンション戸数'!A:C,3,FALSE),0)</f>
        <v>0</v>
      </c>
    </row>
    <row r="39" spans="1:8" ht="16.3" customHeight="1">
      <c r="A39" s="1"/>
      <c r="B39" s="3" t="s">
        <v>42</v>
      </c>
      <c r="C39" s="10">
        <f>IFERROR(VLOOKUP($B39,'[14]11市町別戸数'!$A:$G,7,FALSE),0)</f>
        <v>21</v>
      </c>
      <c r="D39" s="10">
        <f>IFERROR(VLOOKUP($B39,'[14]11市町別戸数'!$A:$G,3,FALSE),0)</f>
        <v>8</v>
      </c>
      <c r="E39" s="10">
        <f>IFERROR(VLOOKUP($B39,'[14]11市町別戸数'!$A:$G,4,FALSE),0)</f>
        <v>0</v>
      </c>
      <c r="F39" s="10">
        <f>IFERROR(VLOOKUP($B39,'[14]11市町別戸数'!$A:$G,5,FALSE),0)</f>
        <v>0</v>
      </c>
      <c r="G39" s="10">
        <f>IFERROR(VLOOKUP($B39,'[14]11市町別戸数'!$A:$G,6,FALSE),0)</f>
        <v>13</v>
      </c>
      <c r="H39" s="10">
        <f>IFERROR(VLOOKUP($B39,'[14]11市町別マンション戸数'!A:C,3,FALSE),0)</f>
        <v>0</v>
      </c>
    </row>
    <row r="40" spans="1:8" ht="16.3" customHeight="1">
      <c r="A40" s="1"/>
      <c r="B40" s="3" t="s">
        <v>13</v>
      </c>
      <c r="C40" s="10">
        <f>IFERROR(VLOOKUP($B40,'[14]11市町別戸数'!$A:$G,7,FALSE),0)</f>
        <v>7</v>
      </c>
      <c r="D40" s="10">
        <f>IFERROR(VLOOKUP($B40,'[14]11市町別戸数'!$A:$G,3,FALSE),0)</f>
        <v>2</v>
      </c>
      <c r="E40" s="10">
        <f>IFERROR(VLOOKUP($B40,'[14]11市町別戸数'!$A:$G,4,FALSE),0)</f>
        <v>0</v>
      </c>
      <c r="F40" s="10">
        <f>IFERROR(VLOOKUP($B40,'[14]11市町別戸数'!$A:$G,5,FALSE),0)</f>
        <v>0</v>
      </c>
      <c r="G40" s="10">
        <f>IFERROR(VLOOKUP($B40,'[14]11市町別戸数'!$A:$G,6,FALSE),0)</f>
        <v>5</v>
      </c>
      <c r="H40" s="10">
        <f>IFERROR(VLOOKUP($B40,'[14]11市町別マンション戸数'!A:C,3,FALSE),0)</f>
        <v>0</v>
      </c>
    </row>
    <row r="41" spans="1:8" ht="16.3" customHeight="1">
      <c r="A41" s="1"/>
      <c r="B41" s="3" t="s">
        <v>3</v>
      </c>
      <c r="C41" s="10">
        <f>IFERROR(VLOOKUP($B41,'[14]11市町別戸数'!$A:$G,7,FALSE),0)</f>
        <v>8</v>
      </c>
      <c r="D41" s="10">
        <f>IFERROR(VLOOKUP($B41,'[14]11市町別戸数'!$A:$G,3,FALSE),0)</f>
        <v>4</v>
      </c>
      <c r="E41" s="10">
        <f>IFERROR(VLOOKUP($B41,'[14]11市町別戸数'!$A:$G,4,FALSE),0)</f>
        <v>0</v>
      </c>
      <c r="F41" s="10">
        <f>IFERROR(VLOOKUP($B41,'[14]11市町別戸数'!$A:$G,5,FALSE),0)</f>
        <v>0</v>
      </c>
      <c r="G41" s="10">
        <f>IFERROR(VLOOKUP($B41,'[14]11市町別戸数'!$A:$G,6,FALSE),0)</f>
        <v>4</v>
      </c>
      <c r="H41" s="10">
        <f>IFERROR(VLOOKUP($B41,'[14]11市町別マンション戸数'!A:C,3,FALSE),0)</f>
        <v>0</v>
      </c>
    </row>
    <row r="42" spans="1:8" ht="16.3" customHeight="1">
      <c r="A42" s="1"/>
      <c r="B42" s="3" t="s">
        <v>39</v>
      </c>
      <c r="C42" s="10">
        <f>IFERROR(VLOOKUP($B42,'[14]11市町別戸数'!$A:$G,7,FALSE),0)</f>
        <v>8</v>
      </c>
      <c r="D42" s="10">
        <f>IFERROR(VLOOKUP($B42,'[14]11市町別戸数'!$A:$G,3,FALSE),0)</f>
        <v>3</v>
      </c>
      <c r="E42" s="10">
        <f>IFERROR(VLOOKUP($B42,'[14]11市町別戸数'!$A:$G,4,FALSE),0)</f>
        <v>0</v>
      </c>
      <c r="F42" s="10">
        <f>IFERROR(VLOOKUP($B42,'[14]11市町別戸数'!$A:$G,5,FALSE),0)</f>
        <v>0</v>
      </c>
      <c r="G42" s="10">
        <f>IFERROR(VLOOKUP($B42,'[14]11市町別戸数'!$A:$G,6,FALSE),0)</f>
        <v>5</v>
      </c>
      <c r="H42" s="10">
        <f>IFERROR(VLOOKUP($B42,'[14]11市町別マンション戸数'!A:C,3,FALSE),0)</f>
        <v>0</v>
      </c>
    </row>
    <row r="43" spans="1:8" ht="16.3" customHeight="1">
      <c r="A43" s="1"/>
      <c r="B43" s="3" t="s">
        <v>1</v>
      </c>
      <c r="C43" s="10">
        <f>IFERROR(VLOOKUP($B43,'[14]11市町別戸数'!$A:$G,7,FALSE),0)</f>
        <v>2</v>
      </c>
      <c r="D43" s="10">
        <f>IFERROR(VLOOKUP($B43,'[14]11市町別戸数'!$A:$G,3,FALSE),0)</f>
        <v>2</v>
      </c>
      <c r="E43" s="10">
        <f>IFERROR(VLOOKUP($B43,'[14]11市町別戸数'!$A:$G,4,FALSE),0)</f>
        <v>0</v>
      </c>
      <c r="F43" s="10">
        <f>IFERROR(VLOOKUP($B43,'[14]11市町別戸数'!$A:$G,5,FALSE),0)</f>
        <v>0</v>
      </c>
      <c r="G43" s="10">
        <f>IFERROR(VLOOKUP($B43,'[14]11市町別戸数'!$A:$G,6,FALSE),0)</f>
        <v>0</v>
      </c>
      <c r="H43" s="10">
        <f>IFERROR(VLOOKUP($B43,'[14]11市町別マンション戸数'!A:C,3,FALSE),0)</f>
        <v>0</v>
      </c>
    </row>
    <row r="44" spans="1:8" ht="16.3" customHeight="1">
      <c r="A44" s="1"/>
      <c r="B44" s="5" t="s">
        <v>50</v>
      </c>
      <c r="C44" s="10">
        <f>IFERROR(VLOOKUP($B44,'[14]11市町別戸数'!$A:$G,7,FALSE),0)</f>
        <v>1</v>
      </c>
      <c r="D44" s="10">
        <f>IFERROR(VLOOKUP($B44,'[14]11市町別戸数'!$A:$G,3,FALSE),0)</f>
        <v>1</v>
      </c>
      <c r="E44" s="10">
        <f>IFERROR(VLOOKUP($B44,'[14]11市町別戸数'!$A:$G,4,FALSE),0)</f>
        <v>0</v>
      </c>
      <c r="F44" s="10">
        <f>IFERROR(VLOOKUP($B44,'[14]11市町別戸数'!$A:$G,5,FALSE),0)</f>
        <v>0</v>
      </c>
      <c r="G44" s="10">
        <f>IFERROR(VLOOKUP($B44,'[14]11市町別戸数'!$A:$G,6,FALSE),0)</f>
        <v>0</v>
      </c>
      <c r="H44" s="10">
        <f>IFERROR(VLOOKUP($B44,'[14]11市町別マンション戸数'!A:C,3,FALSE),0)</f>
        <v>0</v>
      </c>
    </row>
    <row r="45" spans="1:8" ht="16.3" customHeight="1">
      <c r="A45" s="1"/>
      <c r="B45" s="6" t="s">
        <v>18</v>
      </c>
      <c r="C45" s="10">
        <f t="shared" ref="C45:H45" si="2">SUM(C4:C44)-C7-C11</f>
        <v>1552</v>
      </c>
      <c r="D45" s="10">
        <f t="shared" si="2"/>
        <v>652</v>
      </c>
      <c r="E45" s="10">
        <f t="shared" si="2"/>
        <v>626</v>
      </c>
      <c r="F45" s="10">
        <f t="shared" si="2"/>
        <v>3</v>
      </c>
      <c r="G45" s="10">
        <f t="shared" si="2"/>
        <v>271</v>
      </c>
      <c r="H45" s="10">
        <f t="shared" si="2"/>
        <v>18</v>
      </c>
    </row>
    <row r="46" spans="1:8">
      <c r="A46" s="1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3.5"/>
  <cols>
    <col min="7" max="7" width="10.75" bestFit="1" customWidth="1"/>
  </cols>
  <sheetData>
    <row r="1" spans="1:8" ht="17.25">
      <c r="A1" s="1"/>
      <c r="C1" s="7"/>
      <c r="D1" s="7"/>
      <c r="E1" s="11"/>
      <c r="F1" s="11" t="s">
        <v>19</v>
      </c>
      <c r="G1" s="13">
        <v>45352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IFERROR(VLOOKUP($B4,'[6]11市町別戸数'!$A:$G,7,FALSE),0)</f>
        <v>53</v>
      </c>
      <c r="D4" s="10">
        <f>IFERROR(VLOOKUP($B4,'[6]11市町別戸数'!$A:$G,3,FALSE),0)</f>
        <v>33</v>
      </c>
      <c r="E4" s="10">
        <f>IFERROR(VLOOKUP($B4,'[6]11市町別戸数'!$A:$G,4,FALSE),0)</f>
        <v>2</v>
      </c>
      <c r="F4" s="10">
        <f>IFERROR(VLOOKUP($B4,'[6]11市町別戸数'!$A:$G,5,FALSE),0)</f>
        <v>0</v>
      </c>
      <c r="G4" s="10">
        <f>IFERROR(VLOOKUP($B4,'[6]11市町別戸数'!$A:$G,6,FALSE),0)</f>
        <v>18</v>
      </c>
      <c r="H4" s="10">
        <f>IFERROR(VLOOKUP($B4,'[6]11市町別マンション戸数'!A:C,3,FALSE),0)</f>
        <v>0</v>
      </c>
    </row>
    <row r="5" spans="1:8">
      <c r="A5" s="1"/>
      <c r="B5" s="3" t="s">
        <v>10</v>
      </c>
      <c r="C5" s="10">
        <f>IFERROR(VLOOKUP($B5,'[6]11市町別戸数'!$A:$G,7,FALSE),0)</f>
        <v>99</v>
      </c>
      <c r="D5" s="10">
        <f>IFERROR(VLOOKUP($B5,'[6]11市町別戸数'!$A:$G,3,FALSE),0)</f>
        <v>35</v>
      </c>
      <c r="E5" s="10">
        <f>IFERROR(VLOOKUP($B5,'[6]11市町別戸数'!$A:$G,4,FALSE),0)</f>
        <v>53</v>
      </c>
      <c r="F5" s="10">
        <f>IFERROR(VLOOKUP($B5,'[6]11市町別戸数'!$A:$G,5,FALSE),0)</f>
        <v>0</v>
      </c>
      <c r="G5" s="10">
        <f>IFERROR(VLOOKUP($B5,'[6]11市町別戸数'!$A:$G,6,FALSE),0)</f>
        <v>11</v>
      </c>
      <c r="H5" s="10">
        <f>IFERROR(VLOOKUP($B5,'[6]11市町別マンション戸数'!A:C,3,FALSE),0)</f>
        <v>0</v>
      </c>
    </row>
    <row r="6" spans="1:8">
      <c r="A6" s="1"/>
      <c r="B6" s="3" t="s">
        <v>9</v>
      </c>
      <c r="C6" s="10">
        <f>IFERROR(VLOOKUP($B6,'[6]11市町別戸数'!$A:$G,7,FALSE),0)</f>
        <v>82</v>
      </c>
      <c r="D6" s="10">
        <f>IFERROR(VLOOKUP($B6,'[6]11市町別戸数'!$A:$G,3,FALSE),0)</f>
        <v>38</v>
      </c>
      <c r="E6" s="10">
        <f>IFERROR(VLOOKUP($B6,'[6]11市町別戸数'!$A:$G,4,FALSE),0)</f>
        <v>28</v>
      </c>
      <c r="F6" s="10">
        <f>IFERROR(VLOOKUP($B6,'[6]11市町別戸数'!$A:$G,5,FALSE),0)</f>
        <v>0</v>
      </c>
      <c r="G6" s="10">
        <f>IFERROR(VLOOKUP($B6,'[6]11市町別戸数'!$A:$G,6,FALSE),0)</f>
        <v>16</v>
      </c>
      <c r="H6" s="10">
        <f>IFERROR(VLOOKUP($B6,'[6]11市町別マンション戸数'!A:C,3,FALSE),0)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234</v>
      </c>
      <c r="D7" s="10">
        <f t="shared" si="0"/>
        <v>106</v>
      </c>
      <c r="E7" s="10">
        <f t="shared" si="0"/>
        <v>83</v>
      </c>
      <c r="F7" s="10">
        <f t="shared" si="0"/>
        <v>0</v>
      </c>
      <c r="G7" s="10">
        <f t="shared" si="0"/>
        <v>45</v>
      </c>
      <c r="H7" s="10">
        <f t="shared" si="0"/>
        <v>0</v>
      </c>
    </row>
    <row r="8" spans="1:8">
      <c r="A8" s="1"/>
      <c r="B8" s="3" t="s">
        <v>31</v>
      </c>
      <c r="C8" s="10">
        <f>IFERROR(VLOOKUP($B8,'[6]11市町別戸数'!$A:$G,7,FALSE),0)</f>
        <v>588</v>
      </c>
      <c r="D8" s="10">
        <f>IFERROR(VLOOKUP($B8,'[6]11市町別戸数'!$A:$G,3,FALSE),0)</f>
        <v>108</v>
      </c>
      <c r="E8" s="10">
        <f>IFERROR(VLOOKUP($B8,'[6]11市町別戸数'!$A:$G,4,FALSE),0)</f>
        <v>426</v>
      </c>
      <c r="F8" s="10">
        <f>IFERROR(VLOOKUP($B8,'[6]11市町別戸数'!$A:$G,5,FALSE),0)</f>
        <v>1</v>
      </c>
      <c r="G8" s="10">
        <f>IFERROR(VLOOKUP($B8,'[6]11市町別戸数'!$A:$G,6,FALSE),0)</f>
        <v>53</v>
      </c>
      <c r="H8" s="10">
        <f>IFERROR(VLOOKUP($B8,'[6]11市町別マンション戸数'!A:C,3,FALSE),0)</f>
        <v>9</v>
      </c>
    </row>
    <row r="9" spans="1:8">
      <c r="A9" s="1"/>
      <c r="B9" s="3" t="s">
        <v>26</v>
      </c>
      <c r="C9" s="10">
        <f>IFERROR(VLOOKUP($B9,'[6]11市町別戸数'!$A:$G,7,FALSE),0)</f>
        <v>42</v>
      </c>
      <c r="D9" s="10">
        <f>IFERROR(VLOOKUP($B9,'[6]11市町別戸数'!$A:$G,3,FALSE),0)</f>
        <v>27</v>
      </c>
      <c r="E9" s="10">
        <f>IFERROR(VLOOKUP($B9,'[6]11市町別戸数'!$A:$G,4,FALSE),0)</f>
        <v>0</v>
      </c>
      <c r="F9" s="10">
        <f>IFERROR(VLOOKUP($B9,'[6]11市町別戸数'!$A:$G,5,FALSE),0)</f>
        <v>0</v>
      </c>
      <c r="G9" s="10">
        <f>IFERROR(VLOOKUP($B9,'[6]11市町別戸数'!$A:$G,6,FALSE),0)</f>
        <v>15</v>
      </c>
      <c r="H9" s="10">
        <f>IFERROR(VLOOKUP($B9,'[6]11市町別マンション戸数'!A:C,3,FALSE),0)</f>
        <v>0</v>
      </c>
    </row>
    <row r="10" spans="1:8">
      <c r="A10" s="1"/>
      <c r="B10" s="3" t="s">
        <v>54</v>
      </c>
      <c r="C10" s="10">
        <f>IFERROR(VLOOKUP($B10,'[6]11市町別戸数'!$A:$G,7,FALSE),0)</f>
        <v>1</v>
      </c>
      <c r="D10" s="10">
        <f>IFERROR(VLOOKUP($B10,'[6]11市町別戸数'!$A:$G,3,FALSE),0)</f>
        <v>1</v>
      </c>
      <c r="E10" s="10">
        <f>IFERROR(VLOOKUP($B10,'[6]11市町別戸数'!$A:$G,4,FALSE),0)</f>
        <v>0</v>
      </c>
      <c r="F10" s="10">
        <f>IFERROR(VLOOKUP($B10,'[6]11市町別戸数'!$A:$G,5,FALSE),0)</f>
        <v>0</v>
      </c>
      <c r="G10" s="10">
        <f>IFERROR(VLOOKUP($B10,'[6]11市町別戸数'!$A:$G,6,FALSE),0)</f>
        <v>0</v>
      </c>
      <c r="H10" s="10">
        <f>IFERROR(VLOOKUP($B10,'[6]11市町別マンション戸数'!A:C,3,FALSE),0)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631</v>
      </c>
      <c r="D11" s="10">
        <f t="shared" si="1"/>
        <v>136</v>
      </c>
      <c r="E11" s="10">
        <f t="shared" si="1"/>
        <v>426</v>
      </c>
      <c r="F11" s="10">
        <f t="shared" si="1"/>
        <v>1</v>
      </c>
      <c r="G11" s="10">
        <f t="shared" si="1"/>
        <v>68</v>
      </c>
      <c r="H11" s="10">
        <f t="shared" si="1"/>
        <v>9</v>
      </c>
    </row>
    <row r="12" spans="1:8">
      <c r="A12" s="1"/>
      <c r="B12" s="3" t="s">
        <v>7</v>
      </c>
      <c r="C12" s="10">
        <f>IFERROR(VLOOKUP($B12,'[6]11市町別戸数'!$A:$G,7,FALSE),0)</f>
        <v>50</v>
      </c>
      <c r="D12" s="10">
        <f>IFERROR(VLOOKUP($B12,'[6]11市町別戸数'!$A:$G,3,FALSE),0)</f>
        <v>13</v>
      </c>
      <c r="E12" s="10">
        <f>IFERROR(VLOOKUP($B12,'[6]11市町別戸数'!$A:$G,4,FALSE),0)</f>
        <v>30</v>
      </c>
      <c r="F12" s="10">
        <f>IFERROR(VLOOKUP($B12,'[6]11市町別戸数'!$A:$G,5,FALSE),0)</f>
        <v>0</v>
      </c>
      <c r="G12" s="10">
        <f>IFERROR(VLOOKUP($B12,'[6]11市町別戸数'!$A:$G,6,FALSE),0)</f>
        <v>7</v>
      </c>
      <c r="H12" s="10">
        <f>IFERROR(VLOOKUP($B12,'[6]11市町別マンション戸数'!A:C,3,FALSE),0)</f>
        <v>0</v>
      </c>
    </row>
    <row r="13" spans="1:8">
      <c r="A13" s="1"/>
      <c r="B13" s="3" t="s">
        <v>20</v>
      </c>
      <c r="C13" s="10">
        <f>IFERROR(VLOOKUP($B13,'[6]11市町別戸数'!$A:$G,7,FALSE),0)</f>
        <v>1</v>
      </c>
      <c r="D13" s="10">
        <f>IFERROR(VLOOKUP($B13,'[6]11市町別戸数'!$A:$G,3,FALSE),0)</f>
        <v>1</v>
      </c>
      <c r="E13" s="10">
        <f>IFERROR(VLOOKUP($B13,'[6]11市町別戸数'!$A:$G,4,FALSE),0)</f>
        <v>0</v>
      </c>
      <c r="F13" s="10">
        <f>IFERROR(VLOOKUP($B13,'[6]11市町別戸数'!$A:$G,5,FALSE),0)</f>
        <v>0</v>
      </c>
      <c r="G13" s="10">
        <f>IFERROR(VLOOKUP($B13,'[6]11市町別戸数'!$A:$G,6,FALSE),0)</f>
        <v>0</v>
      </c>
      <c r="H13" s="10">
        <f>IFERROR(VLOOKUP($B13,'[6]11市町別マンション戸数'!A:C,3,FALSE),0)</f>
        <v>0</v>
      </c>
    </row>
    <row r="14" spans="1:8">
      <c r="A14" s="1"/>
      <c r="B14" s="3" t="s">
        <v>36</v>
      </c>
      <c r="C14" s="10">
        <f>IFERROR(VLOOKUP($B14,'[6]11市町別戸数'!$A:$G,7,FALSE),0)</f>
        <v>41</v>
      </c>
      <c r="D14" s="10">
        <f>IFERROR(VLOOKUP($B14,'[6]11市町別戸数'!$A:$G,3,FALSE),0)</f>
        <v>14</v>
      </c>
      <c r="E14" s="10">
        <f>IFERROR(VLOOKUP($B14,'[6]11市町別戸数'!$A:$G,4,FALSE),0)</f>
        <v>15</v>
      </c>
      <c r="F14" s="10">
        <f>IFERROR(VLOOKUP($B14,'[6]11市町別戸数'!$A:$G,5,FALSE),0)</f>
        <v>0</v>
      </c>
      <c r="G14" s="10">
        <f>IFERROR(VLOOKUP($B14,'[6]11市町別戸数'!$A:$G,6,FALSE),0)</f>
        <v>12</v>
      </c>
      <c r="H14" s="10">
        <f>IFERROR(VLOOKUP($B14,'[6]11市町別マンション戸数'!A:C,3,FALSE),0)</f>
        <v>0</v>
      </c>
    </row>
    <row r="15" spans="1:8">
      <c r="A15" s="1"/>
      <c r="B15" s="3" t="s">
        <v>40</v>
      </c>
      <c r="C15" s="10">
        <f>IFERROR(VLOOKUP($B15,'[6]11市町別戸数'!$A:$G,7,FALSE),0)</f>
        <v>40</v>
      </c>
      <c r="D15" s="10">
        <f>IFERROR(VLOOKUP($B15,'[6]11市町別戸数'!$A:$G,3,FALSE),0)</f>
        <v>20</v>
      </c>
      <c r="E15" s="10">
        <f>IFERROR(VLOOKUP($B15,'[6]11市町別戸数'!$A:$G,4,FALSE),0)</f>
        <v>14</v>
      </c>
      <c r="F15" s="10">
        <f>IFERROR(VLOOKUP($B15,'[6]11市町別戸数'!$A:$G,5,FALSE),0)</f>
        <v>0</v>
      </c>
      <c r="G15" s="10">
        <f>IFERROR(VLOOKUP($B15,'[6]11市町別戸数'!$A:$G,6,FALSE),0)</f>
        <v>6</v>
      </c>
      <c r="H15" s="10">
        <f>IFERROR(VLOOKUP($B15,'[6]11市町別マンション戸数'!A:C,3,FALSE),0)</f>
        <v>0</v>
      </c>
    </row>
    <row r="16" spans="1:8">
      <c r="A16" s="1"/>
      <c r="B16" s="3" t="s">
        <v>44</v>
      </c>
      <c r="C16" s="10">
        <f>IFERROR(VLOOKUP($B16,'[6]11市町別戸数'!$A:$G,7,FALSE),0)</f>
        <v>9</v>
      </c>
      <c r="D16" s="10">
        <f>IFERROR(VLOOKUP($B16,'[6]11市町別戸数'!$A:$G,3,FALSE),0)</f>
        <v>7</v>
      </c>
      <c r="E16" s="10">
        <f>IFERROR(VLOOKUP($B16,'[6]11市町別戸数'!$A:$G,4,FALSE),0)</f>
        <v>0</v>
      </c>
      <c r="F16" s="10">
        <f>IFERROR(VLOOKUP($B16,'[6]11市町別戸数'!$A:$G,5,FALSE),0)</f>
        <v>1</v>
      </c>
      <c r="G16" s="10">
        <f>IFERROR(VLOOKUP($B16,'[6]11市町別戸数'!$A:$G,6,FALSE),0)</f>
        <v>1</v>
      </c>
      <c r="H16" s="10">
        <f>IFERROR(VLOOKUP($B16,'[6]11市町別マンション戸数'!A:C,3,FALSE),0)</f>
        <v>0</v>
      </c>
    </row>
    <row r="17" spans="1:8">
      <c r="A17" s="1"/>
      <c r="B17" s="3" t="s">
        <v>46</v>
      </c>
      <c r="C17" s="10">
        <f>IFERROR(VLOOKUP($B17,'[6]11市町別戸数'!$A:$G,7,FALSE),0)</f>
        <v>16</v>
      </c>
      <c r="D17" s="10">
        <f>IFERROR(VLOOKUP($B17,'[6]11市町別戸数'!$A:$G,3,FALSE),0)</f>
        <v>13</v>
      </c>
      <c r="E17" s="10">
        <f>IFERROR(VLOOKUP($B17,'[6]11市町別戸数'!$A:$G,4,FALSE),0)</f>
        <v>0</v>
      </c>
      <c r="F17" s="10">
        <f>IFERROR(VLOOKUP($B17,'[6]11市町別戸数'!$A:$G,5,FALSE),0)</f>
        <v>0</v>
      </c>
      <c r="G17" s="10">
        <f>IFERROR(VLOOKUP($B17,'[6]11市町別戸数'!$A:$G,6,FALSE),0)</f>
        <v>3</v>
      </c>
      <c r="H17" s="10">
        <f>IFERROR(VLOOKUP($B17,'[6]11市町別マンション戸数'!A:C,3,FALSE),0)</f>
        <v>0</v>
      </c>
    </row>
    <row r="18" spans="1:8">
      <c r="A18" s="1"/>
      <c r="B18" s="3" t="s">
        <v>11</v>
      </c>
      <c r="C18" s="10">
        <f>IFERROR(VLOOKUP($B18,'[6]11市町別戸数'!$A:$G,7,FALSE),0)</f>
        <v>85</v>
      </c>
      <c r="D18" s="10">
        <f>IFERROR(VLOOKUP($B18,'[6]11市町別戸数'!$A:$G,3,FALSE),0)</f>
        <v>44</v>
      </c>
      <c r="E18" s="10">
        <f>IFERROR(VLOOKUP($B18,'[6]11市町別戸数'!$A:$G,4,FALSE),0)</f>
        <v>28</v>
      </c>
      <c r="F18" s="10">
        <f>IFERROR(VLOOKUP($B18,'[6]11市町別戸数'!$A:$G,5,FALSE),0)</f>
        <v>0</v>
      </c>
      <c r="G18" s="10">
        <f>IFERROR(VLOOKUP($B18,'[6]11市町別戸数'!$A:$G,6,FALSE),0)</f>
        <v>13</v>
      </c>
      <c r="H18" s="10">
        <f>IFERROR(VLOOKUP($B18,'[6]11市町別マンション戸数'!A:C,3,FALSE),0)</f>
        <v>0</v>
      </c>
    </row>
    <row r="19" spans="1:8">
      <c r="A19" s="1"/>
      <c r="B19" s="3" t="s">
        <v>35</v>
      </c>
      <c r="C19" s="10">
        <f>IFERROR(VLOOKUP($B19,'[6]11市町別戸数'!$A:$G,7,FALSE),0)</f>
        <v>80</v>
      </c>
      <c r="D19" s="10">
        <f>IFERROR(VLOOKUP($B19,'[6]11市町別戸数'!$A:$G,3,FALSE),0)</f>
        <v>34</v>
      </c>
      <c r="E19" s="10">
        <f>IFERROR(VLOOKUP($B19,'[6]11市町別戸数'!$A:$G,4,FALSE),0)</f>
        <v>36</v>
      </c>
      <c r="F19" s="10">
        <f>IFERROR(VLOOKUP($B19,'[6]11市町別戸数'!$A:$G,5,FALSE),0)</f>
        <v>0</v>
      </c>
      <c r="G19" s="10">
        <f>IFERROR(VLOOKUP($B19,'[6]11市町別戸数'!$A:$G,6,FALSE),0)</f>
        <v>10</v>
      </c>
      <c r="H19" s="10">
        <f>IFERROR(VLOOKUP($B19,'[6]11市町別マンション戸数'!A:C,3,FALSE),0)</f>
        <v>0</v>
      </c>
    </row>
    <row r="20" spans="1:8">
      <c r="A20" s="1"/>
      <c r="B20" s="3" t="s">
        <v>25</v>
      </c>
      <c r="C20" s="10">
        <f>IFERROR(VLOOKUP($B20,'[6]11市町別戸数'!$A:$G,7,FALSE),0)</f>
        <v>36</v>
      </c>
      <c r="D20" s="10">
        <f>IFERROR(VLOOKUP($B20,'[6]11市町別戸数'!$A:$G,3,FALSE),0)</f>
        <v>24</v>
      </c>
      <c r="E20" s="10">
        <f>IFERROR(VLOOKUP($B20,'[6]11市町別戸数'!$A:$G,4,FALSE),0)</f>
        <v>8</v>
      </c>
      <c r="F20" s="10">
        <f>IFERROR(VLOOKUP($B20,'[6]11市町別戸数'!$A:$G,5,FALSE),0)</f>
        <v>0</v>
      </c>
      <c r="G20" s="10">
        <f>IFERROR(VLOOKUP($B20,'[6]11市町別戸数'!$A:$G,6,FALSE),0)</f>
        <v>4</v>
      </c>
      <c r="H20" s="10">
        <f>IFERROR(VLOOKUP($B20,'[6]11市町別マンション戸数'!A:C,3,FALSE),0)</f>
        <v>0</v>
      </c>
    </row>
    <row r="21" spans="1:8">
      <c r="A21" s="1"/>
      <c r="B21" s="3" t="s">
        <v>2</v>
      </c>
      <c r="C21" s="10">
        <f>IFERROR(VLOOKUP($B21,'[6]11市町別戸数'!$A:$G,7,FALSE),0)</f>
        <v>48</v>
      </c>
      <c r="D21" s="10">
        <f>IFERROR(VLOOKUP($B21,'[6]11市町別戸数'!$A:$G,3,FALSE),0)</f>
        <v>31</v>
      </c>
      <c r="E21" s="10">
        <f>IFERROR(VLOOKUP($B21,'[6]11市町別戸数'!$A:$G,4,FALSE),0)</f>
        <v>8</v>
      </c>
      <c r="F21" s="10">
        <f>IFERROR(VLOOKUP($B21,'[6]11市町別戸数'!$A:$G,5,FALSE),0)</f>
        <v>0</v>
      </c>
      <c r="G21" s="10">
        <f>IFERROR(VLOOKUP($B21,'[6]11市町別戸数'!$A:$G,6,FALSE),0)</f>
        <v>9</v>
      </c>
      <c r="H21" s="10">
        <f>IFERROR(VLOOKUP($B21,'[6]11市町別マンション戸数'!A:C,3,FALSE),0)</f>
        <v>0</v>
      </c>
    </row>
    <row r="22" spans="1:8">
      <c r="A22" s="1"/>
      <c r="B22" s="3" t="s">
        <v>37</v>
      </c>
      <c r="C22" s="10">
        <f>IFERROR(VLOOKUP($B22,'[6]11市町別戸数'!$A:$G,7,FALSE),0)</f>
        <v>54</v>
      </c>
      <c r="D22" s="10">
        <f>IFERROR(VLOOKUP($B22,'[6]11市町別戸数'!$A:$G,3,FALSE),0)</f>
        <v>24</v>
      </c>
      <c r="E22" s="10">
        <f>IFERROR(VLOOKUP($B22,'[6]11市町別戸数'!$A:$G,4,FALSE),0)</f>
        <v>24</v>
      </c>
      <c r="F22" s="10">
        <f>IFERROR(VLOOKUP($B22,'[6]11市町別戸数'!$A:$G,5,FALSE),0)</f>
        <v>0</v>
      </c>
      <c r="G22" s="10">
        <f>IFERROR(VLOOKUP($B22,'[6]11市町別戸数'!$A:$G,6,FALSE),0)</f>
        <v>6</v>
      </c>
      <c r="H22" s="10">
        <f>IFERROR(VLOOKUP($B22,'[6]11市町別マンション戸数'!A:C,3,FALSE),0)</f>
        <v>0</v>
      </c>
    </row>
    <row r="23" spans="1:8">
      <c r="A23" s="1"/>
      <c r="B23" s="3" t="s">
        <v>47</v>
      </c>
      <c r="C23" s="10">
        <f>IFERROR(VLOOKUP($B23,'[6]11市町別戸数'!$A:$G,7,FALSE),0)</f>
        <v>87</v>
      </c>
      <c r="D23" s="10">
        <f>IFERROR(VLOOKUP($B23,'[6]11市町別戸数'!$A:$G,3,FALSE),0)</f>
        <v>17</v>
      </c>
      <c r="E23" s="10">
        <f>IFERROR(VLOOKUP($B23,'[6]11市町別戸数'!$A:$G,4,FALSE),0)</f>
        <v>44</v>
      </c>
      <c r="F23" s="10">
        <f>IFERROR(VLOOKUP($B23,'[6]11市町別戸数'!$A:$G,5,FALSE),0)</f>
        <v>0</v>
      </c>
      <c r="G23" s="10">
        <f>IFERROR(VLOOKUP($B23,'[6]11市町別戸数'!$A:$G,6,FALSE),0)</f>
        <v>26</v>
      </c>
      <c r="H23" s="10">
        <f>IFERROR(VLOOKUP($B23,'[6]11市町別マンション戸数'!A:C,3,FALSE),0)</f>
        <v>0</v>
      </c>
    </row>
    <row r="24" spans="1:8">
      <c r="A24" s="1"/>
      <c r="B24" s="3" t="s">
        <v>21</v>
      </c>
      <c r="C24" s="10">
        <f>IFERROR(VLOOKUP($B24,'[6]11市町別戸数'!$A:$G,7,FALSE),0)</f>
        <v>34</v>
      </c>
      <c r="D24" s="10">
        <f>IFERROR(VLOOKUP($B24,'[6]11市町別戸数'!$A:$G,3,FALSE),0)</f>
        <v>19</v>
      </c>
      <c r="E24" s="10">
        <f>IFERROR(VLOOKUP($B24,'[6]11市町別戸数'!$A:$G,4,FALSE),0)</f>
        <v>12</v>
      </c>
      <c r="F24" s="10">
        <f>IFERROR(VLOOKUP($B24,'[6]11市町別戸数'!$A:$G,5,FALSE),0)</f>
        <v>0</v>
      </c>
      <c r="G24" s="10">
        <f>IFERROR(VLOOKUP($B24,'[6]11市町別戸数'!$A:$G,6,FALSE),0)</f>
        <v>3</v>
      </c>
      <c r="H24" s="10">
        <f>IFERROR(VLOOKUP($B24,'[6]11市町別マンション戸数'!A:C,3,FALSE),0)</f>
        <v>0</v>
      </c>
    </row>
    <row r="25" spans="1:8">
      <c r="A25" s="1"/>
      <c r="B25" s="3" t="s">
        <v>41</v>
      </c>
      <c r="C25" s="10">
        <f>IFERROR(VLOOKUP($B25,'[6]11市町別戸数'!$A:$G,7,FALSE),0)</f>
        <v>2</v>
      </c>
      <c r="D25" s="10">
        <f>IFERROR(VLOOKUP($B25,'[6]11市町別戸数'!$A:$G,3,FALSE),0)</f>
        <v>2</v>
      </c>
      <c r="E25" s="10">
        <f>IFERROR(VLOOKUP($B25,'[6]11市町別戸数'!$A:$G,4,FALSE),0)</f>
        <v>0</v>
      </c>
      <c r="F25" s="10">
        <f>IFERROR(VLOOKUP($B25,'[6]11市町別戸数'!$A:$G,5,FALSE),0)</f>
        <v>0</v>
      </c>
      <c r="G25" s="10">
        <f>IFERROR(VLOOKUP($B25,'[6]11市町別戸数'!$A:$G,6,FALSE),0)</f>
        <v>0</v>
      </c>
      <c r="H25" s="10">
        <f>IFERROR(VLOOKUP($B25,'[6]11市町別マンション戸数'!A:C,3,FALSE),0)</f>
        <v>0</v>
      </c>
    </row>
    <row r="26" spans="1:8">
      <c r="A26" s="1"/>
      <c r="B26" s="3" t="s">
        <v>33</v>
      </c>
      <c r="C26" s="10">
        <f>IFERROR(VLOOKUP($B26,'[6]11市町別戸数'!$A:$G,7,FALSE),0)</f>
        <v>8</v>
      </c>
      <c r="D26" s="10">
        <f>IFERROR(VLOOKUP($B26,'[6]11市町別戸数'!$A:$G,3,FALSE),0)</f>
        <v>8</v>
      </c>
      <c r="E26" s="10">
        <f>IFERROR(VLOOKUP($B26,'[6]11市町別戸数'!$A:$G,4,FALSE),0)</f>
        <v>0</v>
      </c>
      <c r="F26" s="10">
        <f>IFERROR(VLOOKUP($B26,'[6]11市町別戸数'!$A:$G,5,FALSE),0)</f>
        <v>0</v>
      </c>
      <c r="G26" s="10">
        <f>IFERROR(VLOOKUP($B26,'[6]11市町別戸数'!$A:$G,6,FALSE),0)</f>
        <v>0</v>
      </c>
      <c r="H26" s="10">
        <f>IFERROR(VLOOKUP($B26,'[6]11市町別マンション戸数'!A:C,3,FALSE),0)</f>
        <v>0</v>
      </c>
    </row>
    <row r="27" spans="1:8">
      <c r="A27" s="1"/>
      <c r="B27" s="3" t="s">
        <v>0</v>
      </c>
      <c r="C27" s="10">
        <f>IFERROR(VLOOKUP($B27,'[6]11市町別戸数'!$A:$G,7,FALSE),0)</f>
        <v>31</v>
      </c>
      <c r="D27" s="10">
        <f>IFERROR(VLOOKUP($B27,'[6]11市町別戸数'!$A:$G,3,FALSE),0)</f>
        <v>5</v>
      </c>
      <c r="E27" s="10">
        <f>IFERROR(VLOOKUP($B27,'[6]11市町別戸数'!$A:$G,4,FALSE),0)</f>
        <v>22</v>
      </c>
      <c r="F27" s="10">
        <f>IFERROR(VLOOKUP($B27,'[6]11市町別戸数'!$A:$G,5,FALSE),0)</f>
        <v>0</v>
      </c>
      <c r="G27" s="10">
        <f>IFERROR(VLOOKUP($B27,'[6]11市町別戸数'!$A:$G,6,FALSE),0)</f>
        <v>4</v>
      </c>
      <c r="H27" s="10">
        <f>IFERROR(VLOOKUP($B27,'[6]11市町別マンション戸数'!A:C,3,FALSE),0)</f>
        <v>0</v>
      </c>
    </row>
    <row r="28" spans="1:8">
      <c r="A28" s="1"/>
      <c r="B28" s="3" t="s">
        <v>43</v>
      </c>
      <c r="C28" s="10">
        <f>IFERROR(VLOOKUP($B28,'[6]11市町別戸数'!$A:$G,7,FALSE),0)</f>
        <v>2</v>
      </c>
      <c r="D28" s="10">
        <f>IFERROR(VLOOKUP($B28,'[6]11市町別戸数'!$A:$G,3,FALSE),0)</f>
        <v>2</v>
      </c>
      <c r="E28" s="10">
        <f>IFERROR(VLOOKUP($B28,'[6]11市町別戸数'!$A:$G,4,FALSE),0)</f>
        <v>0</v>
      </c>
      <c r="F28" s="10">
        <f>IFERROR(VLOOKUP($B28,'[6]11市町別戸数'!$A:$G,5,FALSE),0)</f>
        <v>0</v>
      </c>
      <c r="G28" s="10">
        <f>IFERROR(VLOOKUP($B28,'[6]11市町別戸数'!$A:$G,6,FALSE),0)</f>
        <v>0</v>
      </c>
      <c r="H28" s="10">
        <f>IFERROR(VLOOKUP($B28,'[6]11市町別マンション戸数'!A:C,3,FALSE),0)</f>
        <v>0</v>
      </c>
    </row>
    <row r="29" spans="1:8">
      <c r="A29" s="1"/>
      <c r="B29" s="3" t="s">
        <v>27</v>
      </c>
      <c r="C29" s="10">
        <f>IFERROR(VLOOKUP($B29,'[6]11市町別戸数'!$A:$G,7,FALSE),0)</f>
        <v>1</v>
      </c>
      <c r="D29" s="10">
        <f>IFERROR(VLOOKUP($B29,'[6]11市町別戸数'!$A:$G,3,FALSE),0)</f>
        <v>1</v>
      </c>
      <c r="E29" s="10">
        <f>IFERROR(VLOOKUP($B29,'[6]11市町別戸数'!$A:$G,4,FALSE),0)</f>
        <v>0</v>
      </c>
      <c r="F29" s="10">
        <f>IFERROR(VLOOKUP($B29,'[6]11市町別戸数'!$A:$G,5,FALSE),0)</f>
        <v>0</v>
      </c>
      <c r="G29" s="10">
        <f>IFERROR(VLOOKUP($B29,'[6]11市町別戸数'!$A:$G,6,FALSE),0)</f>
        <v>0</v>
      </c>
      <c r="H29" s="10">
        <f>IFERROR(VLOOKUP($B29,'[6]11市町別マンション戸数'!A:C,3,FALSE),0)</f>
        <v>0</v>
      </c>
    </row>
    <row r="30" spans="1:8">
      <c r="A30" s="1"/>
      <c r="B30" s="3" t="s">
        <v>22</v>
      </c>
      <c r="C30" s="10">
        <f>IFERROR(VLOOKUP($B30,'[6]11市町別戸数'!$A:$G,7,FALSE),0)</f>
        <v>12</v>
      </c>
      <c r="D30" s="10">
        <f>IFERROR(VLOOKUP($B30,'[6]11市町別戸数'!$A:$G,3,FALSE),0)</f>
        <v>8</v>
      </c>
      <c r="E30" s="10">
        <f>IFERROR(VLOOKUP($B30,'[6]11市町別戸数'!$A:$G,4,FALSE),0)</f>
        <v>0</v>
      </c>
      <c r="F30" s="10">
        <f>IFERROR(VLOOKUP($B30,'[6]11市町別戸数'!$A:$G,5,FALSE),0)</f>
        <v>0</v>
      </c>
      <c r="G30" s="10">
        <f>IFERROR(VLOOKUP($B30,'[6]11市町別戸数'!$A:$G,6,FALSE),0)</f>
        <v>4</v>
      </c>
      <c r="H30" s="10">
        <f>IFERROR(VLOOKUP($B30,'[6]11市町別マンション戸数'!A:C,3,FALSE),0)</f>
        <v>0</v>
      </c>
    </row>
    <row r="31" spans="1:8">
      <c r="A31" s="1"/>
      <c r="B31" s="3" t="s">
        <v>16</v>
      </c>
      <c r="C31" s="10">
        <f>IFERROR(VLOOKUP($B31,'[6]11市町別戸数'!$A:$G,7,FALSE),0)</f>
        <v>5</v>
      </c>
      <c r="D31" s="10">
        <f>IFERROR(VLOOKUP($B31,'[6]11市町別戸数'!$A:$G,3,FALSE),0)</f>
        <v>4</v>
      </c>
      <c r="E31" s="10">
        <f>IFERROR(VLOOKUP($B31,'[6]11市町別戸数'!$A:$G,4,FALSE),0)</f>
        <v>0</v>
      </c>
      <c r="F31" s="10">
        <f>IFERROR(VLOOKUP($B31,'[6]11市町別戸数'!$A:$G,5,FALSE),0)</f>
        <v>0</v>
      </c>
      <c r="G31" s="10">
        <f>IFERROR(VLOOKUP($B31,'[6]11市町別戸数'!$A:$G,6,FALSE),0)</f>
        <v>1</v>
      </c>
      <c r="H31" s="10">
        <f>IFERROR(VLOOKUP($B31,'[6]11市町別マンション戸数'!A:C,3,FALSE),0)</f>
        <v>0</v>
      </c>
    </row>
    <row r="32" spans="1:8">
      <c r="A32" s="1"/>
      <c r="B32" s="3" t="s">
        <v>24</v>
      </c>
      <c r="C32" s="10">
        <f>IFERROR(VLOOKUP($B32,'[6]11市町別戸数'!$A:$G,7,FALSE),0)</f>
        <v>9</v>
      </c>
      <c r="D32" s="10">
        <f>IFERROR(VLOOKUP($B32,'[6]11市町別戸数'!$A:$G,3,FALSE),0)</f>
        <v>9</v>
      </c>
      <c r="E32" s="10">
        <f>IFERROR(VLOOKUP($B32,'[6]11市町別戸数'!$A:$G,4,FALSE),0)</f>
        <v>0</v>
      </c>
      <c r="F32" s="10">
        <f>IFERROR(VLOOKUP($B32,'[6]11市町別戸数'!$A:$G,5,FALSE),0)</f>
        <v>0</v>
      </c>
      <c r="G32" s="10">
        <f>IFERROR(VLOOKUP($B32,'[6]11市町別戸数'!$A:$G,6,FALSE),0)</f>
        <v>0</v>
      </c>
      <c r="H32" s="10">
        <f>IFERROR(VLOOKUP($B32,'[6]11市町別マンション戸数'!A:C,3,FALSE),0)</f>
        <v>0</v>
      </c>
    </row>
    <row r="33" spans="1:8">
      <c r="A33" s="1"/>
      <c r="B33" s="3" t="s">
        <v>14</v>
      </c>
      <c r="C33" s="10">
        <f>IFERROR(VLOOKUP($B33,'[6]11市町別戸数'!$A:$G,7,FALSE),0)</f>
        <v>2</v>
      </c>
      <c r="D33" s="10">
        <f>IFERROR(VLOOKUP($B33,'[6]11市町別戸数'!$A:$G,3,FALSE),0)</f>
        <v>2</v>
      </c>
      <c r="E33" s="10">
        <f>IFERROR(VLOOKUP($B33,'[6]11市町別戸数'!$A:$G,4,FALSE),0)</f>
        <v>0</v>
      </c>
      <c r="F33" s="10">
        <f>IFERROR(VLOOKUP($B33,'[6]11市町別戸数'!$A:$G,5,FALSE),0)</f>
        <v>0</v>
      </c>
      <c r="G33" s="10">
        <f>IFERROR(VLOOKUP($B33,'[6]11市町別戸数'!$A:$G,6,FALSE),0)</f>
        <v>0</v>
      </c>
      <c r="H33" s="10">
        <f>IFERROR(VLOOKUP($B33,'[6]11市町別マンション戸数'!A:C,3,FALSE),0)</f>
        <v>0</v>
      </c>
    </row>
    <row r="34" spans="1:8">
      <c r="A34" s="1"/>
      <c r="B34" s="4" t="s">
        <v>51</v>
      </c>
      <c r="C34" s="10">
        <f>IFERROR(VLOOKUP($B34,'[6]11市町別戸数'!$A:$G,7,FALSE),0)</f>
        <v>1</v>
      </c>
      <c r="D34" s="10">
        <f>IFERROR(VLOOKUP($B34,'[6]11市町別戸数'!$A:$G,3,FALSE),0)</f>
        <v>1</v>
      </c>
      <c r="E34" s="10">
        <f>IFERROR(VLOOKUP($B34,'[6]11市町別戸数'!$A:$G,4,FALSE),0)</f>
        <v>0</v>
      </c>
      <c r="F34" s="10">
        <f>IFERROR(VLOOKUP($B34,'[6]11市町別戸数'!$A:$G,5,FALSE),0)</f>
        <v>0</v>
      </c>
      <c r="G34" s="10">
        <f>IFERROR(VLOOKUP($B34,'[6]11市町別戸数'!$A:$G,6,FALSE),0)</f>
        <v>0</v>
      </c>
      <c r="H34" s="10">
        <f>IFERROR(VLOOKUP($B34,'[6]11市町別マンション戸数'!A:C,3,FALSE),0)</f>
        <v>0</v>
      </c>
    </row>
    <row r="35" spans="1:8">
      <c r="A35" s="1"/>
      <c r="B35" s="3" t="s">
        <v>49</v>
      </c>
      <c r="C35" s="10">
        <f>IFERROR(VLOOKUP($B35,'[6]11市町別戸数'!$A:$G,7,FALSE),0)</f>
        <v>1</v>
      </c>
      <c r="D35" s="10">
        <f>IFERROR(VLOOKUP($B35,'[6]11市町別戸数'!$A:$G,3,FALSE),0)</f>
        <v>1</v>
      </c>
      <c r="E35" s="10">
        <f>IFERROR(VLOOKUP($B35,'[6]11市町別戸数'!$A:$G,4,FALSE),0)</f>
        <v>0</v>
      </c>
      <c r="F35" s="10">
        <f>IFERROR(VLOOKUP($B35,'[6]11市町別戸数'!$A:$G,5,FALSE),0)</f>
        <v>0</v>
      </c>
      <c r="G35" s="10">
        <f>IFERROR(VLOOKUP($B35,'[6]11市町別戸数'!$A:$G,6,FALSE),0)</f>
        <v>0</v>
      </c>
      <c r="H35" s="10">
        <f>IFERROR(VLOOKUP($B35,'[6]11市町別マンション戸数'!A:C,3,FALSE),0)</f>
        <v>0</v>
      </c>
    </row>
    <row r="36" spans="1:8">
      <c r="A36" s="1"/>
      <c r="B36" s="3" t="s">
        <v>12</v>
      </c>
      <c r="C36" s="10">
        <f>IFERROR(VLOOKUP($B36,'[6]11市町別戸数'!$A:$G,7,FALSE),0)</f>
        <v>0</v>
      </c>
      <c r="D36" s="10">
        <f>IFERROR(VLOOKUP($B36,'[6]11市町別戸数'!$A:$G,3,FALSE),0)</f>
        <v>0</v>
      </c>
      <c r="E36" s="10">
        <f>IFERROR(VLOOKUP($B36,'[6]11市町別戸数'!$A:$G,4,FALSE),0)</f>
        <v>0</v>
      </c>
      <c r="F36" s="10">
        <f>IFERROR(VLOOKUP($B36,'[6]11市町別戸数'!$A:$G,5,FALSE),0)</f>
        <v>0</v>
      </c>
      <c r="G36" s="10">
        <f>IFERROR(VLOOKUP($B36,'[6]11市町別戸数'!$A:$G,6,FALSE),0)</f>
        <v>0</v>
      </c>
      <c r="H36" s="10">
        <f>IFERROR(VLOOKUP($B36,'[6]11市町別マンション戸数'!A:C,3,FALSE),0)</f>
        <v>0</v>
      </c>
    </row>
    <row r="37" spans="1:8">
      <c r="A37" s="1"/>
      <c r="B37" s="4" t="s">
        <v>28</v>
      </c>
      <c r="C37" s="10">
        <f>IFERROR(VLOOKUP($B37,'[6]11市町別戸数'!$A:$G,7,FALSE),0)</f>
        <v>0</v>
      </c>
      <c r="D37" s="10">
        <f>IFERROR(VLOOKUP($B37,'[6]11市町別戸数'!$A:$G,3,FALSE),0)</f>
        <v>0</v>
      </c>
      <c r="E37" s="10">
        <f>IFERROR(VLOOKUP($B37,'[6]11市町別戸数'!$A:$G,4,FALSE),0)</f>
        <v>0</v>
      </c>
      <c r="F37" s="10">
        <f>IFERROR(VLOOKUP($B37,'[6]11市町別戸数'!$A:$G,5,FALSE),0)</f>
        <v>0</v>
      </c>
      <c r="G37" s="10">
        <f>IFERROR(VLOOKUP($B37,'[6]11市町別戸数'!$A:$G,6,FALSE),0)</f>
        <v>0</v>
      </c>
      <c r="H37" s="10">
        <f>IFERROR(VLOOKUP($B37,'[6]11市町別マンション戸数'!A:C,3,FALSE),0)</f>
        <v>0</v>
      </c>
    </row>
    <row r="38" spans="1:8">
      <c r="A38" s="1"/>
      <c r="B38" s="3" t="s">
        <v>23</v>
      </c>
      <c r="C38" s="10">
        <f>IFERROR(VLOOKUP($B38,'[6]11市町別戸数'!$A:$G,7,FALSE),0)</f>
        <v>29</v>
      </c>
      <c r="D38" s="10">
        <f>IFERROR(VLOOKUP($B38,'[6]11市町別戸数'!$A:$G,3,FALSE),0)</f>
        <v>1</v>
      </c>
      <c r="E38" s="10">
        <f>IFERROR(VLOOKUP($B38,'[6]11市町別戸数'!$A:$G,4,FALSE),0)</f>
        <v>27</v>
      </c>
      <c r="F38" s="10">
        <f>IFERROR(VLOOKUP($B38,'[6]11市町別戸数'!$A:$G,5,FALSE),0)</f>
        <v>0</v>
      </c>
      <c r="G38" s="10">
        <f>IFERROR(VLOOKUP($B38,'[6]11市町別戸数'!$A:$G,6,FALSE),0)</f>
        <v>1</v>
      </c>
      <c r="H38" s="10">
        <f>IFERROR(VLOOKUP($B38,'[6]11市町別マンション戸数'!A:C,3,FALSE),0)</f>
        <v>0</v>
      </c>
    </row>
    <row r="39" spans="1:8">
      <c r="A39" s="1"/>
      <c r="B39" s="3" t="s">
        <v>42</v>
      </c>
      <c r="C39" s="10">
        <f>IFERROR(VLOOKUP($B39,'[6]11市町別戸数'!$A:$G,7,FALSE),0)</f>
        <v>3</v>
      </c>
      <c r="D39" s="10">
        <f>IFERROR(VLOOKUP($B39,'[6]11市町別戸数'!$A:$G,3,FALSE),0)</f>
        <v>3</v>
      </c>
      <c r="E39" s="10">
        <f>IFERROR(VLOOKUP($B39,'[6]11市町別戸数'!$A:$G,4,FALSE),0)</f>
        <v>0</v>
      </c>
      <c r="F39" s="10">
        <f>IFERROR(VLOOKUP($B39,'[6]11市町別戸数'!$A:$G,5,FALSE),0)</f>
        <v>0</v>
      </c>
      <c r="G39" s="10">
        <f>IFERROR(VLOOKUP($B39,'[6]11市町別戸数'!$A:$G,6,FALSE),0)</f>
        <v>0</v>
      </c>
      <c r="H39" s="10">
        <f>IFERROR(VLOOKUP($B39,'[6]11市町別マンション戸数'!A:C,3,FALSE),0)</f>
        <v>0</v>
      </c>
    </row>
    <row r="40" spans="1:8">
      <c r="A40" s="1"/>
      <c r="B40" s="3" t="s">
        <v>13</v>
      </c>
      <c r="C40" s="10">
        <f>IFERROR(VLOOKUP($B40,'[6]11市町別戸数'!$A:$G,7,FALSE),0)</f>
        <v>18</v>
      </c>
      <c r="D40" s="10">
        <f>IFERROR(VLOOKUP($B40,'[6]11市町別戸数'!$A:$G,3,FALSE),0)</f>
        <v>12</v>
      </c>
      <c r="E40" s="10">
        <f>IFERROR(VLOOKUP($B40,'[6]11市町別戸数'!$A:$G,4,FALSE),0)</f>
        <v>6</v>
      </c>
      <c r="F40" s="10">
        <f>IFERROR(VLOOKUP($B40,'[6]11市町別戸数'!$A:$G,5,FALSE),0)</f>
        <v>0</v>
      </c>
      <c r="G40" s="10">
        <f>IFERROR(VLOOKUP($B40,'[6]11市町別戸数'!$A:$G,6,FALSE),0)</f>
        <v>0</v>
      </c>
      <c r="H40" s="10">
        <f>IFERROR(VLOOKUP($B40,'[6]11市町別マンション戸数'!A:C,3,FALSE),0)</f>
        <v>0</v>
      </c>
    </row>
    <row r="41" spans="1:8">
      <c r="A41" s="1"/>
      <c r="B41" s="3" t="s">
        <v>3</v>
      </c>
      <c r="C41" s="10">
        <f>IFERROR(VLOOKUP($B41,'[6]11市町別戸数'!$A:$G,7,FALSE),0)</f>
        <v>14</v>
      </c>
      <c r="D41" s="10">
        <f>IFERROR(VLOOKUP($B41,'[6]11市町別戸数'!$A:$G,3,FALSE),0)</f>
        <v>4</v>
      </c>
      <c r="E41" s="10">
        <f>IFERROR(VLOOKUP($B41,'[6]11市町別戸数'!$A:$G,4,FALSE),0)</f>
        <v>10</v>
      </c>
      <c r="F41" s="10">
        <f>IFERROR(VLOOKUP($B41,'[6]11市町別戸数'!$A:$G,5,FALSE),0)</f>
        <v>0</v>
      </c>
      <c r="G41" s="10">
        <f>IFERROR(VLOOKUP($B41,'[6]11市町別戸数'!$A:$G,6,FALSE),0)</f>
        <v>0</v>
      </c>
      <c r="H41" s="10">
        <f>IFERROR(VLOOKUP($B41,'[6]11市町別マンション戸数'!A:C,3,FALSE),0)</f>
        <v>0</v>
      </c>
    </row>
    <row r="42" spans="1:8">
      <c r="A42" s="1"/>
      <c r="B42" s="3" t="s">
        <v>39</v>
      </c>
      <c r="C42" s="10">
        <f>IFERROR(VLOOKUP($B42,'[6]11市町別戸数'!$A:$G,7,FALSE),0)</f>
        <v>8</v>
      </c>
      <c r="D42" s="10">
        <f>IFERROR(VLOOKUP($B42,'[6]11市町別戸数'!$A:$G,3,FALSE),0)</f>
        <v>6</v>
      </c>
      <c r="E42" s="10">
        <f>IFERROR(VLOOKUP($B42,'[6]11市町別戸数'!$A:$G,4,FALSE),0)</f>
        <v>0</v>
      </c>
      <c r="F42" s="10">
        <f>IFERROR(VLOOKUP($B42,'[6]11市町別戸数'!$A:$G,5,FALSE),0)</f>
        <v>0</v>
      </c>
      <c r="G42" s="10">
        <f>IFERROR(VLOOKUP($B42,'[6]11市町別戸数'!$A:$G,6,FALSE),0)</f>
        <v>2</v>
      </c>
      <c r="H42" s="10">
        <f>IFERROR(VLOOKUP($B42,'[6]11市町別マンション戸数'!A:C,3,FALSE),0)</f>
        <v>0</v>
      </c>
    </row>
    <row r="43" spans="1:8">
      <c r="A43" s="1"/>
      <c r="B43" s="3" t="s">
        <v>1</v>
      </c>
      <c r="C43" s="10">
        <f>IFERROR(VLOOKUP($B43,'[6]11市町別戸数'!$A:$G,7,FALSE),0)</f>
        <v>1</v>
      </c>
      <c r="D43" s="10">
        <f>IFERROR(VLOOKUP($B43,'[6]11市町別戸数'!$A:$G,3,FALSE),0)</f>
        <v>1</v>
      </c>
      <c r="E43" s="10">
        <f>IFERROR(VLOOKUP($B43,'[6]11市町別戸数'!$A:$G,4,FALSE),0)</f>
        <v>0</v>
      </c>
      <c r="F43" s="10">
        <f>IFERROR(VLOOKUP($B43,'[6]11市町別戸数'!$A:$G,5,FALSE),0)</f>
        <v>0</v>
      </c>
      <c r="G43" s="10">
        <f>IFERROR(VLOOKUP($B43,'[6]11市町別戸数'!$A:$G,6,FALSE),0)</f>
        <v>0</v>
      </c>
      <c r="H43" s="10">
        <f>IFERROR(VLOOKUP($B43,'[6]11市町別マンション戸数'!A:C,3,FALSE),0)</f>
        <v>0</v>
      </c>
    </row>
    <row r="44" spans="1:8">
      <c r="A44" s="1"/>
      <c r="B44" s="5" t="s">
        <v>50</v>
      </c>
      <c r="C44" s="10">
        <f>IFERROR(VLOOKUP($B44,'[6]11市町別戸数'!$A:$G,7,FALSE),0)</f>
        <v>5</v>
      </c>
      <c r="D44" s="10">
        <f>IFERROR(VLOOKUP($B44,'[6]11市町別戸数'!$A:$G,3,FALSE),0)</f>
        <v>4</v>
      </c>
      <c r="E44" s="10">
        <f>IFERROR(VLOOKUP($B44,'[6]11市町別戸数'!$A:$G,4,FALSE),0)</f>
        <v>0</v>
      </c>
      <c r="F44" s="10">
        <f>IFERROR(VLOOKUP($B44,'[6]11市町別戸数'!$A:$G,5,FALSE),0)</f>
        <v>0</v>
      </c>
      <c r="G44" s="10">
        <f>IFERROR(VLOOKUP($B44,'[6]11市町別戸数'!$A:$G,6,FALSE),0)</f>
        <v>1</v>
      </c>
      <c r="H44" s="10">
        <f>IFERROR(VLOOKUP($B44,'[6]11市町別マンション戸数'!A:C,3,FALSE),0)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1598</v>
      </c>
      <c r="D45" s="10">
        <f t="shared" si="2"/>
        <v>577</v>
      </c>
      <c r="E45" s="10">
        <f t="shared" si="2"/>
        <v>793</v>
      </c>
      <c r="F45" s="10">
        <f t="shared" si="2"/>
        <v>2</v>
      </c>
      <c r="G45" s="10">
        <f t="shared" si="2"/>
        <v>226</v>
      </c>
      <c r="H45" s="10">
        <f t="shared" si="2"/>
        <v>9</v>
      </c>
    </row>
    <row r="46" spans="1:8">
      <c r="A46" s="1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3.5"/>
  <cols>
    <col min="1" max="1" width="9" style="17" bestFit="1" customWidth="1"/>
    <col min="2" max="2" width="11.75" style="18" bestFit="1" customWidth="1"/>
    <col min="3" max="6" width="9" style="18" customWidth="1"/>
    <col min="7" max="7" width="10.75" style="18" bestFit="1" customWidth="1"/>
    <col min="8" max="256" width="9" style="18" customWidth="1"/>
  </cols>
  <sheetData>
    <row r="2" spans="2:8" ht="17.25">
      <c r="C2" s="7"/>
      <c r="D2" s="7"/>
      <c r="E2" s="11"/>
      <c r="F2" s="11" t="s">
        <v>19</v>
      </c>
      <c r="G2" s="13">
        <v>45383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20" t="s">
        <v>48</v>
      </c>
      <c r="D4" s="2" t="s">
        <v>45</v>
      </c>
      <c r="E4" s="2" t="s">
        <v>8</v>
      </c>
      <c r="F4" s="22" t="s">
        <v>53</v>
      </c>
      <c r="G4" s="2" t="s">
        <v>15</v>
      </c>
      <c r="H4" s="16" t="s">
        <v>17</v>
      </c>
    </row>
    <row r="5" spans="2:8">
      <c r="B5" s="3" t="s">
        <v>30</v>
      </c>
      <c r="C5" s="21">
        <f>IFERROR(VLOOKUP($B5,'[9]11市町別戸数'!$A:$G,7,FALSE),0)</f>
        <v>112</v>
      </c>
      <c r="D5" s="21">
        <f>IFERROR(VLOOKUP($B5,'[9]11市町別戸数'!$A:$G,3,FALSE),0)</f>
        <v>55</v>
      </c>
      <c r="E5" s="21">
        <f>IFERROR(VLOOKUP($B5,'[9]11市町別戸数'!$A:$G,4,FALSE),0)</f>
        <v>43</v>
      </c>
      <c r="F5" s="21">
        <f>IFERROR(VLOOKUP($B5,'[9]11市町別戸数'!$A:$G,5,FALSE),0)</f>
        <v>1</v>
      </c>
      <c r="G5" s="21">
        <f>IFERROR(VLOOKUP($B5,'[9]11市町別戸数'!$A:$G,6,FALSE),0)</f>
        <v>13</v>
      </c>
      <c r="H5" s="21">
        <f>IFERROR(VLOOKUP($B5,'[9]11市町別マンション戸数'!A:C,3,FALSE),0)</f>
        <v>0</v>
      </c>
    </row>
    <row r="6" spans="2:8">
      <c r="B6" s="3" t="s">
        <v>10</v>
      </c>
      <c r="C6" s="21">
        <f>IFERROR(VLOOKUP($B6,'[9]11市町別戸数'!$A:$G,7,FALSE),0)</f>
        <v>151</v>
      </c>
      <c r="D6" s="21">
        <f>IFERROR(VLOOKUP($B6,'[9]11市町別戸数'!$A:$G,3,FALSE),0)</f>
        <v>34</v>
      </c>
      <c r="E6" s="21">
        <f>IFERROR(VLOOKUP($B6,'[9]11市町別戸数'!$A:$G,4,FALSE),0)</f>
        <v>53</v>
      </c>
      <c r="F6" s="21">
        <f>IFERROR(VLOOKUP($B6,'[9]11市町別戸数'!$A:$G,5,FALSE),0)</f>
        <v>3</v>
      </c>
      <c r="G6" s="21">
        <f>IFERROR(VLOOKUP($B6,'[9]11市町別戸数'!$A:$G,6,FALSE),0)</f>
        <v>61</v>
      </c>
      <c r="H6" s="21">
        <f>IFERROR(VLOOKUP($B6,'[9]11市町別マンション戸数'!A:C,3,FALSE),0)</f>
        <v>53</v>
      </c>
    </row>
    <row r="7" spans="2:8">
      <c r="B7" s="3" t="s">
        <v>9</v>
      </c>
      <c r="C7" s="21">
        <f>IFERROR(VLOOKUP($B7,'[9]11市町別戸数'!$A:$G,7,FALSE),0)</f>
        <v>96</v>
      </c>
      <c r="D7" s="21">
        <f>IFERROR(VLOOKUP($B7,'[9]11市町別戸数'!$A:$G,3,FALSE),0)</f>
        <v>44</v>
      </c>
      <c r="E7" s="21">
        <f>IFERROR(VLOOKUP($B7,'[9]11市町別戸数'!$A:$G,4,FALSE),0)</f>
        <v>35</v>
      </c>
      <c r="F7" s="21">
        <f>IFERROR(VLOOKUP($B7,'[9]11市町別戸数'!$A:$G,5,FALSE),0)</f>
        <v>1</v>
      </c>
      <c r="G7" s="21">
        <f>IFERROR(VLOOKUP($B7,'[9]11市町別戸数'!$A:$G,6,FALSE),0)</f>
        <v>16</v>
      </c>
      <c r="H7" s="21">
        <f>IFERROR(VLOOKUP($B7,'[9]11市町別マンション戸数'!A:C,3,FALSE),0)</f>
        <v>0</v>
      </c>
    </row>
    <row r="8" spans="2:8">
      <c r="B8" s="3" t="s">
        <v>32</v>
      </c>
      <c r="C8" s="21">
        <f t="shared" ref="C8:H8" si="0">SUM(C5:C7)</f>
        <v>359</v>
      </c>
      <c r="D8" s="21">
        <f t="shared" si="0"/>
        <v>133</v>
      </c>
      <c r="E8" s="21">
        <f t="shared" si="0"/>
        <v>131</v>
      </c>
      <c r="F8" s="21">
        <f t="shared" si="0"/>
        <v>5</v>
      </c>
      <c r="G8" s="21">
        <f t="shared" si="0"/>
        <v>90</v>
      </c>
      <c r="H8" s="21">
        <f t="shared" si="0"/>
        <v>53</v>
      </c>
    </row>
    <row r="9" spans="2:8">
      <c r="B9" s="3" t="s">
        <v>31</v>
      </c>
      <c r="C9" s="21">
        <f>IFERROR(VLOOKUP($B9,'[9]11市町別戸数'!$A:$G,7,FALSE),0)</f>
        <v>358</v>
      </c>
      <c r="D9" s="21">
        <f>IFERROR(VLOOKUP($B9,'[9]11市町別戸数'!$A:$G,3,FALSE),0)</f>
        <v>109</v>
      </c>
      <c r="E9" s="21">
        <f>IFERROR(VLOOKUP($B9,'[9]11市町別戸数'!$A:$G,4,FALSE),0)</f>
        <v>193</v>
      </c>
      <c r="F9" s="21">
        <f>IFERROR(VLOOKUP($B9,'[9]11市町別戸数'!$A:$G,5,FALSE),0)</f>
        <v>1</v>
      </c>
      <c r="G9" s="21">
        <f>IFERROR(VLOOKUP($B9,'[9]11市町別戸数'!$A:$G,6,FALSE),0)</f>
        <v>55</v>
      </c>
      <c r="H9" s="21">
        <f>IFERROR(VLOOKUP($B9,'[9]11市町別マンション戸数'!A:C,3,FALSE),0)</f>
        <v>0</v>
      </c>
    </row>
    <row r="10" spans="2:8">
      <c r="B10" s="3" t="s">
        <v>26</v>
      </c>
      <c r="C10" s="21">
        <f>IFERROR(VLOOKUP($B10,'[9]11市町別戸数'!$A:$G,7,FALSE),0)</f>
        <v>63</v>
      </c>
      <c r="D10" s="21">
        <f>IFERROR(VLOOKUP($B10,'[9]11市町別戸数'!$A:$G,3,FALSE),0)</f>
        <v>40</v>
      </c>
      <c r="E10" s="21">
        <f>IFERROR(VLOOKUP($B10,'[9]11市町別戸数'!$A:$G,4,FALSE),0)</f>
        <v>18</v>
      </c>
      <c r="F10" s="21">
        <f>IFERROR(VLOOKUP($B10,'[9]11市町別戸数'!$A:$G,5,FALSE),0)</f>
        <v>0</v>
      </c>
      <c r="G10" s="21">
        <f>IFERROR(VLOOKUP($B10,'[9]11市町別戸数'!$A:$G,6,FALSE),0)</f>
        <v>5</v>
      </c>
      <c r="H10" s="21">
        <f>IFERROR(VLOOKUP($B10,'[9]11市町別マンション戸数'!A:C,3,FALSE),0)</f>
        <v>0</v>
      </c>
    </row>
    <row r="11" spans="2:8">
      <c r="B11" s="3" t="s">
        <v>54</v>
      </c>
      <c r="C11" s="21">
        <f>IFERROR(VLOOKUP($B11,'[9]11市町別戸数'!$A:$G,7,FALSE),0)</f>
        <v>2</v>
      </c>
      <c r="D11" s="21">
        <f>IFERROR(VLOOKUP($B11,'[9]11市町別戸数'!$A:$G,3,FALSE),0)</f>
        <v>2</v>
      </c>
      <c r="E11" s="21">
        <f>IFERROR(VLOOKUP($B11,'[9]11市町別戸数'!$A:$G,4,FALSE),0)</f>
        <v>0</v>
      </c>
      <c r="F11" s="21">
        <f>IFERROR(VLOOKUP($B11,'[9]11市町別戸数'!$A:$G,5,FALSE),0)</f>
        <v>0</v>
      </c>
      <c r="G11" s="21">
        <f>IFERROR(VLOOKUP($B11,'[9]11市町別戸数'!$A:$G,6,FALSE),0)</f>
        <v>0</v>
      </c>
      <c r="H11" s="21">
        <f>IFERROR(VLOOKUP($B11,'[9]11市町別マンション戸数'!A:C,3,FALSE),0)</f>
        <v>0</v>
      </c>
    </row>
    <row r="12" spans="2:8">
      <c r="B12" s="3" t="s">
        <v>5</v>
      </c>
      <c r="C12" s="21">
        <f t="shared" ref="C12:H12" si="1">SUM(C9:C11)</f>
        <v>423</v>
      </c>
      <c r="D12" s="21">
        <f t="shared" si="1"/>
        <v>151</v>
      </c>
      <c r="E12" s="21">
        <f t="shared" si="1"/>
        <v>211</v>
      </c>
      <c r="F12" s="21">
        <f t="shared" si="1"/>
        <v>1</v>
      </c>
      <c r="G12" s="21">
        <f t="shared" si="1"/>
        <v>60</v>
      </c>
      <c r="H12" s="21">
        <f t="shared" si="1"/>
        <v>0</v>
      </c>
    </row>
    <row r="13" spans="2:8">
      <c r="B13" s="3" t="s">
        <v>7</v>
      </c>
      <c r="C13" s="21">
        <f>IFERROR(VLOOKUP($B13,'[9]11市町別戸数'!$A:$G,7,FALSE),0)</f>
        <v>100</v>
      </c>
      <c r="D13" s="21">
        <f>IFERROR(VLOOKUP($B13,'[9]11市町別戸数'!$A:$G,3,FALSE),0)</f>
        <v>32</v>
      </c>
      <c r="E13" s="21">
        <f>IFERROR(VLOOKUP($B13,'[9]11市町別戸数'!$A:$G,4,FALSE),0)</f>
        <v>55</v>
      </c>
      <c r="F13" s="21">
        <f>IFERROR(VLOOKUP($B13,'[9]11市町別戸数'!$A:$G,5,FALSE),0)</f>
        <v>0</v>
      </c>
      <c r="G13" s="21">
        <f>IFERROR(VLOOKUP($B13,'[9]11市町別戸数'!$A:$G,6,FALSE),0)</f>
        <v>13</v>
      </c>
      <c r="H13" s="21">
        <f>IFERROR(VLOOKUP($B13,'[9]11市町別マンション戸数'!A:C,3,FALSE),0)</f>
        <v>0</v>
      </c>
    </row>
    <row r="14" spans="2:8">
      <c r="B14" s="3" t="s">
        <v>20</v>
      </c>
      <c r="C14" s="21">
        <f>IFERROR(VLOOKUP($B14,'[9]11市町別戸数'!$A:$G,7,FALSE),0)</f>
        <v>8</v>
      </c>
      <c r="D14" s="21">
        <f>IFERROR(VLOOKUP($B14,'[9]11市町別戸数'!$A:$G,3,FALSE),0)</f>
        <v>5</v>
      </c>
      <c r="E14" s="21">
        <f>IFERROR(VLOOKUP($B14,'[9]11市町別戸数'!$A:$G,4,FALSE),0)</f>
        <v>0</v>
      </c>
      <c r="F14" s="21">
        <f>IFERROR(VLOOKUP($B14,'[9]11市町別戸数'!$A:$G,5,FALSE),0)</f>
        <v>0</v>
      </c>
      <c r="G14" s="21">
        <f>IFERROR(VLOOKUP($B14,'[9]11市町別戸数'!$A:$G,6,FALSE),0)</f>
        <v>3</v>
      </c>
      <c r="H14" s="21">
        <f>IFERROR(VLOOKUP($B14,'[9]11市町別マンション戸数'!A:C,3,FALSE),0)</f>
        <v>0</v>
      </c>
    </row>
    <row r="15" spans="2:8">
      <c r="B15" s="3" t="s">
        <v>36</v>
      </c>
      <c r="C15" s="21">
        <f>IFERROR(VLOOKUP($B15,'[9]11市町別戸数'!$A:$G,7,FALSE),0)</f>
        <v>48</v>
      </c>
      <c r="D15" s="21">
        <f>IFERROR(VLOOKUP($B15,'[9]11市町別戸数'!$A:$G,3,FALSE),0)</f>
        <v>30</v>
      </c>
      <c r="E15" s="21">
        <f>IFERROR(VLOOKUP($B15,'[9]11市町別戸数'!$A:$G,4,FALSE),0)</f>
        <v>5</v>
      </c>
      <c r="F15" s="21">
        <f>IFERROR(VLOOKUP($B15,'[9]11市町別戸数'!$A:$G,5,FALSE),0)</f>
        <v>0</v>
      </c>
      <c r="G15" s="21">
        <f>IFERROR(VLOOKUP($B15,'[9]11市町別戸数'!$A:$G,6,FALSE),0)</f>
        <v>13</v>
      </c>
      <c r="H15" s="21">
        <f>IFERROR(VLOOKUP($B15,'[9]11市町別マンション戸数'!A:C,3,FALSE),0)</f>
        <v>0</v>
      </c>
    </row>
    <row r="16" spans="2:8">
      <c r="B16" s="3" t="s">
        <v>40</v>
      </c>
      <c r="C16" s="21">
        <f>IFERROR(VLOOKUP($B16,'[9]11市町別戸数'!$A:$G,7,FALSE),0)</f>
        <v>50</v>
      </c>
      <c r="D16" s="21">
        <f>IFERROR(VLOOKUP($B16,'[9]11市町別戸数'!$A:$G,3,FALSE),0)</f>
        <v>39</v>
      </c>
      <c r="E16" s="21">
        <f>IFERROR(VLOOKUP($B16,'[9]11市町別戸数'!$A:$G,4,FALSE),0)</f>
        <v>0</v>
      </c>
      <c r="F16" s="21">
        <f>IFERROR(VLOOKUP($B16,'[9]11市町別戸数'!$A:$G,5,FALSE),0)</f>
        <v>0</v>
      </c>
      <c r="G16" s="21">
        <f>IFERROR(VLOOKUP($B16,'[9]11市町別戸数'!$A:$G,6,FALSE),0)</f>
        <v>11</v>
      </c>
      <c r="H16" s="21">
        <f>IFERROR(VLOOKUP($B16,'[9]11市町別マンション戸数'!A:C,3,FALSE),0)</f>
        <v>0</v>
      </c>
    </row>
    <row r="17" spans="2:8">
      <c r="B17" s="3" t="s">
        <v>44</v>
      </c>
      <c r="C17" s="21">
        <f>IFERROR(VLOOKUP($B17,'[9]11市町別戸数'!$A:$G,7,FALSE),0)</f>
        <v>22</v>
      </c>
      <c r="D17" s="21">
        <f>IFERROR(VLOOKUP($B17,'[9]11市町別戸数'!$A:$G,3,FALSE),0)</f>
        <v>12</v>
      </c>
      <c r="E17" s="21">
        <f>IFERROR(VLOOKUP($B17,'[9]11市町別戸数'!$A:$G,4,FALSE),0)</f>
        <v>10</v>
      </c>
      <c r="F17" s="21">
        <f>IFERROR(VLOOKUP($B17,'[9]11市町別戸数'!$A:$G,5,FALSE),0)</f>
        <v>0</v>
      </c>
      <c r="G17" s="21">
        <f>IFERROR(VLOOKUP($B17,'[9]11市町別戸数'!$A:$G,6,FALSE),0)</f>
        <v>0</v>
      </c>
      <c r="H17" s="21">
        <f>IFERROR(VLOOKUP($B17,'[9]11市町別マンション戸数'!A:C,3,FALSE),0)</f>
        <v>0</v>
      </c>
    </row>
    <row r="18" spans="2:8">
      <c r="B18" s="3" t="s">
        <v>46</v>
      </c>
      <c r="C18" s="21">
        <f>IFERROR(VLOOKUP($B18,'[9]11市町別戸数'!$A:$G,7,FALSE),0)</f>
        <v>51</v>
      </c>
      <c r="D18" s="21">
        <f>IFERROR(VLOOKUP($B18,'[9]11市町別戸数'!$A:$G,3,FALSE),0)</f>
        <v>24</v>
      </c>
      <c r="E18" s="21">
        <f>IFERROR(VLOOKUP($B18,'[9]11市町別戸数'!$A:$G,4,FALSE),0)</f>
        <v>18</v>
      </c>
      <c r="F18" s="21">
        <f>IFERROR(VLOOKUP($B18,'[9]11市町別戸数'!$A:$G,5,FALSE),0)</f>
        <v>0</v>
      </c>
      <c r="G18" s="21">
        <f>IFERROR(VLOOKUP($B18,'[9]11市町別戸数'!$A:$G,6,FALSE),0)</f>
        <v>9</v>
      </c>
      <c r="H18" s="21">
        <f>IFERROR(VLOOKUP($B18,'[9]11市町別マンション戸数'!A:C,3,FALSE),0)</f>
        <v>0</v>
      </c>
    </row>
    <row r="19" spans="2:8">
      <c r="B19" s="3" t="s">
        <v>11</v>
      </c>
      <c r="C19" s="21">
        <f>IFERROR(VLOOKUP($B19,'[9]11市町別戸数'!$A:$G,7,FALSE),0)</f>
        <v>111</v>
      </c>
      <c r="D19" s="21">
        <f>IFERROR(VLOOKUP($B19,'[9]11市町別戸数'!$A:$G,3,FALSE),0)</f>
        <v>62</v>
      </c>
      <c r="E19" s="21">
        <f>IFERROR(VLOOKUP($B19,'[9]11市町別戸数'!$A:$G,4,FALSE),0)</f>
        <v>40</v>
      </c>
      <c r="F19" s="21">
        <f>IFERROR(VLOOKUP($B19,'[9]11市町別戸数'!$A:$G,5,FALSE),0)</f>
        <v>0</v>
      </c>
      <c r="G19" s="21">
        <f>IFERROR(VLOOKUP($B19,'[9]11市町別戸数'!$A:$G,6,FALSE),0)</f>
        <v>9</v>
      </c>
      <c r="H19" s="21">
        <f>IFERROR(VLOOKUP($B19,'[9]11市町別マンション戸数'!A:C,3,FALSE),0)</f>
        <v>0</v>
      </c>
    </row>
    <row r="20" spans="2:8">
      <c r="B20" s="3" t="s">
        <v>35</v>
      </c>
      <c r="C20" s="21">
        <f>IFERROR(VLOOKUP($B20,'[9]11市町別戸数'!$A:$G,7,FALSE),0)</f>
        <v>43</v>
      </c>
      <c r="D20" s="21">
        <f>IFERROR(VLOOKUP($B20,'[9]11市町別戸数'!$A:$G,3,FALSE),0)</f>
        <v>31</v>
      </c>
      <c r="E20" s="21">
        <f>IFERROR(VLOOKUP($B20,'[9]11市町別戸数'!$A:$G,4,FALSE),0)</f>
        <v>8</v>
      </c>
      <c r="F20" s="21">
        <f>IFERROR(VLOOKUP($B20,'[9]11市町別戸数'!$A:$G,5,FALSE),0)</f>
        <v>0</v>
      </c>
      <c r="G20" s="21">
        <f>IFERROR(VLOOKUP($B20,'[9]11市町別戸数'!$A:$G,6,FALSE),0)</f>
        <v>4</v>
      </c>
      <c r="H20" s="21">
        <f>IFERROR(VLOOKUP($B20,'[9]11市町別マンション戸数'!A:C,3,FALSE),0)</f>
        <v>0</v>
      </c>
    </row>
    <row r="21" spans="2:8">
      <c r="B21" s="3" t="s">
        <v>25</v>
      </c>
      <c r="C21" s="21">
        <f>IFERROR(VLOOKUP($B21,'[9]11市町別戸数'!$A:$G,7,FALSE),0)</f>
        <v>58</v>
      </c>
      <c r="D21" s="21">
        <f>IFERROR(VLOOKUP($B21,'[9]11市町別戸数'!$A:$G,3,FALSE),0)</f>
        <v>30</v>
      </c>
      <c r="E21" s="21">
        <f>IFERROR(VLOOKUP($B21,'[9]11市町別戸数'!$A:$G,4,FALSE),0)</f>
        <v>14</v>
      </c>
      <c r="F21" s="21">
        <f>IFERROR(VLOOKUP($B21,'[9]11市町別戸数'!$A:$G,5,FALSE),0)</f>
        <v>0</v>
      </c>
      <c r="G21" s="21">
        <f>IFERROR(VLOOKUP($B21,'[9]11市町別戸数'!$A:$G,6,FALSE),0)</f>
        <v>14</v>
      </c>
      <c r="H21" s="21">
        <f>IFERROR(VLOOKUP($B21,'[9]11市町別マンション戸数'!A:C,3,FALSE),0)</f>
        <v>0</v>
      </c>
    </row>
    <row r="22" spans="2:8">
      <c r="B22" s="3" t="s">
        <v>2</v>
      </c>
      <c r="C22" s="21">
        <f>IFERROR(VLOOKUP($B22,'[9]11市町別戸数'!$A:$G,7,FALSE),0)</f>
        <v>37</v>
      </c>
      <c r="D22" s="21">
        <f>IFERROR(VLOOKUP($B22,'[9]11市町別戸数'!$A:$G,3,FALSE),0)</f>
        <v>31</v>
      </c>
      <c r="E22" s="21">
        <f>IFERROR(VLOOKUP($B22,'[9]11市町別戸数'!$A:$G,4,FALSE),0)</f>
        <v>2</v>
      </c>
      <c r="F22" s="21">
        <f>IFERROR(VLOOKUP($B22,'[9]11市町別戸数'!$A:$G,5,FALSE),0)</f>
        <v>0</v>
      </c>
      <c r="G22" s="21">
        <f>IFERROR(VLOOKUP($B22,'[9]11市町別戸数'!$A:$G,6,FALSE),0)</f>
        <v>4</v>
      </c>
      <c r="H22" s="21">
        <f>IFERROR(VLOOKUP($B22,'[9]11市町別マンション戸数'!A:C,3,FALSE),0)</f>
        <v>0</v>
      </c>
    </row>
    <row r="23" spans="2:8">
      <c r="B23" s="3" t="s">
        <v>37</v>
      </c>
      <c r="C23" s="21">
        <f>IFERROR(VLOOKUP($B23,'[9]11市町別戸数'!$A:$G,7,FALSE),0)</f>
        <v>51</v>
      </c>
      <c r="D23" s="21">
        <f>IFERROR(VLOOKUP($B23,'[9]11市町別戸数'!$A:$G,3,FALSE),0)</f>
        <v>30</v>
      </c>
      <c r="E23" s="21">
        <f>IFERROR(VLOOKUP($B23,'[9]11市町別戸数'!$A:$G,4,FALSE),0)</f>
        <v>8</v>
      </c>
      <c r="F23" s="21">
        <f>IFERROR(VLOOKUP($B23,'[9]11市町別戸数'!$A:$G,5,FALSE),0)</f>
        <v>0</v>
      </c>
      <c r="G23" s="21">
        <f>IFERROR(VLOOKUP($B23,'[9]11市町別戸数'!$A:$G,6,FALSE),0)</f>
        <v>13</v>
      </c>
      <c r="H23" s="21">
        <f>IFERROR(VLOOKUP($B23,'[9]11市町別マンション戸数'!A:C,3,FALSE),0)</f>
        <v>0</v>
      </c>
    </row>
    <row r="24" spans="2:8">
      <c r="B24" s="3" t="s">
        <v>47</v>
      </c>
      <c r="C24" s="21">
        <f>IFERROR(VLOOKUP($B24,'[9]11市町別戸数'!$A:$G,7,FALSE),0)</f>
        <v>80</v>
      </c>
      <c r="D24" s="21">
        <f>IFERROR(VLOOKUP($B24,'[9]11市町別戸数'!$A:$G,3,FALSE),0)</f>
        <v>15</v>
      </c>
      <c r="E24" s="21">
        <f>IFERROR(VLOOKUP($B24,'[9]11市町別戸数'!$A:$G,4,FALSE),0)</f>
        <v>58</v>
      </c>
      <c r="F24" s="21">
        <f>IFERROR(VLOOKUP($B24,'[9]11市町別戸数'!$A:$G,5,FALSE),0)</f>
        <v>1</v>
      </c>
      <c r="G24" s="21">
        <f>IFERROR(VLOOKUP($B24,'[9]11市町別戸数'!$A:$G,6,FALSE),0)</f>
        <v>6</v>
      </c>
      <c r="H24" s="21">
        <f>IFERROR(VLOOKUP($B24,'[9]11市町別マンション戸数'!A:C,3,FALSE),0)</f>
        <v>0</v>
      </c>
    </row>
    <row r="25" spans="2:8">
      <c r="B25" s="3" t="s">
        <v>21</v>
      </c>
      <c r="C25" s="21">
        <f>IFERROR(VLOOKUP($B25,'[9]11市町別戸数'!$A:$G,7,FALSE),0)</f>
        <v>39</v>
      </c>
      <c r="D25" s="21">
        <f>IFERROR(VLOOKUP($B25,'[9]11市町別戸数'!$A:$G,3,FALSE),0)</f>
        <v>23</v>
      </c>
      <c r="E25" s="21">
        <f>IFERROR(VLOOKUP($B25,'[9]11市町別戸数'!$A:$G,4,FALSE),0)</f>
        <v>6</v>
      </c>
      <c r="F25" s="21">
        <f>IFERROR(VLOOKUP($B25,'[9]11市町別戸数'!$A:$G,5,FALSE),0)</f>
        <v>0</v>
      </c>
      <c r="G25" s="21">
        <f>IFERROR(VLOOKUP($B25,'[9]11市町別戸数'!$A:$G,6,FALSE),0)</f>
        <v>10</v>
      </c>
      <c r="H25" s="21">
        <f>IFERROR(VLOOKUP($B25,'[9]11市町別マンション戸数'!A:C,3,FALSE),0)</f>
        <v>0</v>
      </c>
    </row>
    <row r="26" spans="2:8">
      <c r="B26" s="3" t="s">
        <v>41</v>
      </c>
      <c r="C26" s="21">
        <f>IFERROR(VLOOKUP($B26,'[9]11市町別戸数'!$A:$G,7,FALSE),0)</f>
        <v>2</v>
      </c>
      <c r="D26" s="21">
        <f>IFERROR(VLOOKUP($B26,'[9]11市町別戸数'!$A:$G,3,FALSE),0)</f>
        <v>1</v>
      </c>
      <c r="E26" s="21">
        <f>IFERROR(VLOOKUP($B26,'[9]11市町別戸数'!$A:$G,4,FALSE),0)</f>
        <v>0</v>
      </c>
      <c r="F26" s="21">
        <f>IFERROR(VLOOKUP($B26,'[9]11市町別戸数'!$A:$G,5,FALSE),0)</f>
        <v>0</v>
      </c>
      <c r="G26" s="21">
        <f>IFERROR(VLOOKUP($B26,'[9]11市町別戸数'!$A:$G,6,FALSE),0)</f>
        <v>1</v>
      </c>
      <c r="H26" s="21">
        <f>IFERROR(VLOOKUP($B26,'[9]11市町別マンション戸数'!A:C,3,FALSE),0)</f>
        <v>0</v>
      </c>
    </row>
    <row r="27" spans="2:8">
      <c r="B27" s="3" t="s">
        <v>33</v>
      </c>
      <c r="C27" s="21">
        <f>IFERROR(VLOOKUP($B27,'[9]11市町別戸数'!$A:$G,7,FALSE),0)</f>
        <v>45</v>
      </c>
      <c r="D27" s="21">
        <f>IFERROR(VLOOKUP($B27,'[9]11市町別戸数'!$A:$G,3,FALSE),0)</f>
        <v>8</v>
      </c>
      <c r="E27" s="21">
        <f>IFERROR(VLOOKUP($B27,'[9]11市町別戸数'!$A:$G,4,FALSE),0)</f>
        <v>30</v>
      </c>
      <c r="F27" s="21">
        <f>IFERROR(VLOOKUP($B27,'[9]11市町別戸数'!$A:$G,5,FALSE),0)</f>
        <v>0</v>
      </c>
      <c r="G27" s="21">
        <f>IFERROR(VLOOKUP($B27,'[9]11市町別戸数'!$A:$G,6,FALSE),0)</f>
        <v>7</v>
      </c>
      <c r="H27" s="21">
        <f>IFERROR(VLOOKUP($B27,'[9]11市町別マンション戸数'!A:C,3,FALSE),0)</f>
        <v>0</v>
      </c>
    </row>
    <row r="28" spans="2:8">
      <c r="B28" s="3" t="s">
        <v>0</v>
      </c>
      <c r="C28" s="21">
        <f>IFERROR(VLOOKUP($B28,'[9]11市町別戸数'!$A:$G,7,FALSE),0)</f>
        <v>21</v>
      </c>
      <c r="D28" s="21">
        <f>IFERROR(VLOOKUP($B28,'[9]11市町別戸数'!$A:$G,3,FALSE),0)</f>
        <v>13</v>
      </c>
      <c r="E28" s="21">
        <f>IFERROR(VLOOKUP($B28,'[9]11市町別戸数'!$A:$G,4,FALSE),0)</f>
        <v>0</v>
      </c>
      <c r="F28" s="21">
        <f>IFERROR(VLOOKUP($B28,'[9]11市町別戸数'!$A:$G,5,FALSE),0)</f>
        <v>0</v>
      </c>
      <c r="G28" s="21">
        <f>IFERROR(VLOOKUP($B28,'[9]11市町別戸数'!$A:$G,6,FALSE),0)</f>
        <v>8</v>
      </c>
      <c r="H28" s="21">
        <f>IFERROR(VLOOKUP($B28,'[9]11市町別マンション戸数'!A:C,3,FALSE),0)</f>
        <v>0</v>
      </c>
    </row>
    <row r="29" spans="2:8">
      <c r="B29" s="3" t="s">
        <v>43</v>
      </c>
      <c r="C29" s="21">
        <f>IFERROR(VLOOKUP($B29,'[9]11市町別戸数'!$A:$G,7,FALSE),0)</f>
        <v>16</v>
      </c>
      <c r="D29" s="21">
        <f>IFERROR(VLOOKUP($B29,'[9]11市町別戸数'!$A:$G,3,FALSE),0)</f>
        <v>6</v>
      </c>
      <c r="E29" s="21">
        <f>IFERROR(VLOOKUP($B29,'[9]11市町別戸数'!$A:$G,4,FALSE),0)</f>
        <v>10</v>
      </c>
      <c r="F29" s="21">
        <f>IFERROR(VLOOKUP($B29,'[9]11市町別戸数'!$A:$G,5,FALSE),0)</f>
        <v>0</v>
      </c>
      <c r="G29" s="21">
        <f>IFERROR(VLOOKUP($B29,'[9]11市町別戸数'!$A:$G,6,FALSE),0)</f>
        <v>0</v>
      </c>
      <c r="H29" s="21">
        <f>IFERROR(VLOOKUP($B29,'[9]11市町別マンション戸数'!A:C,3,FALSE),0)</f>
        <v>0</v>
      </c>
    </row>
    <row r="30" spans="2:8">
      <c r="B30" s="3" t="s">
        <v>27</v>
      </c>
      <c r="C30" s="21">
        <f>IFERROR(VLOOKUP($B30,'[9]11市町別戸数'!$A:$G,7,FALSE),0)</f>
        <v>6</v>
      </c>
      <c r="D30" s="21">
        <f>IFERROR(VLOOKUP($B30,'[9]11市町別戸数'!$A:$G,3,FALSE),0)</f>
        <v>6</v>
      </c>
      <c r="E30" s="21">
        <f>IFERROR(VLOOKUP($B30,'[9]11市町別戸数'!$A:$G,4,FALSE),0)</f>
        <v>0</v>
      </c>
      <c r="F30" s="21">
        <f>IFERROR(VLOOKUP($B30,'[9]11市町別戸数'!$A:$G,5,FALSE),0)</f>
        <v>0</v>
      </c>
      <c r="G30" s="21">
        <f>IFERROR(VLOOKUP($B30,'[9]11市町別戸数'!$A:$G,6,FALSE),0)</f>
        <v>0</v>
      </c>
      <c r="H30" s="21">
        <f>IFERROR(VLOOKUP($B30,'[9]11市町別マンション戸数'!A:C,3,FALSE),0)</f>
        <v>0</v>
      </c>
    </row>
    <row r="31" spans="2:8">
      <c r="B31" s="3" t="s">
        <v>22</v>
      </c>
      <c r="C31" s="21">
        <f>IFERROR(VLOOKUP($B31,'[9]11市町別戸数'!$A:$G,7,FALSE),0)</f>
        <v>35</v>
      </c>
      <c r="D31" s="21">
        <f>IFERROR(VLOOKUP($B31,'[9]11市町別戸数'!$A:$G,3,FALSE),0)</f>
        <v>13</v>
      </c>
      <c r="E31" s="21">
        <f>IFERROR(VLOOKUP($B31,'[9]11市町別戸数'!$A:$G,4,FALSE),0)</f>
        <v>22</v>
      </c>
      <c r="F31" s="21">
        <f>IFERROR(VLOOKUP($B31,'[9]11市町別戸数'!$A:$G,5,FALSE),0)</f>
        <v>0</v>
      </c>
      <c r="G31" s="21">
        <f>IFERROR(VLOOKUP($B31,'[9]11市町別戸数'!$A:$G,6,FALSE),0)</f>
        <v>0</v>
      </c>
      <c r="H31" s="21">
        <f>IFERROR(VLOOKUP($B31,'[9]11市町別マンション戸数'!A:C,3,FALSE),0)</f>
        <v>0</v>
      </c>
    </row>
    <row r="32" spans="2:8">
      <c r="B32" s="3" t="s">
        <v>16</v>
      </c>
      <c r="C32" s="21">
        <f>IFERROR(VLOOKUP($B32,'[9]11市町別戸数'!$A:$G,7,FALSE),0)</f>
        <v>8</v>
      </c>
      <c r="D32" s="21">
        <f>IFERROR(VLOOKUP($B32,'[9]11市町別戸数'!$A:$G,3,FALSE),0)</f>
        <v>8</v>
      </c>
      <c r="E32" s="21">
        <f>IFERROR(VLOOKUP($B32,'[9]11市町別戸数'!$A:$G,4,FALSE),0)</f>
        <v>0</v>
      </c>
      <c r="F32" s="21">
        <f>IFERROR(VLOOKUP($B32,'[9]11市町別戸数'!$A:$G,5,FALSE),0)</f>
        <v>0</v>
      </c>
      <c r="G32" s="21">
        <f>IFERROR(VLOOKUP($B32,'[9]11市町別戸数'!$A:$G,6,FALSE),0)</f>
        <v>0</v>
      </c>
      <c r="H32" s="21">
        <f>IFERROR(VLOOKUP($B32,'[9]11市町別マンション戸数'!A:C,3,FALSE),0)</f>
        <v>0</v>
      </c>
    </row>
    <row r="33" spans="2:8">
      <c r="B33" s="3" t="s">
        <v>24</v>
      </c>
      <c r="C33" s="21">
        <f>IFERROR(VLOOKUP($B33,'[9]11市町別戸数'!$A:$G,7,FALSE),0)</f>
        <v>7</v>
      </c>
      <c r="D33" s="21">
        <f>IFERROR(VLOOKUP($B33,'[9]11市町別戸数'!$A:$G,3,FALSE),0)</f>
        <v>4</v>
      </c>
      <c r="E33" s="21">
        <f>IFERROR(VLOOKUP($B33,'[9]11市町別戸数'!$A:$G,4,FALSE),0)</f>
        <v>0</v>
      </c>
      <c r="F33" s="21">
        <f>IFERROR(VLOOKUP($B33,'[9]11市町別戸数'!$A:$G,5,FALSE),0)</f>
        <v>0</v>
      </c>
      <c r="G33" s="21">
        <f>IFERROR(VLOOKUP($B33,'[9]11市町別戸数'!$A:$G,6,FALSE),0)</f>
        <v>3</v>
      </c>
      <c r="H33" s="21">
        <f>IFERROR(VLOOKUP($B33,'[9]11市町別マンション戸数'!A:C,3,FALSE),0)</f>
        <v>0</v>
      </c>
    </row>
    <row r="34" spans="2:8">
      <c r="B34" s="3" t="s">
        <v>14</v>
      </c>
      <c r="C34" s="21">
        <f>IFERROR(VLOOKUP($B34,'[9]11市町別戸数'!$A:$G,7,FALSE),0)</f>
        <v>3</v>
      </c>
      <c r="D34" s="21">
        <f>IFERROR(VLOOKUP($B34,'[9]11市町別戸数'!$A:$G,3,FALSE),0)</f>
        <v>3</v>
      </c>
      <c r="E34" s="21">
        <f>IFERROR(VLOOKUP($B34,'[9]11市町別戸数'!$A:$G,4,FALSE),0)</f>
        <v>0</v>
      </c>
      <c r="F34" s="21">
        <f>IFERROR(VLOOKUP($B34,'[9]11市町別戸数'!$A:$G,5,FALSE),0)</f>
        <v>0</v>
      </c>
      <c r="G34" s="21">
        <f>IFERROR(VLOOKUP($B34,'[9]11市町別戸数'!$A:$G,6,FALSE),0)</f>
        <v>0</v>
      </c>
      <c r="H34" s="21">
        <f>IFERROR(VLOOKUP($B34,'[9]11市町別マンション戸数'!A:C,3,FALSE),0)</f>
        <v>0</v>
      </c>
    </row>
    <row r="35" spans="2:8">
      <c r="B35" s="4" t="s">
        <v>51</v>
      </c>
      <c r="C35" s="21">
        <f>IFERROR(VLOOKUP($B35,'[9]11市町別戸数'!$A:$G,7,FALSE),0)</f>
        <v>0</v>
      </c>
      <c r="D35" s="21">
        <f>IFERROR(VLOOKUP($B35,'[9]11市町別戸数'!$A:$G,3,FALSE),0)</f>
        <v>0</v>
      </c>
      <c r="E35" s="21">
        <f>IFERROR(VLOOKUP($B35,'[9]11市町別戸数'!$A:$G,4,FALSE),0)</f>
        <v>0</v>
      </c>
      <c r="F35" s="21">
        <f>IFERROR(VLOOKUP($B35,'[9]11市町別戸数'!$A:$G,5,FALSE),0)</f>
        <v>0</v>
      </c>
      <c r="G35" s="21">
        <f>IFERROR(VLOOKUP($B35,'[9]11市町別戸数'!$A:$G,6,FALSE),0)</f>
        <v>0</v>
      </c>
      <c r="H35" s="21">
        <f>IFERROR(VLOOKUP($B35,'[9]11市町別マンション戸数'!A:C,3,FALSE),0)</f>
        <v>0</v>
      </c>
    </row>
    <row r="36" spans="2:8">
      <c r="B36" s="3" t="s">
        <v>49</v>
      </c>
      <c r="C36" s="21">
        <f>IFERROR(VLOOKUP($B36,'[9]11市町別戸数'!$A:$G,7,FALSE),0)</f>
        <v>0</v>
      </c>
      <c r="D36" s="21">
        <f>IFERROR(VLOOKUP($B36,'[9]11市町別戸数'!$A:$G,3,FALSE),0)</f>
        <v>0</v>
      </c>
      <c r="E36" s="21">
        <f>IFERROR(VLOOKUP($B36,'[9]11市町別戸数'!$A:$G,4,FALSE),0)</f>
        <v>0</v>
      </c>
      <c r="F36" s="21">
        <f>IFERROR(VLOOKUP($B36,'[9]11市町別戸数'!$A:$G,5,FALSE),0)</f>
        <v>0</v>
      </c>
      <c r="G36" s="21">
        <f>IFERROR(VLOOKUP($B36,'[9]11市町別戸数'!$A:$G,6,FALSE),0)</f>
        <v>0</v>
      </c>
      <c r="H36" s="21">
        <f>IFERROR(VLOOKUP($B36,'[9]11市町別マンション戸数'!A:C,3,FALSE),0)</f>
        <v>0</v>
      </c>
    </row>
    <row r="37" spans="2:8">
      <c r="B37" s="3" t="s">
        <v>12</v>
      </c>
      <c r="C37" s="21">
        <f>IFERROR(VLOOKUP($B37,'[9]11市町別戸数'!$A:$G,7,FALSE),0)</f>
        <v>1</v>
      </c>
      <c r="D37" s="21">
        <f>IFERROR(VLOOKUP($B37,'[9]11市町別戸数'!$A:$G,3,FALSE),0)</f>
        <v>1</v>
      </c>
      <c r="E37" s="21">
        <f>IFERROR(VLOOKUP($B37,'[9]11市町別戸数'!$A:$G,4,FALSE),0)</f>
        <v>0</v>
      </c>
      <c r="F37" s="21">
        <f>IFERROR(VLOOKUP($B37,'[9]11市町別戸数'!$A:$G,5,FALSE),0)</f>
        <v>0</v>
      </c>
      <c r="G37" s="21">
        <f>IFERROR(VLOOKUP($B37,'[9]11市町別戸数'!$A:$G,6,FALSE),0)</f>
        <v>0</v>
      </c>
      <c r="H37" s="21">
        <f>IFERROR(VLOOKUP($B37,'[9]11市町別マンション戸数'!A:C,3,FALSE),0)</f>
        <v>0</v>
      </c>
    </row>
    <row r="38" spans="2:8">
      <c r="B38" s="4" t="s">
        <v>28</v>
      </c>
      <c r="C38" s="21">
        <f>IFERROR(VLOOKUP($B38,'[9]11市町別戸数'!$A:$G,7,FALSE),0)</f>
        <v>0</v>
      </c>
      <c r="D38" s="21">
        <f>IFERROR(VLOOKUP($B38,'[9]11市町別戸数'!$A:$G,3,FALSE),0)</f>
        <v>0</v>
      </c>
      <c r="E38" s="21">
        <f>IFERROR(VLOOKUP($B38,'[9]11市町別戸数'!$A:$G,4,FALSE),0)</f>
        <v>0</v>
      </c>
      <c r="F38" s="21">
        <f>IFERROR(VLOOKUP($B38,'[9]11市町別戸数'!$A:$G,5,FALSE),0)</f>
        <v>0</v>
      </c>
      <c r="G38" s="21">
        <f>IFERROR(VLOOKUP($B38,'[9]11市町別戸数'!$A:$G,6,FALSE),0)</f>
        <v>0</v>
      </c>
      <c r="H38" s="21">
        <f>IFERROR(VLOOKUP($B38,'[9]11市町別マンション戸数'!A:C,3,FALSE),0)</f>
        <v>0</v>
      </c>
    </row>
    <row r="39" spans="2:8">
      <c r="B39" s="3" t="s">
        <v>23</v>
      </c>
      <c r="C39" s="21">
        <f>IFERROR(VLOOKUP($B39,'[9]11市町別戸数'!$A:$G,7,FALSE),0)</f>
        <v>10</v>
      </c>
      <c r="D39" s="21">
        <f>IFERROR(VLOOKUP($B39,'[9]11市町別戸数'!$A:$G,3,FALSE),0)</f>
        <v>7</v>
      </c>
      <c r="E39" s="21">
        <f>IFERROR(VLOOKUP($B39,'[9]11市町別戸数'!$A:$G,4,FALSE),0)</f>
        <v>2</v>
      </c>
      <c r="F39" s="21">
        <f>IFERROR(VLOOKUP($B39,'[9]11市町別戸数'!$A:$G,5,FALSE),0)</f>
        <v>0</v>
      </c>
      <c r="G39" s="21">
        <f>IFERROR(VLOOKUP($B39,'[9]11市町別戸数'!$A:$G,6,FALSE),0)</f>
        <v>1</v>
      </c>
      <c r="H39" s="21">
        <f>IFERROR(VLOOKUP($B39,'[9]11市町別マンション戸数'!A:C,3,FALSE),0)</f>
        <v>0</v>
      </c>
    </row>
    <row r="40" spans="2:8">
      <c r="B40" s="3" t="s">
        <v>42</v>
      </c>
      <c r="C40" s="21">
        <f>IFERROR(VLOOKUP($B40,'[9]11市町別戸数'!$A:$G,7,FALSE),0)</f>
        <v>4</v>
      </c>
      <c r="D40" s="21">
        <f>IFERROR(VLOOKUP($B40,'[9]11市町別戸数'!$A:$G,3,FALSE),0)</f>
        <v>4</v>
      </c>
      <c r="E40" s="21">
        <f>IFERROR(VLOOKUP($B40,'[9]11市町別戸数'!$A:$G,4,FALSE),0)</f>
        <v>0</v>
      </c>
      <c r="F40" s="21">
        <f>IFERROR(VLOOKUP($B40,'[9]11市町別戸数'!$A:$G,5,FALSE),0)</f>
        <v>0</v>
      </c>
      <c r="G40" s="21">
        <f>IFERROR(VLOOKUP($B40,'[9]11市町別戸数'!$A:$G,6,FALSE),0)</f>
        <v>0</v>
      </c>
      <c r="H40" s="21">
        <f>IFERROR(VLOOKUP($B40,'[9]11市町別マンション戸数'!A:C,3,FALSE),0)</f>
        <v>0</v>
      </c>
    </row>
    <row r="41" spans="2:8">
      <c r="B41" s="3" t="s">
        <v>13</v>
      </c>
      <c r="C41" s="21">
        <f>IFERROR(VLOOKUP($B41,'[9]11市町別戸数'!$A:$G,7,FALSE),0)</f>
        <v>91</v>
      </c>
      <c r="D41" s="21">
        <f>IFERROR(VLOOKUP($B41,'[9]11市町別戸数'!$A:$G,3,FALSE),0)</f>
        <v>15</v>
      </c>
      <c r="E41" s="21">
        <f>IFERROR(VLOOKUP($B41,'[9]11市町別戸数'!$A:$G,4,FALSE),0)</f>
        <v>69</v>
      </c>
      <c r="F41" s="21">
        <f>IFERROR(VLOOKUP($B41,'[9]11市町別戸数'!$A:$G,5,FALSE),0)</f>
        <v>0</v>
      </c>
      <c r="G41" s="21">
        <f>IFERROR(VLOOKUP($B41,'[9]11市町別戸数'!$A:$G,6,FALSE),0)</f>
        <v>7</v>
      </c>
      <c r="H41" s="21">
        <f>IFERROR(VLOOKUP($B41,'[9]11市町別マンション戸数'!A:C,3,FALSE),0)</f>
        <v>0</v>
      </c>
    </row>
    <row r="42" spans="2:8">
      <c r="B42" s="3" t="s">
        <v>3</v>
      </c>
      <c r="C42" s="21">
        <f>IFERROR(VLOOKUP($B42,'[9]11市町別戸数'!$A:$G,7,FALSE),0)</f>
        <v>7</v>
      </c>
      <c r="D42" s="21">
        <f>IFERROR(VLOOKUP($B42,'[9]11市町別戸数'!$A:$G,3,FALSE),0)</f>
        <v>4</v>
      </c>
      <c r="E42" s="21">
        <f>IFERROR(VLOOKUP($B42,'[9]11市町別戸数'!$A:$G,4,FALSE),0)</f>
        <v>0</v>
      </c>
      <c r="F42" s="21">
        <f>IFERROR(VLOOKUP($B42,'[9]11市町別戸数'!$A:$G,5,FALSE),0)</f>
        <v>0</v>
      </c>
      <c r="G42" s="21">
        <f>IFERROR(VLOOKUP($B42,'[9]11市町別戸数'!$A:$G,6,FALSE),0)</f>
        <v>3</v>
      </c>
      <c r="H42" s="21">
        <f>IFERROR(VLOOKUP($B42,'[9]11市町別マンション戸数'!A:C,3,FALSE),0)</f>
        <v>0</v>
      </c>
    </row>
    <row r="43" spans="2:8">
      <c r="B43" s="3" t="s">
        <v>39</v>
      </c>
      <c r="C43" s="21">
        <f>IFERROR(VLOOKUP($B43,'[9]11市町別戸数'!$A:$G,7,FALSE),0)</f>
        <v>12</v>
      </c>
      <c r="D43" s="21">
        <f>IFERROR(VLOOKUP($B43,'[9]11市町別戸数'!$A:$G,3,FALSE),0)</f>
        <v>9</v>
      </c>
      <c r="E43" s="21">
        <f>IFERROR(VLOOKUP($B43,'[9]11市町別戸数'!$A:$G,4,FALSE),0)</f>
        <v>0</v>
      </c>
      <c r="F43" s="21">
        <f>IFERROR(VLOOKUP($B43,'[9]11市町別戸数'!$A:$G,5,FALSE),0)</f>
        <v>0</v>
      </c>
      <c r="G43" s="21">
        <f>IFERROR(VLOOKUP($B43,'[9]11市町別戸数'!$A:$G,6,FALSE),0)</f>
        <v>3</v>
      </c>
      <c r="H43" s="21">
        <f>IFERROR(VLOOKUP($B43,'[9]11市町別マンション戸数'!A:C,3,FALSE),0)</f>
        <v>0</v>
      </c>
    </row>
    <row r="44" spans="2:8">
      <c r="B44" s="3" t="s">
        <v>1</v>
      </c>
      <c r="C44" s="21">
        <f>IFERROR(VLOOKUP($B44,'[9]11市町別戸数'!$A:$G,7,FALSE),0)</f>
        <v>1</v>
      </c>
      <c r="D44" s="21">
        <f>IFERROR(VLOOKUP($B44,'[9]11市町別戸数'!$A:$G,3,FALSE),0)</f>
        <v>1</v>
      </c>
      <c r="E44" s="21">
        <f>IFERROR(VLOOKUP($B44,'[9]11市町別戸数'!$A:$G,4,FALSE),0)</f>
        <v>0</v>
      </c>
      <c r="F44" s="21">
        <f>IFERROR(VLOOKUP($B44,'[9]11市町別戸数'!$A:$G,5,FALSE),0)</f>
        <v>0</v>
      </c>
      <c r="G44" s="21">
        <f>IFERROR(VLOOKUP($B44,'[9]11市町別戸数'!$A:$G,6,FALSE),0)</f>
        <v>0</v>
      </c>
      <c r="H44" s="21">
        <f>IFERROR(VLOOKUP($B44,'[9]11市町別マンション戸数'!A:C,3,FALSE),0)</f>
        <v>0</v>
      </c>
    </row>
    <row r="45" spans="2:8">
      <c r="B45" s="5" t="s">
        <v>50</v>
      </c>
      <c r="C45" s="21">
        <f>IFERROR(VLOOKUP($B45,'[9]11市町別戸数'!$A:$G,7,FALSE),0)</f>
        <v>1</v>
      </c>
      <c r="D45" s="21">
        <f>IFERROR(VLOOKUP($B45,'[9]11市町別戸数'!$A:$G,3,FALSE),0)</f>
        <v>1</v>
      </c>
      <c r="E45" s="21">
        <f>IFERROR(VLOOKUP($B45,'[9]11市町別戸数'!$A:$G,4,FALSE),0)</f>
        <v>0</v>
      </c>
      <c r="F45" s="21">
        <f>IFERROR(VLOOKUP($B45,'[9]11市町別戸数'!$A:$G,5,FALSE),0)</f>
        <v>0</v>
      </c>
      <c r="G45" s="21">
        <f>IFERROR(VLOOKUP($B45,'[9]11市町別戸数'!$A:$G,6,FALSE),0)</f>
        <v>0</v>
      </c>
      <c r="H45" s="21">
        <f>IFERROR(VLOOKUP($B45,'[9]11市町別マンション戸数'!A:C,3,FALSE),0)</f>
        <v>0</v>
      </c>
    </row>
    <row r="46" spans="2:8">
      <c r="B46" s="19" t="s">
        <v>18</v>
      </c>
      <c r="C46" s="21">
        <f t="shared" ref="C46:H46" si="2">SUM(C5:C45)-C8-C12</f>
        <v>1750</v>
      </c>
      <c r="D46" s="21">
        <f t="shared" si="2"/>
        <v>752</v>
      </c>
      <c r="E46" s="21">
        <f t="shared" si="2"/>
        <v>699</v>
      </c>
      <c r="F46" s="21">
        <f t="shared" si="2"/>
        <v>7</v>
      </c>
      <c r="G46" s="21">
        <f t="shared" si="2"/>
        <v>292</v>
      </c>
      <c r="H46" s="21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3.5"/>
  <cols>
    <col min="7" max="7" width="12.75" customWidth="1"/>
  </cols>
  <sheetData>
    <row r="1" spans="1:8" ht="17.25">
      <c r="A1" s="1"/>
      <c r="C1" s="7"/>
      <c r="D1" s="7"/>
      <c r="E1" s="11"/>
      <c r="F1" s="11" t="s">
        <v>19</v>
      </c>
      <c r="G1" s="13">
        <v>45413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IFERROR(VLOOKUP($B4,'[2]11市町別戸数'!$A:$G,7,FALSE),0)</f>
        <v>87</v>
      </c>
      <c r="D4" s="10">
        <f>IFERROR(VLOOKUP($B4,'[2]11市町別戸数'!$A:$G,3,FALSE),0)</f>
        <v>47</v>
      </c>
      <c r="E4" s="10">
        <f>IFERROR(VLOOKUP($B4,'[2]11市町別戸数'!$A:$G,4,FALSE),0)</f>
        <v>36</v>
      </c>
      <c r="F4" s="10">
        <f>IFERROR(VLOOKUP($B4,'[2]11市町別戸数'!$A:$G,5,FALSE),0)</f>
        <v>0</v>
      </c>
      <c r="G4" s="10">
        <f>IFERROR(VLOOKUP($B4,'[2]11市町別戸数'!$A:$G,6,FALSE),0)</f>
        <v>4</v>
      </c>
      <c r="H4" s="10">
        <f>IFERROR(VLOOKUP($B4,'[2]11市町別マンション戸数'!A:C,3,FALSE),0)</f>
        <v>0</v>
      </c>
    </row>
    <row r="5" spans="1:8">
      <c r="A5" s="1"/>
      <c r="B5" s="3" t="s">
        <v>10</v>
      </c>
      <c r="C5" s="10">
        <f>IFERROR(VLOOKUP($B5,'[2]11市町別戸数'!$A:$G,7,FALSE),0)</f>
        <v>92</v>
      </c>
      <c r="D5" s="10">
        <f>IFERROR(VLOOKUP($B5,'[2]11市町別戸数'!$A:$G,3,FALSE),0)</f>
        <v>32</v>
      </c>
      <c r="E5" s="10">
        <f>IFERROR(VLOOKUP($B5,'[2]11市町別戸数'!$A:$G,4,FALSE),0)</f>
        <v>51</v>
      </c>
      <c r="F5" s="10">
        <f>IFERROR(VLOOKUP($B5,'[2]11市町別戸数'!$A:$G,5,FALSE),0)</f>
        <v>0</v>
      </c>
      <c r="G5" s="10">
        <f>IFERROR(VLOOKUP($B5,'[2]11市町別戸数'!$A:$G,6,FALSE),0)</f>
        <v>9</v>
      </c>
      <c r="H5" s="10">
        <f>IFERROR(VLOOKUP($B5,'[2]11市町別マンション戸数'!A:C,3,FALSE),0)</f>
        <v>0</v>
      </c>
    </row>
    <row r="6" spans="1:8">
      <c r="A6" s="1"/>
      <c r="B6" s="3" t="s">
        <v>9</v>
      </c>
      <c r="C6" s="10">
        <f>IFERROR(VLOOKUP($B6,'[2]11市町別戸数'!$A:$G,7,FALSE),0)</f>
        <v>63</v>
      </c>
      <c r="D6" s="10">
        <f>IFERROR(VLOOKUP($B6,'[2]11市町別戸数'!$A:$G,3,FALSE),0)</f>
        <v>55</v>
      </c>
      <c r="E6" s="10">
        <f>IFERROR(VLOOKUP($B6,'[2]11市町別戸数'!$A:$G,4,FALSE),0)</f>
        <v>0</v>
      </c>
      <c r="F6" s="10">
        <f>IFERROR(VLOOKUP($B6,'[2]11市町別戸数'!$A:$G,5,FALSE),0)</f>
        <v>0</v>
      </c>
      <c r="G6" s="10">
        <f>IFERROR(VLOOKUP($B6,'[2]11市町別戸数'!$A:$G,6,FALSE),0)</f>
        <v>8</v>
      </c>
      <c r="H6" s="10">
        <f>IFERROR(VLOOKUP($B6,'[2]11市町別マンション戸数'!A:C,3,FALSE),0)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242</v>
      </c>
      <c r="D7" s="10">
        <f t="shared" si="0"/>
        <v>134</v>
      </c>
      <c r="E7" s="10">
        <f t="shared" si="0"/>
        <v>87</v>
      </c>
      <c r="F7" s="10">
        <f t="shared" si="0"/>
        <v>0</v>
      </c>
      <c r="G7" s="10">
        <f t="shared" si="0"/>
        <v>21</v>
      </c>
      <c r="H7" s="10">
        <f t="shared" si="0"/>
        <v>0</v>
      </c>
    </row>
    <row r="8" spans="1:8">
      <c r="A8" s="1"/>
      <c r="B8" s="3" t="s">
        <v>31</v>
      </c>
      <c r="C8" s="10">
        <f>IFERROR(VLOOKUP($B8,'[2]11市町別戸数'!$A:$G,7,FALSE),0)</f>
        <v>399</v>
      </c>
      <c r="D8" s="10">
        <f>IFERROR(VLOOKUP($B8,'[2]11市町別戸数'!$A:$G,3,FALSE),0)</f>
        <v>148</v>
      </c>
      <c r="E8" s="10">
        <f>IFERROR(VLOOKUP($B8,'[2]11市町別戸数'!$A:$G,4,FALSE),0)</f>
        <v>200</v>
      </c>
      <c r="F8" s="10">
        <f>IFERROR(VLOOKUP($B8,'[2]11市町別戸数'!$A:$G,5,FALSE),0)</f>
        <v>1</v>
      </c>
      <c r="G8" s="10">
        <f>IFERROR(VLOOKUP($B8,'[2]11市町別戸数'!$A:$G,6,FALSE),0)</f>
        <v>50</v>
      </c>
      <c r="H8" s="10">
        <f>IFERROR(VLOOKUP($B8,'[2]11市町別マンション戸数'!A:C,3,FALSE),0)</f>
        <v>0</v>
      </c>
    </row>
    <row r="9" spans="1:8">
      <c r="A9" s="1"/>
      <c r="B9" s="3" t="s">
        <v>26</v>
      </c>
      <c r="C9" s="10">
        <f>IFERROR(VLOOKUP($B9,'[2]11市町別戸数'!$A:$G,7,FALSE),0)</f>
        <v>181</v>
      </c>
      <c r="D9" s="10">
        <f>IFERROR(VLOOKUP($B9,'[2]11市町別戸数'!$A:$G,3,FALSE),0)</f>
        <v>42</v>
      </c>
      <c r="E9" s="10">
        <f>IFERROR(VLOOKUP($B9,'[2]11市町別戸数'!$A:$G,4,FALSE),0)</f>
        <v>44</v>
      </c>
      <c r="F9" s="10">
        <f>IFERROR(VLOOKUP($B9,'[2]11市町別戸数'!$A:$G,5,FALSE),0)</f>
        <v>0</v>
      </c>
      <c r="G9" s="10">
        <f>IFERROR(VLOOKUP($B9,'[2]11市町別戸数'!$A:$G,6,FALSE),0)</f>
        <v>95</v>
      </c>
      <c r="H9" s="10">
        <f>IFERROR(VLOOKUP($B9,'[2]11市町別マンション戸数'!A:C,3,FALSE),0)</f>
        <v>83</v>
      </c>
    </row>
    <row r="10" spans="1:8">
      <c r="A10" s="1"/>
      <c r="B10" s="3" t="s">
        <v>54</v>
      </c>
      <c r="C10" s="10">
        <f>IFERROR(VLOOKUP($B10,'[2]11市町別戸数'!$A:$G,7,FALSE),0)</f>
        <v>12</v>
      </c>
      <c r="D10" s="10">
        <f>IFERROR(VLOOKUP($B10,'[2]11市町別戸数'!$A:$G,3,FALSE),0)</f>
        <v>3</v>
      </c>
      <c r="E10" s="10">
        <f>IFERROR(VLOOKUP($B10,'[2]11市町別戸数'!$A:$G,4,FALSE),0)</f>
        <v>9</v>
      </c>
      <c r="F10" s="10">
        <f>IFERROR(VLOOKUP($B10,'[2]11市町別戸数'!$A:$G,5,FALSE),0)</f>
        <v>0</v>
      </c>
      <c r="G10" s="10">
        <f>IFERROR(VLOOKUP($B10,'[2]11市町別戸数'!$A:$G,6,FALSE),0)</f>
        <v>0</v>
      </c>
      <c r="H10" s="10">
        <f>IFERROR(VLOOKUP($B10,'[2]11市町別マンション戸数'!A:C,3,FALSE),0)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592</v>
      </c>
      <c r="D11" s="10">
        <f t="shared" si="1"/>
        <v>193</v>
      </c>
      <c r="E11" s="10">
        <f t="shared" si="1"/>
        <v>253</v>
      </c>
      <c r="F11" s="10">
        <f t="shared" si="1"/>
        <v>1</v>
      </c>
      <c r="G11" s="10">
        <f t="shared" si="1"/>
        <v>145</v>
      </c>
      <c r="H11" s="10">
        <f t="shared" si="1"/>
        <v>83</v>
      </c>
    </row>
    <row r="12" spans="1:8">
      <c r="A12" s="1"/>
      <c r="B12" s="3" t="s">
        <v>7</v>
      </c>
      <c r="C12" s="10">
        <f>IFERROR(VLOOKUP($B12,'[2]11市町別戸数'!$A:$G,7,FALSE),0)</f>
        <v>44</v>
      </c>
      <c r="D12" s="10">
        <f>IFERROR(VLOOKUP($B12,'[2]11市町別戸数'!$A:$G,3,FALSE),0)</f>
        <v>24</v>
      </c>
      <c r="E12" s="10">
        <f>IFERROR(VLOOKUP($B12,'[2]11市町別戸数'!$A:$G,4,FALSE),0)</f>
        <v>4</v>
      </c>
      <c r="F12" s="10">
        <f>IFERROR(VLOOKUP($B12,'[2]11市町別戸数'!$A:$G,5,FALSE),0)</f>
        <v>0</v>
      </c>
      <c r="G12" s="10">
        <f>IFERROR(VLOOKUP($B12,'[2]11市町別戸数'!$A:$G,6,FALSE),0)</f>
        <v>16</v>
      </c>
      <c r="H12" s="10">
        <f>IFERROR(VLOOKUP($B12,'[2]11市町別マンション戸数'!A:C,3,FALSE),0)</f>
        <v>0</v>
      </c>
    </row>
    <row r="13" spans="1:8">
      <c r="A13" s="1"/>
      <c r="B13" s="3" t="s">
        <v>20</v>
      </c>
      <c r="C13" s="10">
        <f>IFERROR(VLOOKUP($B13,'[2]11市町別戸数'!$A:$G,7,FALSE),0)</f>
        <v>3</v>
      </c>
      <c r="D13" s="10">
        <f>IFERROR(VLOOKUP($B13,'[2]11市町別戸数'!$A:$G,3,FALSE),0)</f>
        <v>3</v>
      </c>
      <c r="E13" s="10">
        <f>IFERROR(VLOOKUP($B13,'[2]11市町別戸数'!$A:$G,4,FALSE),0)</f>
        <v>0</v>
      </c>
      <c r="F13" s="10">
        <f>IFERROR(VLOOKUP($B13,'[2]11市町別戸数'!$A:$G,5,FALSE),0)</f>
        <v>0</v>
      </c>
      <c r="G13" s="10">
        <f>IFERROR(VLOOKUP($B13,'[2]11市町別戸数'!$A:$G,6,FALSE),0)</f>
        <v>0</v>
      </c>
      <c r="H13" s="10">
        <f>IFERROR(VLOOKUP($B13,'[2]11市町別マンション戸数'!A:C,3,FALSE),0)</f>
        <v>0</v>
      </c>
    </row>
    <row r="14" spans="1:8">
      <c r="A14" s="1"/>
      <c r="B14" s="3" t="s">
        <v>36</v>
      </c>
      <c r="C14" s="10">
        <f>IFERROR(VLOOKUP($B14,'[2]11市町別戸数'!$A:$G,7,FALSE),0)</f>
        <v>354</v>
      </c>
      <c r="D14" s="10">
        <f>IFERROR(VLOOKUP($B14,'[2]11市町別戸数'!$A:$G,3,FALSE),0)</f>
        <v>20</v>
      </c>
      <c r="E14" s="10">
        <f>IFERROR(VLOOKUP($B14,'[2]11市町別戸数'!$A:$G,4,FALSE),0)</f>
        <v>12</v>
      </c>
      <c r="F14" s="10">
        <f>IFERROR(VLOOKUP($B14,'[2]11市町別戸数'!$A:$G,5,FALSE),0)</f>
        <v>0</v>
      </c>
      <c r="G14" s="10">
        <f>IFERROR(VLOOKUP($B14,'[2]11市町別戸数'!$A:$G,6,FALSE),0)</f>
        <v>322</v>
      </c>
      <c r="H14" s="10">
        <f>IFERROR(VLOOKUP($B14,'[2]11市町別マンション戸数'!A:C,3,FALSE),0)</f>
        <v>315</v>
      </c>
    </row>
    <row r="15" spans="1:8">
      <c r="A15" s="1"/>
      <c r="B15" s="3" t="s">
        <v>40</v>
      </c>
      <c r="C15" s="10">
        <f>IFERROR(VLOOKUP($B15,'[2]11市町別戸数'!$A:$G,7,FALSE),0)</f>
        <v>57</v>
      </c>
      <c r="D15" s="10">
        <f>IFERROR(VLOOKUP($B15,'[2]11市町別戸数'!$A:$G,3,FALSE),0)</f>
        <v>28</v>
      </c>
      <c r="E15" s="10">
        <f>IFERROR(VLOOKUP($B15,'[2]11市町別戸数'!$A:$G,4,FALSE),0)</f>
        <v>20</v>
      </c>
      <c r="F15" s="10">
        <f>IFERROR(VLOOKUP($B15,'[2]11市町別戸数'!$A:$G,5,FALSE),0)</f>
        <v>0</v>
      </c>
      <c r="G15" s="10">
        <f>IFERROR(VLOOKUP($B15,'[2]11市町別戸数'!$A:$G,6,FALSE),0)</f>
        <v>9</v>
      </c>
      <c r="H15" s="10">
        <f>IFERROR(VLOOKUP($B15,'[2]11市町別マンション戸数'!A:C,3,FALSE),0)</f>
        <v>0</v>
      </c>
    </row>
    <row r="16" spans="1:8">
      <c r="A16" s="1"/>
      <c r="B16" s="3" t="s">
        <v>44</v>
      </c>
      <c r="C16" s="10">
        <f>IFERROR(VLOOKUP($B16,'[2]11市町別戸数'!$A:$G,7,FALSE),0)</f>
        <v>10</v>
      </c>
      <c r="D16" s="10">
        <f>IFERROR(VLOOKUP($B16,'[2]11市町別戸数'!$A:$G,3,FALSE),0)</f>
        <v>9</v>
      </c>
      <c r="E16" s="10">
        <f>IFERROR(VLOOKUP($B16,'[2]11市町別戸数'!$A:$G,4,FALSE),0)</f>
        <v>0</v>
      </c>
      <c r="F16" s="10">
        <f>IFERROR(VLOOKUP($B16,'[2]11市町別戸数'!$A:$G,5,FALSE),0)</f>
        <v>0</v>
      </c>
      <c r="G16" s="10">
        <f>IFERROR(VLOOKUP($B16,'[2]11市町別戸数'!$A:$G,6,FALSE),0)</f>
        <v>1</v>
      </c>
      <c r="H16" s="10">
        <f>IFERROR(VLOOKUP($B16,'[2]11市町別マンション戸数'!A:C,3,FALSE),0)</f>
        <v>0</v>
      </c>
    </row>
    <row r="17" spans="1:8">
      <c r="A17" s="1"/>
      <c r="B17" s="3" t="s">
        <v>46</v>
      </c>
      <c r="C17" s="10">
        <f>IFERROR(VLOOKUP($B17,'[2]11市町別戸数'!$A:$G,7,FALSE),0)</f>
        <v>47</v>
      </c>
      <c r="D17" s="10">
        <f>IFERROR(VLOOKUP($B17,'[2]11市町別戸数'!$A:$G,3,FALSE),0)</f>
        <v>25</v>
      </c>
      <c r="E17" s="10">
        <f>IFERROR(VLOOKUP($B17,'[2]11市町別戸数'!$A:$G,4,FALSE),0)</f>
        <v>0</v>
      </c>
      <c r="F17" s="10">
        <f>IFERROR(VLOOKUP($B17,'[2]11市町別戸数'!$A:$G,5,FALSE),0)</f>
        <v>12</v>
      </c>
      <c r="G17" s="10">
        <f>IFERROR(VLOOKUP($B17,'[2]11市町別戸数'!$A:$G,6,FALSE),0)</f>
        <v>10</v>
      </c>
      <c r="H17" s="10">
        <f>IFERROR(VLOOKUP($B17,'[2]11市町別マンション戸数'!A:C,3,FALSE),0)</f>
        <v>0</v>
      </c>
    </row>
    <row r="18" spans="1:8">
      <c r="A18" s="1"/>
      <c r="B18" s="3" t="s">
        <v>11</v>
      </c>
      <c r="C18" s="10">
        <f>IFERROR(VLOOKUP($B18,'[2]11市町別戸数'!$A:$G,7,FALSE),0)</f>
        <v>162</v>
      </c>
      <c r="D18" s="10">
        <f>IFERROR(VLOOKUP($B18,'[2]11市町別戸数'!$A:$G,3,FALSE),0)</f>
        <v>52</v>
      </c>
      <c r="E18" s="10">
        <f>IFERROR(VLOOKUP($B18,'[2]11市町別戸数'!$A:$G,4,FALSE),0)</f>
        <v>8</v>
      </c>
      <c r="F18" s="10">
        <f>IFERROR(VLOOKUP($B18,'[2]11市町別戸数'!$A:$G,5,FALSE),0)</f>
        <v>0</v>
      </c>
      <c r="G18" s="10">
        <f>IFERROR(VLOOKUP($B18,'[2]11市町別戸数'!$A:$G,6,FALSE),0)</f>
        <v>102</v>
      </c>
      <c r="H18" s="10">
        <f>IFERROR(VLOOKUP($B18,'[2]11市町別マンション戸数'!A:C,3,FALSE),0)</f>
        <v>83</v>
      </c>
    </row>
    <row r="19" spans="1:8">
      <c r="A19" s="1"/>
      <c r="B19" s="3" t="s">
        <v>35</v>
      </c>
      <c r="C19" s="10">
        <f>IFERROR(VLOOKUP($B19,'[2]11市町別戸数'!$A:$G,7,FALSE),0)</f>
        <v>140</v>
      </c>
      <c r="D19" s="10">
        <f>IFERROR(VLOOKUP($B19,'[2]11市町別戸数'!$A:$G,3,FALSE),0)</f>
        <v>36</v>
      </c>
      <c r="E19" s="10">
        <f>IFERROR(VLOOKUP($B19,'[2]11市町別戸数'!$A:$G,4,FALSE),0)</f>
        <v>6</v>
      </c>
      <c r="F19" s="10">
        <f>IFERROR(VLOOKUP($B19,'[2]11市町別戸数'!$A:$G,5,FALSE),0)</f>
        <v>0</v>
      </c>
      <c r="G19" s="10">
        <f>IFERROR(VLOOKUP($B19,'[2]11市町別戸数'!$A:$G,6,FALSE),0)</f>
        <v>98</v>
      </c>
      <c r="H19" s="10">
        <f>IFERROR(VLOOKUP($B19,'[2]11市町別マンション戸数'!A:C,3,FALSE),0)</f>
        <v>86</v>
      </c>
    </row>
    <row r="20" spans="1:8">
      <c r="A20" s="1"/>
      <c r="B20" s="3" t="s">
        <v>25</v>
      </c>
      <c r="C20" s="10">
        <f>IFERROR(VLOOKUP($B20,'[2]11市町別戸数'!$A:$G,7,FALSE),0)</f>
        <v>49</v>
      </c>
      <c r="D20" s="10">
        <f>IFERROR(VLOOKUP($B20,'[2]11市町別戸数'!$A:$G,3,FALSE),0)</f>
        <v>33</v>
      </c>
      <c r="E20" s="10">
        <f>IFERROR(VLOOKUP($B20,'[2]11市町別戸数'!$A:$G,4,FALSE),0)</f>
        <v>4</v>
      </c>
      <c r="F20" s="10">
        <f>IFERROR(VLOOKUP($B20,'[2]11市町別戸数'!$A:$G,5,FALSE),0)</f>
        <v>0</v>
      </c>
      <c r="G20" s="10">
        <f>IFERROR(VLOOKUP($B20,'[2]11市町別戸数'!$A:$G,6,FALSE),0)</f>
        <v>12</v>
      </c>
      <c r="H20" s="10">
        <f>IFERROR(VLOOKUP($B20,'[2]11市町別マンション戸数'!A:C,3,FALSE),0)</f>
        <v>0</v>
      </c>
    </row>
    <row r="21" spans="1:8">
      <c r="A21" s="1"/>
      <c r="B21" s="3" t="s">
        <v>2</v>
      </c>
      <c r="C21" s="10">
        <f>IFERROR(VLOOKUP($B21,'[2]11市町別戸数'!$A:$G,7,FALSE),0)</f>
        <v>58</v>
      </c>
      <c r="D21" s="10">
        <f>IFERROR(VLOOKUP($B21,'[2]11市町別戸数'!$A:$G,3,FALSE),0)</f>
        <v>33</v>
      </c>
      <c r="E21" s="10">
        <f>IFERROR(VLOOKUP($B21,'[2]11市町別戸数'!$A:$G,4,FALSE),0)</f>
        <v>18</v>
      </c>
      <c r="F21" s="10">
        <f>IFERROR(VLOOKUP($B21,'[2]11市町別戸数'!$A:$G,5,FALSE),0)</f>
        <v>0</v>
      </c>
      <c r="G21" s="10">
        <f>IFERROR(VLOOKUP($B21,'[2]11市町別戸数'!$A:$G,6,FALSE),0)</f>
        <v>7</v>
      </c>
      <c r="H21" s="10">
        <f>IFERROR(VLOOKUP($B21,'[2]11市町別マンション戸数'!A:C,3,FALSE),0)</f>
        <v>0</v>
      </c>
    </row>
    <row r="22" spans="1:8">
      <c r="A22" s="1"/>
      <c r="B22" s="3" t="s">
        <v>37</v>
      </c>
      <c r="C22" s="10">
        <f>IFERROR(VLOOKUP($B22,'[2]11市町別戸数'!$A:$G,7,FALSE),0)</f>
        <v>30</v>
      </c>
      <c r="D22" s="10">
        <f>IFERROR(VLOOKUP($B22,'[2]11市町別戸数'!$A:$G,3,FALSE),0)</f>
        <v>22</v>
      </c>
      <c r="E22" s="10">
        <f>IFERROR(VLOOKUP($B22,'[2]11市町別戸数'!$A:$G,4,FALSE),0)</f>
        <v>4</v>
      </c>
      <c r="F22" s="10">
        <f>IFERROR(VLOOKUP($B22,'[2]11市町別戸数'!$A:$G,5,FALSE),0)</f>
        <v>0</v>
      </c>
      <c r="G22" s="10">
        <f>IFERROR(VLOOKUP($B22,'[2]11市町別戸数'!$A:$G,6,FALSE),0)</f>
        <v>4</v>
      </c>
      <c r="H22" s="10">
        <f>IFERROR(VLOOKUP($B22,'[2]11市町別マンション戸数'!A:C,3,FALSE),0)</f>
        <v>0</v>
      </c>
    </row>
    <row r="23" spans="1:8">
      <c r="A23" s="1"/>
      <c r="B23" s="3" t="s">
        <v>47</v>
      </c>
      <c r="C23" s="10">
        <f>IFERROR(VLOOKUP($B23,'[2]11市町別戸数'!$A:$G,7,FALSE),0)</f>
        <v>36</v>
      </c>
      <c r="D23" s="10">
        <f>IFERROR(VLOOKUP($B23,'[2]11市町別戸数'!$A:$G,3,FALSE),0)</f>
        <v>20</v>
      </c>
      <c r="E23" s="10">
        <f>IFERROR(VLOOKUP($B23,'[2]11市町別戸数'!$A:$G,4,FALSE),0)</f>
        <v>10</v>
      </c>
      <c r="F23" s="10">
        <f>IFERROR(VLOOKUP($B23,'[2]11市町別戸数'!$A:$G,5,FALSE),0)</f>
        <v>0</v>
      </c>
      <c r="G23" s="10">
        <f>IFERROR(VLOOKUP($B23,'[2]11市町別戸数'!$A:$G,6,FALSE),0)</f>
        <v>6</v>
      </c>
      <c r="H23" s="10">
        <f>IFERROR(VLOOKUP($B23,'[2]11市町別マンション戸数'!A:C,3,FALSE),0)</f>
        <v>0</v>
      </c>
    </row>
    <row r="24" spans="1:8">
      <c r="A24" s="1"/>
      <c r="B24" s="3" t="s">
        <v>21</v>
      </c>
      <c r="C24" s="10">
        <f>IFERROR(VLOOKUP($B24,'[2]11市町別戸数'!$A:$G,7,FALSE),0)</f>
        <v>61</v>
      </c>
      <c r="D24" s="10">
        <f>IFERROR(VLOOKUP($B24,'[2]11市町別戸数'!$A:$G,3,FALSE),0)</f>
        <v>29</v>
      </c>
      <c r="E24" s="10">
        <f>IFERROR(VLOOKUP($B24,'[2]11市町別戸数'!$A:$G,4,FALSE),0)</f>
        <v>20</v>
      </c>
      <c r="F24" s="10">
        <f>IFERROR(VLOOKUP($B24,'[2]11市町別戸数'!$A:$G,5,FALSE),0)</f>
        <v>0</v>
      </c>
      <c r="G24" s="10">
        <f>IFERROR(VLOOKUP($B24,'[2]11市町別戸数'!$A:$G,6,FALSE),0)</f>
        <v>12</v>
      </c>
      <c r="H24" s="10">
        <f>IFERROR(VLOOKUP($B24,'[2]11市町別マンション戸数'!A:C,3,FALSE),0)</f>
        <v>0</v>
      </c>
    </row>
    <row r="25" spans="1:8">
      <c r="A25" s="1"/>
      <c r="B25" s="3" t="s">
        <v>41</v>
      </c>
      <c r="C25" s="10">
        <f>IFERROR(VLOOKUP($B25,'[2]11市町別戸数'!$A:$G,7,FALSE),0)</f>
        <v>3</v>
      </c>
      <c r="D25" s="10">
        <f>IFERROR(VLOOKUP($B25,'[2]11市町別戸数'!$A:$G,3,FALSE),0)</f>
        <v>3</v>
      </c>
      <c r="E25" s="10">
        <f>IFERROR(VLOOKUP($B25,'[2]11市町別戸数'!$A:$G,4,FALSE),0)</f>
        <v>0</v>
      </c>
      <c r="F25" s="10">
        <f>IFERROR(VLOOKUP($B25,'[2]11市町別戸数'!$A:$G,5,FALSE),0)</f>
        <v>0</v>
      </c>
      <c r="G25" s="10">
        <f>IFERROR(VLOOKUP($B25,'[2]11市町別戸数'!$A:$G,6,FALSE),0)</f>
        <v>0</v>
      </c>
      <c r="H25" s="10">
        <f>IFERROR(VLOOKUP($B25,'[2]11市町別マンション戸数'!A:C,3,FALSE),0)</f>
        <v>0</v>
      </c>
    </row>
    <row r="26" spans="1:8">
      <c r="A26" s="1"/>
      <c r="B26" s="3" t="s">
        <v>33</v>
      </c>
      <c r="C26" s="10">
        <f>IFERROR(VLOOKUP($B26,'[2]11市町別戸数'!$A:$G,7,FALSE),0)</f>
        <v>36</v>
      </c>
      <c r="D26" s="10">
        <f>IFERROR(VLOOKUP($B26,'[2]11市町別戸数'!$A:$G,3,FALSE),0)</f>
        <v>17</v>
      </c>
      <c r="E26" s="10">
        <f>IFERROR(VLOOKUP($B26,'[2]11市町別戸数'!$A:$G,4,FALSE),0)</f>
        <v>0</v>
      </c>
      <c r="F26" s="10">
        <f>IFERROR(VLOOKUP($B26,'[2]11市町別戸数'!$A:$G,5,FALSE),0)</f>
        <v>0</v>
      </c>
      <c r="G26" s="10">
        <f>IFERROR(VLOOKUP($B26,'[2]11市町別戸数'!$A:$G,6,FALSE),0)</f>
        <v>19</v>
      </c>
      <c r="H26" s="10">
        <f>IFERROR(VLOOKUP($B26,'[2]11市町別マンション戸数'!A:C,3,FALSE),0)</f>
        <v>0</v>
      </c>
    </row>
    <row r="27" spans="1:8">
      <c r="A27" s="1"/>
      <c r="B27" s="3" t="s">
        <v>0</v>
      </c>
      <c r="C27" s="10">
        <f>IFERROR(VLOOKUP($B27,'[2]11市町別戸数'!$A:$G,7,FALSE),0)</f>
        <v>31</v>
      </c>
      <c r="D27" s="10">
        <f>IFERROR(VLOOKUP($B27,'[2]11市町別戸数'!$A:$G,3,FALSE),0)</f>
        <v>9</v>
      </c>
      <c r="E27" s="10">
        <f>IFERROR(VLOOKUP($B27,'[2]11市町別戸数'!$A:$G,4,FALSE),0)</f>
        <v>21</v>
      </c>
      <c r="F27" s="10">
        <f>IFERROR(VLOOKUP($B27,'[2]11市町別戸数'!$A:$G,5,FALSE),0)</f>
        <v>0</v>
      </c>
      <c r="G27" s="10">
        <f>IFERROR(VLOOKUP($B27,'[2]11市町別戸数'!$A:$G,6,FALSE),0)</f>
        <v>1</v>
      </c>
      <c r="H27" s="10">
        <f>IFERROR(VLOOKUP($B27,'[2]11市町別マンション戸数'!A:C,3,FALSE),0)</f>
        <v>0</v>
      </c>
    </row>
    <row r="28" spans="1:8">
      <c r="A28" s="1"/>
      <c r="B28" s="3" t="s">
        <v>43</v>
      </c>
      <c r="C28" s="10">
        <f>IFERROR(VLOOKUP($B28,'[2]11市町別戸数'!$A:$G,7,FALSE),0)</f>
        <v>1</v>
      </c>
      <c r="D28" s="10">
        <f>IFERROR(VLOOKUP($B28,'[2]11市町別戸数'!$A:$G,3,FALSE),0)</f>
        <v>1</v>
      </c>
      <c r="E28" s="10">
        <f>IFERROR(VLOOKUP($B28,'[2]11市町別戸数'!$A:$G,4,FALSE),0)</f>
        <v>0</v>
      </c>
      <c r="F28" s="10">
        <f>IFERROR(VLOOKUP($B28,'[2]11市町別戸数'!$A:$G,5,FALSE),0)</f>
        <v>0</v>
      </c>
      <c r="G28" s="10">
        <f>IFERROR(VLOOKUP($B28,'[2]11市町別戸数'!$A:$G,6,FALSE),0)</f>
        <v>0</v>
      </c>
      <c r="H28" s="10">
        <f>IFERROR(VLOOKUP($B28,'[2]11市町別マンション戸数'!A:C,3,FALSE),0)</f>
        <v>0</v>
      </c>
    </row>
    <row r="29" spans="1:8">
      <c r="A29" s="1"/>
      <c r="B29" s="3" t="s">
        <v>27</v>
      </c>
      <c r="C29" s="10">
        <f>IFERROR(VLOOKUP($B29,'[2]11市町別戸数'!$A:$G,7,FALSE),0)</f>
        <v>0</v>
      </c>
      <c r="D29" s="10">
        <f>IFERROR(VLOOKUP($B29,'[2]11市町別戸数'!$A:$G,3,FALSE),0)</f>
        <v>0</v>
      </c>
      <c r="E29" s="10">
        <f>IFERROR(VLOOKUP($B29,'[2]11市町別戸数'!$A:$G,4,FALSE),0)</f>
        <v>0</v>
      </c>
      <c r="F29" s="10">
        <f>IFERROR(VLOOKUP($B29,'[2]11市町別戸数'!$A:$G,5,FALSE),0)</f>
        <v>0</v>
      </c>
      <c r="G29" s="10">
        <f>IFERROR(VLOOKUP($B29,'[2]11市町別戸数'!$A:$G,6,FALSE),0)</f>
        <v>0</v>
      </c>
      <c r="H29" s="10">
        <f>IFERROR(VLOOKUP($B29,'[2]11市町別マンション戸数'!A:C,3,FALSE),0)</f>
        <v>0</v>
      </c>
    </row>
    <row r="30" spans="1:8">
      <c r="A30" s="1"/>
      <c r="B30" s="3" t="s">
        <v>22</v>
      </c>
      <c r="C30" s="10">
        <f>IFERROR(VLOOKUP($B30,'[2]11市町別戸数'!$A:$G,7,FALSE),0)</f>
        <v>21</v>
      </c>
      <c r="D30" s="10">
        <f>IFERROR(VLOOKUP($B30,'[2]11市町別戸数'!$A:$G,3,FALSE),0)</f>
        <v>9</v>
      </c>
      <c r="E30" s="10">
        <f>IFERROR(VLOOKUP($B30,'[2]11市町別戸数'!$A:$G,4,FALSE),0)</f>
        <v>12</v>
      </c>
      <c r="F30" s="10">
        <f>IFERROR(VLOOKUP($B30,'[2]11市町別戸数'!$A:$G,5,FALSE),0)</f>
        <v>0</v>
      </c>
      <c r="G30" s="10">
        <f>IFERROR(VLOOKUP($B30,'[2]11市町別戸数'!$A:$G,6,FALSE),0)</f>
        <v>0</v>
      </c>
      <c r="H30" s="10">
        <f>IFERROR(VLOOKUP($B30,'[2]11市町別マンション戸数'!A:C,3,FALSE),0)</f>
        <v>0</v>
      </c>
    </row>
    <row r="31" spans="1:8">
      <c r="A31" s="1"/>
      <c r="B31" s="3" t="s">
        <v>16</v>
      </c>
      <c r="C31" s="10">
        <f>IFERROR(VLOOKUP($B31,'[2]11市町別戸数'!$A:$G,7,FALSE),0)</f>
        <v>20</v>
      </c>
      <c r="D31" s="10">
        <f>IFERROR(VLOOKUP($B31,'[2]11市町別戸数'!$A:$G,3,FALSE),0)</f>
        <v>10</v>
      </c>
      <c r="E31" s="10">
        <f>IFERROR(VLOOKUP($B31,'[2]11市町別戸数'!$A:$G,4,FALSE),0)</f>
        <v>10</v>
      </c>
      <c r="F31" s="10">
        <f>IFERROR(VLOOKUP($B31,'[2]11市町別戸数'!$A:$G,5,FALSE),0)</f>
        <v>0</v>
      </c>
      <c r="G31" s="10">
        <f>IFERROR(VLOOKUP($B31,'[2]11市町別戸数'!$A:$G,6,FALSE),0)</f>
        <v>0</v>
      </c>
      <c r="H31" s="10">
        <f>IFERROR(VLOOKUP($B31,'[2]11市町別マンション戸数'!A:C,3,FALSE),0)</f>
        <v>0</v>
      </c>
    </row>
    <row r="32" spans="1:8">
      <c r="A32" s="1"/>
      <c r="B32" s="3" t="s">
        <v>24</v>
      </c>
      <c r="C32" s="10">
        <f>IFERROR(VLOOKUP($B32,'[2]11市町別戸数'!$A:$G,7,FALSE),0)</f>
        <v>8</v>
      </c>
      <c r="D32" s="10">
        <f>IFERROR(VLOOKUP($B32,'[2]11市町別戸数'!$A:$G,3,FALSE),0)</f>
        <v>8</v>
      </c>
      <c r="E32" s="10">
        <f>IFERROR(VLOOKUP($B32,'[2]11市町別戸数'!$A:$G,4,FALSE),0)</f>
        <v>0</v>
      </c>
      <c r="F32" s="10">
        <f>IFERROR(VLOOKUP($B32,'[2]11市町別戸数'!$A:$G,5,FALSE),0)</f>
        <v>0</v>
      </c>
      <c r="G32" s="10">
        <f>IFERROR(VLOOKUP($B32,'[2]11市町別戸数'!$A:$G,6,FALSE),0)</f>
        <v>0</v>
      </c>
      <c r="H32" s="10">
        <f>IFERROR(VLOOKUP($B32,'[2]11市町別マンション戸数'!A:C,3,FALSE),0)</f>
        <v>0</v>
      </c>
    </row>
    <row r="33" spans="1:8">
      <c r="A33" s="1"/>
      <c r="B33" s="3" t="s">
        <v>14</v>
      </c>
      <c r="C33" s="10">
        <f>IFERROR(VLOOKUP($B33,'[2]11市町別戸数'!$A:$G,7,FALSE),0)</f>
        <v>0</v>
      </c>
      <c r="D33" s="10">
        <f>IFERROR(VLOOKUP($B33,'[2]11市町別戸数'!$A:$G,3,FALSE),0)</f>
        <v>0</v>
      </c>
      <c r="E33" s="10">
        <f>IFERROR(VLOOKUP($B33,'[2]11市町別戸数'!$A:$G,4,FALSE),0)</f>
        <v>0</v>
      </c>
      <c r="F33" s="10">
        <f>IFERROR(VLOOKUP($B33,'[2]11市町別戸数'!$A:$G,5,FALSE),0)</f>
        <v>0</v>
      </c>
      <c r="G33" s="10">
        <f>IFERROR(VLOOKUP($B33,'[2]11市町別戸数'!$A:$G,6,FALSE),0)</f>
        <v>0</v>
      </c>
      <c r="H33" s="10">
        <f>IFERROR(VLOOKUP($B33,'[2]11市町別マンション戸数'!A:C,3,FALSE),0)</f>
        <v>0</v>
      </c>
    </row>
    <row r="34" spans="1:8">
      <c r="A34" s="1"/>
      <c r="B34" s="4" t="s">
        <v>51</v>
      </c>
      <c r="C34" s="10">
        <f>IFERROR(VLOOKUP($B34,'[2]11市町別戸数'!$A:$G,7,FALSE),0)</f>
        <v>3</v>
      </c>
      <c r="D34" s="10">
        <f>IFERROR(VLOOKUP($B34,'[2]11市町別戸数'!$A:$G,3,FALSE),0)</f>
        <v>2</v>
      </c>
      <c r="E34" s="10">
        <f>IFERROR(VLOOKUP($B34,'[2]11市町別戸数'!$A:$G,4,FALSE),0)</f>
        <v>0</v>
      </c>
      <c r="F34" s="10">
        <f>IFERROR(VLOOKUP($B34,'[2]11市町別戸数'!$A:$G,5,FALSE),0)</f>
        <v>1</v>
      </c>
      <c r="G34" s="10">
        <f>IFERROR(VLOOKUP($B34,'[2]11市町別戸数'!$A:$G,6,FALSE),0)</f>
        <v>0</v>
      </c>
      <c r="H34" s="10">
        <f>IFERROR(VLOOKUP($B34,'[2]11市町別マンション戸数'!A:C,3,FALSE),0)</f>
        <v>0</v>
      </c>
    </row>
    <row r="35" spans="1:8">
      <c r="A35" s="1"/>
      <c r="B35" s="3" t="s">
        <v>49</v>
      </c>
      <c r="C35" s="10">
        <f>IFERROR(VLOOKUP($B35,'[2]11市町別戸数'!$A:$G,7,FALSE),0)</f>
        <v>0</v>
      </c>
      <c r="D35" s="10">
        <f>IFERROR(VLOOKUP($B35,'[2]11市町別戸数'!$A:$G,3,FALSE),0)</f>
        <v>0</v>
      </c>
      <c r="E35" s="10">
        <f>IFERROR(VLOOKUP($B35,'[2]11市町別戸数'!$A:$G,4,FALSE),0)</f>
        <v>0</v>
      </c>
      <c r="F35" s="10">
        <f>IFERROR(VLOOKUP($B35,'[2]11市町別戸数'!$A:$G,5,FALSE),0)</f>
        <v>0</v>
      </c>
      <c r="G35" s="10">
        <f>IFERROR(VLOOKUP($B35,'[2]11市町別戸数'!$A:$G,6,FALSE),0)</f>
        <v>0</v>
      </c>
      <c r="H35" s="10">
        <f>IFERROR(VLOOKUP($B35,'[2]11市町別マンション戸数'!A:C,3,FALSE),0)</f>
        <v>0</v>
      </c>
    </row>
    <row r="36" spans="1:8">
      <c r="A36" s="1"/>
      <c r="B36" s="3" t="s">
        <v>12</v>
      </c>
      <c r="C36" s="10">
        <f>IFERROR(VLOOKUP($B36,'[2]11市町別戸数'!$A:$G,7,FALSE),0)</f>
        <v>0</v>
      </c>
      <c r="D36" s="10">
        <f>IFERROR(VLOOKUP($B36,'[2]11市町別戸数'!$A:$G,3,FALSE),0)</f>
        <v>0</v>
      </c>
      <c r="E36" s="10">
        <f>IFERROR(VLOOKUP($B36,'[2]11市町別戸数'!$A:$G,4,FALSE),0)</f>
        <v>0</v>
      </c>
      <c r="F36" s="10">
        <f>IFERROR(VLOOKUP($B36,'[2]11市町別戸数'!$A:$G,5,FALSE),0)</f>
        <v>0</v>
      </c>
      <c r="G36" s="10">
        <f>IFERROR(VLOOKUP($B36,'[2]11市町別戸数'!$A:$G,6,FALSE),0)</f>
        <v>0</v>
      </c>
      <c r="H36" s="10">
        <f>IFERROR(VLOOKUP($B36,'[2]11市町別マンション戸数'!A:C,3,FALSE),0)</f>
        <v>0</v>
      </c>
    </row>
    <row r="37" spans="1:8">
      <c r="A37" s="1"/>
      <c r="B37" s="4" t="s">
        <v>28</v>
      </c>
      <c r="C37" s="10">
        <f>IFERROR(VLOOKUP($B37,'[2]11市町別戸数'!$A:$G,7,FALSE),0)</f>
        <v>1</v>
      </c>
      <c r="D37" s="10">
        <f>IFERROR(VLOOKUP($B37,'[2]11市町別戸数'!$A:$G,3,FALSE),0)</f>
        <v>1</v>
      </c>
      <c r="E37" s="10">
        <f>IFERROR(VLOOKUP($B37,'[2]11市町別戸数'!$A:$G,4,FALSE),0)</f>
        <v>0</v>
      </c>
      <c r="F37" s="10">
        <f>IFERROR(VLOOKUP($B37,'[2]11市町別戸数'!$A:$G,5,FALSE),0)</f>
        <v>0</v>
      </c>
      <c r="G37" s="10">
        <f>IFERROR(VLOOKUP($B37,'[2]11市町別戸数'!$A:$G,6,FALSE),0)</f>
        <v>0</v>
      </c>
      <c r="H37" s="10">
        <f>IFERROR(VLOOKUP($B37,'[2]11市町別マンション戸数'!A:C,3,FALSE),0)</f>
        <v>0</v>
      </c>
    </row>
    <row r="38" spans="1:8">
      <c r="A38" s="1"/>
      <c r="B38" s="3" t="s">
        <v>23</v>
      </c>
      <c r="C38" s="10">
        <f>IFERROR(VLOOKUP($B38,'[2]11市町別戸数'!$A:$G,7,FALSE),0)</f>
        <v>5</v>
      </c>
      <c r="D38" s="10">
        <f>IFERROR(VLOOKUP($B38,'[2]11市町別戸数'!$A:$G,3,FALSE),0)</f>
        <v>4</v>
      </c>
      <c r="E38" s="10">
        <f>IFERROR(VLOOKUP($B38,'[2]11市町別戸数'!$A:$G,4,FALSE),0)</f>
        <v>0</v>
      </c>
      <c r="F38" s="10">
        <f>IFERROR(VLOOKUP($B38,'[2]11市町別戸数'!$A:$G,5,FALSE),0)</f>
        <v>1</v>
      </c>
      <c r="G38" s="10">
        <f>IFERROR(VLOOKUP($B38,'[2]11市町別戸数'!$A:$G,6,FALSE),0)</f>
        <v>0</v>
      </c>
      <c r="H38" s="10">
        <f>IFERROR(VLOOKUP($B38,'[2]11市町別マンション戸数'!A:C,3,FALSE),0)</f>
        <v>0</v>
      </c>
    </row>
    <row r="39" spans="1:8">
      <c r="A39" s="1"/>
      <c r="B39" s="3" t="s">
        <v>42</v>
      </c>
      <c r="C39" s="10">
        <f>IFERROR(VLOOKUP($B39,'[2]11市町別戸数'!$A:$G,7,FALSE),0)</f>
        <v>8</v>
      </c>
      <c r="D39" s="10">
        <f>IFERROR(VLOOKUP($B39,'[2]11市町別戸数'!$A:$G,3,FALSE),0)</f>
        <v>4</v>
      </c>
      <c r="E39" s="10">
        <f>IFERROR(VLOOKUP($B39,'[2]11市町別戸数'!$A:$G,4,FALSE),0)</f>
        <v>0</v>
      </c>
      <c r="F39" s="10">
        <f>IFERROR(VLOOKUP($B39,'[2]11市町別戸数'!$A:$G,5,FALSE),0)</f>
        <v>0</v>
      </c>
      <c r="G39" s="10">
        <f>IFERROR(VLOOKUP($B39,'[2]11市町別戸数'!$A:$G,6,FALSE),0)</f>
        <v>4</v>
      </c>
      <c r="H39" s="10">
        <f>IFERROR(VLOOKUP($B39,'[2]11市町別マンション戸数'!A:C,3,FALSE),0)</f>
        <v>0</v>
      </c>
    </row>
    <row r="40" spans="1:8">
      <c r="A40" s="1"/>
      <c r="B40" s="3" t="s">
        <v>13</v>
      </c>
      <c r="C40" s="10">
        <f>IFERROR(VLOOKUP($B40,'[2]11市町別戸数'!$A:$G,7,FALSE),0)</f>
        <v>30</v>
      </c>
      <c r="D40" s="10">
        <f>IFERROR(VLOOKUP($B40,'[2]11市町別戸数'!$A:$G,3,FALSE),0)</f>
        <v>8</v>
      </c>
      <c r="E40" s="10">
        <f>IFERROR(VLOOKUP($B40,'[2]11市町別戸数'!$A:$G,4,FALSE),0)</f>
        <v>14</v>
      </c>
      <c r="F40" s="10">
        <f>IFERROR(VLOOKUP($B40,'[2]11市町別戸数'!$A:$G,5,FALSE),0)</f>
        <v>0</v>
      </c>
      <c r="G40" s="10">
        <f>IFERROR(VLOOKUP($B40,'[2]11市町別戸数'!$A:$G,6,FALSE),0)</f>
        <v>8</v>
      </c>
      <c r="H40" s="10">
        <f>IFERROR(VLOOKUP($B40,'[2]11市町別マンション戸数'!A:C,3,FALSE),0)</f>
        <v>0</v>
      </c>
    </row>
    <row r="41" spans="1:8">
      <c r="A41" s="1"/>
      <c r="B41" s="3" t="s">
        <v>3</v>
      </c>
      <c r="C41" s="10">
        <f>IFERROR(VLOOKUP($B41,'[2]11市町別戸数'!$A:$G,7,FALSE),0)</f>
        <v>8</v>
      </c>
      <c r="D41" s="10">
        <f>IFERROR(VLOOKUP($B41,'[2]11市町別戸数'!$A:$G,3,FALSE),0)</f>
        <v>2</v>
      </c>
      <c r="E41" s="10">
        <f>IFERROR(VLOOKUP($B41,'[2]11市町別戸数'!$A:$G,4,FALSE),0)</f>
        <v>0</v>
      </c>
      <c r="F41" s="10">
        <f>IFERROR(VLOOKUP($B41,'[2]11市町別戸数'!$A:$G,5,FALSE),0)</f>
        <v>0</v>
      </c>
      <c r="G41" s="10">
        <f>IFERROR(VLOOKUP($B41,'[2]11市町別戸数'!$A:$G,6,FALSE),0)</f>
        <v>6</v>
      </c>
      <c r="H41" s="10">
        <f>IFERROR(VLOOKUP($B41,'[2]11市町別マンション戸数'!A:C,3,FALSE),0)</f>
        <v>0</v>
      </c>
    </row>
    <row r="42" spans="1:8">
      <c r="A42" s="1"/>
      <c r="B42" s="3" t="s">
        <v>39</v>
      </c>
      <c r="C42" s="10">
        <f>IFERROR(VLOOKUP($B42,'[2]11市町別戸数'!$A:$G,7,FALSE),0)</f>
        <v>18</v>
      </c>
      <c r="D42" s="10">
        <f>IFERROR(VLOOKUP($B42,'[2]11市町別戸数'!$A:$G,3,FALSE),0)</f>
        <v>7</v>
      </c>
      <c r="E42" s="10">
        <f>IFERROR(VLOOKUP($B42,'[2]11市町別戸数'!$A:$G,4,FALSE),0)</f>
        <v>8</v>
      </c>
      <c r="F42" s="10">
        <f>IFERROR(VLOOKUP($B42,'[2]11市町別戸数'!$A:$G,5,FALSE),0)</f>
        <v>0</v>
      </c>
      <c r="G42" s="10">
        <f>IFERROR(VLOOKUP($B42,'[2]11市町別戸数'!$A:$G,6,FALSE),0)</f>
        <v>3</v>
      </c>
      <c r="H42" s="10">
        <f>IFERROR(VLOOKUP($B42,'[2]11市町別マンション戸数'!A:C,3,FALSE),0)</f>
        <v>0</v>
      </c>
    </row>
    <row r="43" spans="1:8">
      <c r="A43" s="1"/>
      <c r="B43" s="3" t="s">
        <v>1</v>
      </c>
      <c r="C43" s="10">
        <f>IFERROR(VLOOKUP($B43,'[2]11市町別戸数'!$A:$G,7,FALSE),0)</f>
        <v>0</v>
      </c>
      <c r="D43" s="10">
        <f>IFERROR(VLOOKUP($B43,'[2]11市町別戸数'!$A:$G,3,FALSE),0)</f>
        <v>0</v>
      </c>
      <c r="E43" s="10">
        <f>IFERROR(VLOOKUP($B43,'[2]11市町別戸数'!$A:$G,4,FALSE),0)</f>
        <v>0</v>
      </c>
      <c r="F43" s="10">
        <f>IFERROR(VLOOKUP($B43,'[2]11市町別戸数'!$A:$G,5,FALSE),0)</f>
        <v>0</v>
      </c>
      <c r="G43" s="10">
        <f>IFERROR(VLOOKUP($B43,'[2]11市町別戸数'!$A:$G,6,FALSE),0)</f>
        <v>0</v>
      </c>
      <c r="H43" s="10">
        <f>IFERROR(VLOOKUP($B43,'[2]11市町別マンション戸数'!A:C,3,FALSE),0)</f>
        <v>0</v>
      </c>
    </row>
    <row r="44" spans="1:8">
      <c r="A44" s="1"/>
      <c r="B44" s="5" t="s">
        <v>50</v>
      </c>
      <c r="C44" s="10">
        <f>IFERROR(VLOOKUP($B44,'[2]11市町別戸数'!$A:$G,7,FALSE),0)</f>
        <v>0</v>
      </c>
      <c r="D44" s="10">
        <f>IFERROR(VLOOKUP($B44,'[2]11市町別戸数'!$A:$G,3,FALSE),0)</f>
        <v>0</v>
      </c>
      <c r="E44" s="10">
        <f>IFERROR(VLOOKUP($B44,'[2]11市町別戸数'!$A:$G,4,FALSE),0)</f>
        <v>0</v>
      </c>
      <c r="F44" s="10">
        <f>IFERROR(VLOOKUP($B44,'[2]11市町別戸数'!$A:$G,5,FALSE),0)</f>
        <v>0</v>
      </c>
      <c r="G44" s="10">
        <f>IFERROR(VLOOKUP($B44,'[2]11市町別戸数'!$A:$G,6,FALSE),0)</f>
        <v>0</v>
      </c>
      <c r="H44" s="10">
        <f>IFERROR(VLOOKUP($B44,'[2]11市町別マンション戸数'!A:C,3,FALSE),0)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2078</v>
      </c>
      <c r="D45" s="10">
        <f t="shared" si="2"/>
        <v>746</v>
      </c>
      <c r="E45" s="10">
        <f t="shared" si="2"/>
        <v>511</v>
      </c>
      <c r="F45" s="10">
        <f t="shared" si="2"/>
        <v>15</v>
      </c>
      <c r="G45" s="10">
        <f t="shared" si="2"/>
        <v>806</v>
      </c>
      <c r="H45" s="10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3.5"/>
  <cols>
    <col min="7" max="7" width="10" customWidth="1"/>
  </cols>
  <sheetData>
    <row r="1" spans="1:8" ht="17.25">
      <c r="A1" s="1"/>
      <c r="C1" s="7"/>
      <c r="D1" s="7"/>
      <c r="E1" s="11"/>
      <c r="F1" s="11" t="s">
        <v>19</v>
      </c>
      <c r="G1" s="13">
        <v>45444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IFERROR(VLOOKUP($B4,'[5]11市町別戸数'!$A:$G,7,FALSE),0)</f>
        <v>76</v>
      </c>
      <c r="D4" s="10">
        <f>IFERROR(VLOOKUP($B4,'[5]11市町別戸数'!$A:$G,3,FALSE),0)</f>
        <v>49</v>
      </c>
      <c r="E4" s="10">
        <f>IFERROR(VLOOKUP($B4,'[5]11市町別戸数'!$A:$G,4,FALSE),0)</f>
        <v>12</v>
      </c>
      <c r="F4" s="10">
        <f>IFERROR(VLOOKUP($B4,'[5]11市町別戸数'!$A:$G,5,FALSE),0)</f>
        <v>1</v>
      </c>
      <c r="G4" s="10">
        <f>IFERROR(VLOOKUP($B4,'[5]11市町別戸数'!$A:$G,6,FALSE),0)</f>
        <v>14</v>
      </c>
      <c r="H4" s="10">
        <f>IFERROR(VLOOKUP($B4,'[5]11市町別マンション戸数'!A:C,3,FALSE),0)</f>
        <v>0</v>
      </c>
    </row>
    <row r="5" spans="1:8">
      <c r="A5" s="1"/>
      <c r="B5" s="3" t="s">
        <v>10</v>
      </c>
      <c r="C5" s="10">
        <f>IFERROR(VLOOKUP($B5,'[5]11市町別戸数'!$A:$G,7,FALSE),0)</f>
        <v>201</v>
      </c>
      <c r="D5" s="10">
        <f>IFERROR(VLOOKUP($B5,'[5]11市町別戸数'!$A:$G,3,FALSE),0)</f>
        <v>33</v>
      </c>
      <c r="E5" s="10">
        <f>IFERROR(VLOOKUP($B5,'[5]11市町別戸数'!$A:$G,4,FALSE),0)</f>
        <v>141</v>
      </c>
      <c r="F5" s="10">
        <f>IFERROR(VLOOKUP($B5,'[5]11市町別戸数'!$A:$G,5,FALSE),0)</f>
        <v>0</v>
      </c>
      <c r="G5" s="10">
        <f>IFERROR(VLOOKUP($B5,'[5]11市町別戸数'!$A:$G,6,FALSE),0)</f>
        <v>27</v>
      </c>
      <c r="H5" s="10">
        <f>IFERROR(VLOOKUP($B5,'[5]11市町別マンション戸数'!A:C,3,FALSE),0)</f>
        <v>0</v>
      </c>
    </row>
    <row r="6" spans="1:8">
      <c r="A6" s="1"/>
      <c r="B6" s="3" t="s">
        <v>9</v>
      </c>
      <c r="C6" s="10">
        <f>IFERROR(VLOOKUP($B6,'[5]11市町別戸数'!$A:$G,7,FALSE),0)</f>
        <v>45</v>
      </c>
      <c r="D6" s="10">
        <f>IFERROR(VLOOKUP($B6,'[5]11市町別戸数'!$A:$G,3,FALSE),0)</f>
        <v>38</v>
      </c>
      <c r="E6" s="10">
        <f>IFERROR(VLOOKUP($B6,'[5]11市町別戸数'!$A:$G,4,FALSE),0)</f>
        <v>0</v>
      </c>
      <c r="F6" s="10">
        <f>IFERROR(VLOOKUP($B6,'[5]11市町別戸数'!$A:$G,5,FALSE),0)</f>
        <v>0</v>
      </c>
      <c r="G6" s="10">
        <f>IFERROR(VLOOKUP($B6,'[5]11市町別戸数'!$A:$G,6,FALSE),0)</f>
        <v>7</v>
      </c>
      <c r="H6" s="10">
        <f>IFERROR(VLOOKUP($B6,'[5]11市町別マンション戸数'!A:C,3,FALSE),0)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322</v>
      </c>
      <c r="D7" s="10">
        <f t="shared" si="0"/>
        <v>120</v>
      </c>
      <c r="E7" s="10">
        <f t="shared" si="0"/>
        <v>153</v>
      </c>
      <c r="F7" s="10">
        <f t="shared" si="0"/>
        <v>1</v>
      </c>
      <c r="G7" s="10">
        <f t="shared" si="0"/>
        <v>48</v>
      </c>
      <c r="H7" s="10">
        <f t="shared" si="0"/>
        <v>0</v>
      </c>
    </row>
    <row r="8" spans="1:8">
      <c r="A8" s="1"/>
      <c r="B8" s="3" t="s">
        <v>31</v>
      </c>
      <c r="C8" s="10">
        <f>IFERROR(VLOOKUP($B8,'[5]11市町別戸数'!$A:$G,7,FALSE),0)</f>
        <v>273</v>
      </c>
      <c r="D8" s="10">
        <f>IFERROR(VLOOKUP($B8,'[5]11市町別戸数'!$A:$G,3,FALSE),0)</f>
        <v>124</v>
      </c>
      <c r="E8" s="10">
        <f>IFERROR(VLOOKUP($B8,'[5]11市町別戸数'!$A:$G,4,FALSE),0)</f>
        <v>111</v>
      </c>
      <c r="F8" s="10">
        <f>IFERROR(VLOOKUP($B8,'[5]11市町別戸数'!$A:$G,5,FALSE),0)</f>
        <v>0</v>
      </c>
      <c r="G8" s="10">
        <f>IFERROR(VLOOKUP($B8,'[5]11市町別戸数'!$A:$G,6,FALSE),0)</f>
        <v>38</v>
      </c>
      <c r="H8" s="10">
        <f>IFERROR(VLOOKUP($B8,'[5]11市町別マンション戸数'!A:C,3,FALSE),0)</f>
        <v>6</v>
      </c>
    </row>
    <row r="9" spans="1:8">
      <c r="A9" s="1"/>
      <c r="B9" s="3" t="s">
        <v>26</v>
      </c>
      <c r="C9" s="10">
        <f>IFERROR(VLOOKUP($B9,'[5]11市町別戸数'!$A:$G,7,FALSE),0)</f>
        <v>48</v>
      </c>
      <c r="D9" s="10">
        <f>IFERROR(VLOOKUP($B9,'[5]11市町別戸数'!$A:$G,3,FALSE),0)</f>
        <v>42</v>
      </c>
      <c r="E9" s="10">
        <f>IFERROR(VLOOKUP($B9,'[5]11市町別戸数'!$A:$G,4,FALSE),0)</f>
        <v>4</v>
      </c>
      <c r="F9" s="10">
        <f>IFERROR(VLOOKUP($B9,'[5]11市町別戸数'!$A:$G,5,FALSE),0)</f>
        <v>0</v>
      </c>
      <c r="G9" s="10">
        <f>IFERROR(VLOOKUP($B9,'[5]11市町別戸数'!$A:$G,6,FALSE),0)</f>
        <v>2</v>
      </c>
      <c r="H9" s="10">
        <f>IFERROR(VLOOKUP($B9,'[5]11市町別マンション戸数'!A:C,3,FALSE),0)</f>
        <v>0</v>
      </c>
    </row>
    <row r="10" spans="1:8">
      <c r="A10" s="1"/>
      <c r="B10" s="3" t="s">
        <v>54</v>
      </c>
      <c r="C10" s="10">
        <f>IFERROR(VLOOKUP($B10,'[5]11市町別戸数'!$A:$G,7,FALSE),0)</f>
        <v>11</v>
      </c>
      <c r="D10" s="10">
        <f>IFERROR(VLOOKUP($B10,'[5]11市町別戸数'!$A:$G,3,FALSE),0)</f>
        <v>2</v>
      </c>
      <c r="E10" s="10">
        <f>IFERROR(VLOOKUP($B10,'[5]11市町別戸数'!$A:$G,4,FALSE),0)</f>
        <v>8</v>
      </c>
      <c r="F10" s="10">
        <f>IFERROR(VLOOKUP($B10,'[5]11市町別戸数'!$A:$G,5,FALSE),0)</f>
        <v>0</v>
      </c>
      <c r="G10" s="10">
        <f>IFERROR(VLOOKUP($B10,'[5]11市町別戸数'!$A:$G,6,FALSE),0)</f>
        <v>1</v>
      </c>
      <c r="H10" s="10">
        <f>IFERROR(VLOOKUP($B10,'[5]11市町別マンション戸数'!A:C,3,FALSE),0)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332</v>
      </c>
      <c r="D11" s="10">
        <f t="shared" si="1"/>
        <v>168</v>
      </c>
      <c r="E11" s="10">
        <f t="shared" si="1"/>
        <v>123</v>
      </c>
      <c r="F11" s="10">
        <f t="shared" si="1"/>
        <v>0</v>
      </c>
      <c r="G11" s="10">
        <f t="shared" si="1"/>
        <v>41</v>
      </c>
      <c r="H11" s="10">
        <f t="shared" si="1"/>
        <v>6</v>
      </c>
    </row>
    <row r="12" spans="1:8">
      <c r="A12" s="1"/>
      <c r="B12" s="3" t="s">
        <v>7</v>
      </c>
      <c r="C12" s="10">
        <f>IFERROR(VLOOKUP($B12,'[5]11市町別戸数'!$A:$G,7,FALSE),0)</f>
        <v>59</v>
      </c>
      <c r="D12" s="10">
        <f>IFERROR(VLOOKUP($B12,'[5]11市町別戸数'!$A:$G,3,FALSE),0)</f>
        <v>27</v>
      </c>
      <c r="E12" s="10">
        <f>IFERROR(VLOOKUP($B12,'[5]11市町別戸数'!$A:$G,4,FALSE),0)</f>
        <v>18</v>
      </c>
      <c r="F12" s="10">
        <f>IFERROR(VLOOKUP($B12,'[5]11市町別戸数'!$A:$G,5,FALSE),0)</f>
        <v>1</v>
      </c>
      <c r="G12" s="10">
        <f>IFERROR(VLOOKUP($B12,'[5]11市町別戸数'!$A:$G,6,FALSE),0)</f>
        <v>13</v>
      </c>
      <c r="H12" s="10">
        <f>IFERROR(VLOOKUP($B12,'[5]11市町別マンション戸数'!A:C,3,FALSE),0)</f>
        <v>0</v>
      </c>
    </row>
    <row r="13" spans="1:8">
      <c r="A13" s="1"/>
      <c r="B13" s="3" t="s">
        <v>20</v>
      </c>
      <c r="C13" s="10">
        <f>IFERROR(VLOOKUP($B13,'[5]11市町別戸数'!$A:$G,7,FALSE),0)</f>
        <v>9</v>
      </c>
      <c r="D13" s="10">
        <f>IFERROR(VLOOKUP($B13,'[5]11市町別戸数'!$A:$G,3,FALSE),0)</f>
        <v>6</v>
      </c>
      <c r="E13" s="10">
        <f>IFERROR(VLOOKUP($B13,'[5]11市町別戸数'!$A:$G,4,FALSE),0)</f>
        <v>0</v>
      </c>
      <c r="F13" s="10">
        <f>IFERROR(VLOOKUP($B13,'[5]11市町別戸数'!$A:$G,5,FALSE),0)</f>
        <v>0</v>
      </c>
      <c r="G13" s="10">
        <f>IFERROR(VLOOKUP($B13,'[5]11市町別戸数'!$A:$G,6,FALSE),0)</f>
        <v>3</v>
      </c>
      <c r="H13" s="10">
        <f>IFERROR(VLOOKUP($B13,'[5]11市町別マンション戸数'!A:C,3,FALSE),0)</f>
        <v>0</v>
      </c>
    </row>
    <row r="14" spans="1:8">
      <c r="A14" s="1"/>
      <c r="B14" s="3" t="s">
        <v>36</v>
      </c>
      <c r="C14" s="10">
        <f>IFERROR(VLOOKUP($B14,'[5]11市町別戸数'!$A:$G,7,FALSE),0)</f>
        <v>26</v>
      </c>
      <c r="D14" s="10">
        <f>IFERROR(VLOOKUP($B14,'[5]11市町別戸数'!$A:$G,3,FALSE),0)</f>
        <v>24</v>
      </c>
      <c r="E14" s="10">
        <f>IFERROR(VLOOKUP($B14,'[5]11市町別戸数'!$A:$G,4,FALSE),0)</f>
        <v>0</v>
      </c>
      <c r="F14" s="10">
        <f>IFERROR(VLOOKUP($B14,'[5]11市町別戸数'!$A:$G,5,FALSE),0)</f>
        <v>0</v>
      </c>
      <c r="G14" s="10">
        <f>IFERROR(VLOOKUP($B14,'[5]11市町別戸数'!$A:$G,6,FALSE),0)</f>
        <v>2</v>
      </c>
      <c r="H14" s="10">
        <f>IFERROR(VLOOKUP($B14,'[5]11市町別マンション戸数'!A:C,3,FALSE),0)</f>
        <v>0</v>
      </c>
    </row>
    <row r="15" spans="1:8">
      <c r="A15" s="1"/>
      <c r="B15" s="3" t="s">
        <v>40</v>
      </c>
      <c r="C15" s="10">
        <f>IFERROR(VLOOKUP($B15,'[5]11市町別戸数'!$A:$G,7,FALSE),0)</f>
        <v>31</v>
      </c>
      <c r="D15" s="10">
        <f>IFERROR(VLOOKUP($B15,'[5]11市町別戸数'!$A:$G,3,FALSE),0)</f>
        <v>22</v>
      </c>
      <c r="E15" s="10">
        <f>IFERROR(VLOOKUP($B15,'[5]11市町別戸数'!$A:$G,4,FALSE),0)</f>
        <v>0</v>
      </c>
      <c r="F15" s="10">
        <f>IFERROR(VLOOKUP($B15,'[5]11市町別戸数'!$A:$G,5,FALSE),0)</f>
        <v>0</v>
      </c>
      <c r="G15" s="10">
        <f>IFERROR(VLOOKUP($B15,'[5]11市町別戸数'!$A:$G,6,FALSE),0)</f>
        <v>9</v>
      </c>
      <c r="H15" s="10">
        <f>IFERROR(VLOOKUP($B15,'[5]11市町別マンション戸数'!A:C,3,FALSE),0)</f>
        <v>0</v>
      </c>
    </row>
    <row r="16" spans="1:8">
      <c r="A16" s="1"/>
      <c r="B16" s="3" t="s">
        <v>44</v>
      </c>
      <c r="C16" s="10">
        <f>IFERROR(VLOOKUP($B16,'[5]11市町別戸数'!$A:$G,7,FALSE),0)</f>
        <v>12</v>
      </c>
      <c r="D16" s="10">
        <f>IFERROR(VLOOKUP($B16,'[5]11市町別戸数'!$A:$G,3,FALSE),0)</f>
        <v>10</v>
      </c>
      <c r="E16" s="10">
        <f>IFERROR(VLOOKUP($B16,'[5]11市町別戸数'!$A:$G,4,FALSE),0)</f>
        <v>0</v>
      </c>
      <c r="F16" s="10">
        <f>IFERROR(VLOOKUP($B16,'[5]11市町別戸数'!$A:$G,5,FALSE),0)</f>
        <v>1</v>
      </c>
      <c r="G16" s="10">
        <f>IFERROR(VLOOKUP($B16,'[5]11市町別戸数'!$A:$G,6,FALSE),0)</f>
        <v>1</v>
      </c>
      <c r="H16" s="10">
        <f>IFERROR(VLOOKUP($B16,'[5]11市町別マンション戸数'!A:C,3,FALSE),0)</f>
        <v>0</v>
      </c>
    </row>
    <row r="17" spans="1:8">
      <c r="A17" s="1"/>
      <c r="B17" s="3" t="s">
        <v>46</v>
      </c>
      <c r="C17" s="10">
        <f>IFERROR(VLOOKUP($B17,'[5]11市町別戸数'!$A:$G,7,FALSE),0)</f>
        <v>36</v>
      </c>
      <c r="D17" s="10">
        <f>IFERROR(VLOOKUP($B17,'[5]11市町別戸数'!$A:$G,3,FALSE),0)</f>
        <v>22</v>
      </c>
      <c r="E17" s="10">
        <f>IFERROR(VLOOKUP($B17,'[5]11市町別戸数'!$A:$G,4,FALSE),0)</f>
        <v>6</v>
      </c>
      <c r="F17" s="10">
        <f>IFERROR(VLOOKUP($B17,'[5]11市町別戸数'!$A:$G,5,FALSE),0)</f>
        <v>0</v>
      </c>
      <c r="G17" s="10">
        <f>IFERROR(VLOOKUP($B17,'[5]11市町別戸数'!$A:$G,6,FALSE),0)</f>
        <v>8</v>
      </c>
      <c r="H17" s="10">
        <f>IFERROR(VLOOKUP($B17,'[5]11市町別マンション戸数'!A:C,3,FALSE),0)</f>
        <v>0</v>
      </c>
    </row>
    <row r="18" spans="1:8">
      <c r="A18" s="1"/>
      <c r="B18" s="3" t="s">
        <v>11</v>
      </c>
      <c r="C18" s="10">
        <f>IFERROR(VLOOKUP($B18,'[5]11市町別戸数'!$A:$G,7,FALSE),0)</f>
        <v>93</v>
      </c>
      <c r="D18" s="10">
        <f>IFERROR(VLOOKUP($B18,'[5]11市町別戸数'!$A:$G,3,FALSE),0)</f>
        <v>60</v>
      </c>
      <c r="E18" s="10">
        <f>IFERROR(VLOOKUP($B18,'[5]11市町別戸数'!$A:$G,4,FALSE),0)</f>
        <v>18</v>
      </c>
      <c r="F18" s="10">
        <f>IFERROR(VLOOKUP($B18,'[5]11市町別戸数'!$A:$G,5,FALSE),0)</f>
        <v>0</v>
      </c>
      <c r="G18" s="10">
        <f>IFERROR(VLOOKUP($B18,'[5]11市町別戸数'!$A:$G,6,FALSE),0)</f>
        <v>15</v>
      </c>
      <c r="H18" s="10">
        <f>IFERROR(VLOOKUP($B18,'[5]11市町別マンション戸数'!A:C,3,FALSE),0)</f>
        <v>0</v>
      </c>
    </row>
    <row r="19" spans="1:8">
      <c r="A19" s="1"/>
      <c r="B19" s="3" t="s">
        <v>35</v>
      </c>
      <c r="C19" s="10">
        <f>IFERROR(VLOOKUP($B19,'[5]11市町別戸数'!$A:$G,7,FALSE),0)</f>
        <v>77</v>
      </c>
      <c r="D19" s="10">
        <f>IFERROR(VLOOKUP($B19,'[5]11市町別戸数'!$A:$G,3,FALSE),0)</f>
        <v>44</v>
      </c>
      <c r="E19" s="10">
        <f>IFERROR(VLOOKUP($B19,'[5]11市町別戸数'!$A:$G,4,FALSE),0)</f>
        <v>18</v>
      </c>
      <c r="F19" s="10">
        <f>IFERROR(VLOOKUP($B19,'[5]11市町別戸数'!$A:$G,5,FALSE),0)</f>
        <v>0</v>
      </c>
      <c r="G19" s="10">
        <f>IFERROR(VLOOKUP($B19,'[5]11市町別戸数'!$A:$G,6,FALSE),0)</f>
        <v>15</v>
      </c>
      <c r="H19" s="10">
        <f>IFERROR(VLOOKUP($B19,'[5]11市町別マンション戸数'!A:C,3,FALSE),0)</f>
        <v>0</v>
      </c>
    </row>
    <row r="20" spans="1:8">
      <c r="A20" s="1"/>
      <c r="B20" s="3" t="s">
        <v>25</v>
      </c>
      <c r="C20" s="10">
        <f>IFERROR(VLOOKUP($B20,'[5]11市町別戸数'!$A:$G,7,FALSE),0)</f>
        <v>48</v>
      </c>
      <c r="D20" s="10">
        <f>IFERROR(VLOOKUP($B20,'[5]11市町別戸数'!$A:$G,3,FALSE),0)</f>
        <v>33</v>
      </c>
      <c r="E20" s="10">
        <f>IFERROR(VLOOKUP($B20,'[5]11市町別戸数'!$A:$G,4,FALSE),0)</f>
        <v>8</v>
      </c>
      <c r="F20" s="10">
        <f>IFERROR(VLOOKUP($B20,'[5]11市町別戸数'!$A:$G,5,FALSE),0)</f>
        <v>0</v>
      </c>
      <c r="G20" s="10">
        <f>IFERROR(VLOOKUP($B20,'[5]11市町別戸数'!$A:$G,6,FALSE),0)</f>
        <v>7</v>
      </c>
      <c r="H20" s="10">
        <f>IFERROR(VLOOKUP($B20,'[5]11市町別マンション戸数'!A:C,3,FALSE),0)</f>
        <v>0</v>
      </c>
    </row>
    <row r="21" spans="1:8">
      <c r="A21" s="1"/>
      <c r="B21" s="3" t="s">
        <v>2</v>
      </c>
      <c r="C21" s="10">
        <f>IFERROR(VLOOKUP($B21,'[5]11市町別戸数'!$A:$G,7,FALSE),0)</f>
        <v>79</v>
      </c>
      <c r="D21" s="10">
        <f>IFERROR(VLOOKUP($B21,'[5]11市町別戸数'!$A:$G,3,FALSE),0)</f>
        <v>41</v>
      </c>
      <c r="E21" s="10">
        <f>IFERROR(VLOOKUP($B21,'[5]11市町別戸数'!$A:$G,4,FALSE),0)</f>
        <v>28</v>
      </c>
      <c r="F21" s="10">
        <f>IFERROR(VLOOKUP($B21,'[5]11市町別戸数'!$A:$G,5,FALSE),0)</f>
        <v>0</v>
      </c>
      <c r="G21" s="10">
        <f>IFERROR(VLOOKUP($B21,'[5]11市町別戸数'!$A:$G,6,FALSE),0)</f>
        <v>10</v>
      </c>
      <c r="H21" s="10">
        <f>IFERROR(VLOOKUP($B21,'[5]11市町別マンション戸数'!A:C,3,FALSE),0)</f>
        <v>0</v>
      </c>
    </row>
    <row r="22" spans="1:8">
      <c r="A22" s="1"/>
      <c r="B22" s="3" t="s">
        <v>37</v>
      </c>
      <c r="C22" s="10">
        <f>IFERROR(VLOOKUP($B22,'[5]11市町別戸数'!$A:$G,7,FALSE),0)</f>
        <v>96</v>
      </c>
      <c r="D22" s="10">
        <f>IFERROR(VLOOKUP($B22,'[5]11市町別戸数'!$A:$G,3,FALSE),0)</f>
        <v>33</v>
      </c>
      <c r="E22" s="10">
        <f>IFERROR(VLOOKUP($B22,'[5]11市町別戸数'!$A:$G,4,FALSE),0)</f>
        <v>60</v>
      </c>
      <c r="F22" s="10">
        <f>IFERROR(VLOOKUP($B22,'[5]11市町別戸数'!$A:$G,5,FALSE),0)</f>
        <v>0</v>
      </c>
      <c r="G22" s="10">
        <f>IFERROR(VLOOKUP($B22,'[5]11市町別戸数'!$A:$G,6,FALSE),0)</f>
        <v>3</v>
      </c>
      <c r="H22" s="10">
        <f>IFERROR(VLOOKUP($B22,'[5]11市町別マンション戸数'!A:C,3,FALSE),0)</f>
        <v>0</v>
      </c>
    </row>
    <row r="23" spans="1:8">
      <c r="A23" s="1"/>
      <c r="B23" s="3" t="s">
        <v>47</v>
      </c>
      <c r="C23" s="10">
        <f>IFERROR(VLOOKUP($B23,'[5]11市町別戸数'!$A:$G,7,FALSE),0)</f>
        <v>40</v>
      </c>
      <c r="D23" s="10">
        <f>IFERROR(VLOOKUP($B23,'[5]11市町別戸数'!$A:$G,3,FALSE),0)</f>
        <v>16</v>
      </c>
      <c r="E23" s="10">
        <f>IFERROR(VLOOKUP($B23,'[5]11市町別戸数'!$A:$G,4,FALSE),0)</f>
        <v>18</v>
      </c>
      <c r="F23" s="10">
        <f>IFERROR(VLOOKUP($B23,'[5]11市町別戸数'!$A:$G,5,FALSE),0)</f>
        <v>0</v>
      </c>
      <c r="G23" s="10">
        <f>IFERROR(VLOOKUP($B23,'[5]11市町別戸数'!$A:$G,6,FALSE),0)</f>
        <v>6</v>
      </c>
      <c r="H23" s="10">
        <f>IFERROR(VLOOKUP($B23,'[5]11市町別マンション戸数'!A:C,3,FALSE),0)</f>
        <v>0</v>
      </c>
    </row>
    <row r="24" spans="1:8">
      <c r="A24" s="1"/>
      <c r="B24" s="3" t="s">
        <v>21</v>
      </c>
      <c r="C24" s="10">
        <f>IFERROR(VLOOKUP($B24,'[5]11市町別戸数'!$A:$G,7,FALSE),0)</f>
        <v>38</v>
      </c>
      <c r="D24" s="10">
        <f>IFERROR(VLOOKUP($B24,'[5]11市町別戸数'!$A:$G,3,FALSE),0)</f>
        <v>20</v>
      </c>
      <c r="E24" s="10">
        <f>IFERROR(VLOOKUP($B24,'[5]11市町別戸数'!$A:$G,4,FALSE),0)</f>
        <v>0</v>
      </c>
      <c r="F24" s="10">
        <f>IFERROR(VLOOKUP($B24,'[5]11市町別戸数'!$A:$G,5,FALSE),0)</f>
        <v>0</v>
      </c>
      <c r="G24" s="10">
        <f>IFERROR(VLOOKUP($B24,'[5]11市町別戸数'!$A:$G,6,FALSE),0)</f>
        <v>18</v>
      </c>
      <c r="H24" s="10">
        <f>IFERROR(VLOOKUP($B24,'[5]11市町別マンション戸数'!A:C,3,FALSE),0)</f>
        <v>0</v>
      </c>
    </row>
    <row r="25" spans="1:8">
      <c r="A25" s="1"/>
      <c r="B25" s="3" t="s">
        <v>41</v>
      </c>
      <c r="C25" s="10">
        <f>IFERROR(VLOOKUP($B25,'[5]11市町別戸数'!$A:$G,7,FALSE),0)</f>
        <v>6</v>
      </c>
      <c r="D25" s="10">
        <f>IFERROR(VLOOKUP($B25,'[5]11市町別戸数'!$A:$G,3,FALSE),0)</f>
        <v>5</v>
      </c>
      <c r="E25" s="10">
        <f>IFERROR(VLOOKUP($B25,'[5]11市町別戸数'!$A:$G,4,FALSE),0)</f>
        <v>0</v>
      </c>
      <c r="F25" s="10">
        <f>IFERROR(VLOOKUP($B25,'[5]11市町別戸数'!$A:$G,5,FALSE),0)</f>
        <v>1</v>
      </c>
      <c r="G25" s="10">
        <f>IFERROR(VLOOKUP($B25,'[5]11市町別戸数'!$A:$G,6,FALSE),0)</f>
        <v>0</v>
      </c>
      <c r="H25" s="10">
        <f>IFERROR(VLOOKUP($B25,'[5]11市町別マンション戸数'!A:C,3,FALSE),0)</f>
        <v>0</v>
      </c>
    </row>
    <row r="26" spans="1:8">
      <c r="A26" s="1"/>
      <c r="B26" s="3" t="s">
        <v>33</v>
      </c>
      <c r="C26" s="10">
        <f>IFERROR(VLOOKUP($B26,'[5]11市町別戸数'!$A:$G,7,FALSE),0)</f>
        <v>14</v>
      </c>
      <c r="D26" s="10">
        <f>IFERROR(VLOOKUP($B26,'[5]11市町別戸数'!$A:$G,3,FALSE),0)</f>
        <v>13</v>
      </c>
      <c r="E26" s="10">
        <f>IFERROR(VLOOKUP($B26,'[5]11市町別戸数'!$A:$G,4,FALSE),0)</f>
        <v>0</v>
      </c>
      <c r="F26" s="10">
        <f>IFERROR(VLOOKUP($B26,'[5]11市町別戸数'!$A:$G,5,FALSE),0)</f>
        <v>0</v>
      </c>
      <c r="G26" s="10">
        <f>IFERROR(VLOOKUP($B26,'[5]11市町別戸数'!$A:$G,6,FALSE),0)</f>
        <v>1</v>
      </c>
      <c r="H26" s="10">
        <f>IFERROR(VLOOKUP($B26,'[5]11市町別マンション戸数'!A:C,3,FALSE),0)</f>
        <v>0</v>
      </c>
    </row>
    <row r="27" spans="1:8">
      <c r="A27" s="1"/>
      <c r="B27" s="3" t="s">
        <v>0</v>
      </c>
      <c r="C27" s="10">
        <f>IFERROR(VLOOKUP($B27,'[5]11市町別戸数'!$A:$G,7,FALSE),0)</f>
        <v>17</v>
      </c>
      <c r="D27" s="10">
        <f>IFERROR(VLOOKUP($B27,'[5]11市町別戸数'!$A:$G,3,FALSE),0)</f>
        <v>11</v>
      </c>
      <c r="E27" s="10">
        <f>IFERROR(VLOOKUP($B27,'[5]11市町別戸数'!$A:$G,4,FALSE),0)</f>
        <v>4</v>
      </c>
      <c r="F27" s="10">
        <f>IFERROR(VLOOKUP($B27,'[5]11市町別戸数'!$A:$G,5,FALSE),0)</f>
        <v>0</v>
      </c>
      <c r="G27" s="10">
        <f>IFERROR(VLOOKUP($B27,'[5]11市町別戸数'!$A:$G,6,FALSE),0)</f>
        <v>2</v>
      </c>
      <c r="H27" s="10">
        <f>IFERROR(VLOOKUP($B27,'[5]11市町別マンション戸数'!A:C,3,FALSE),0)</f>
        <v>0</v>
      </c>
    </row>
    <row r="28" spans="1:8">
      <c r="A28" s="1"/>
      <c r="B28" s="3" t="s">
        <v>43</v>
      </c>
      <c r="C28" s="10">
        <f>IFERROR(VLOOKUP($B28,'[5]11市町別戸数'!$A:$G,7,FALSE),0)</f>
        <v>0</v>
      </c>
      <c r="D28" s="10">
        <f>IFERROR(VLOOKUP($B28,'[5]11市町別戸数'!$A:$G,3,FALSE),0)</f>
        <v>0</v>
      </c>
      <c r="E28" s="10">
        <f>IFERROR(VLOOKUP($B28,'[5]11市町別戸数'!$A:$G,4,FALSE),0)</f>
        <v>0</v>
      </c>
      <c r="F28" s="10">
        <f>IFERROR(VLOOKUP($B28,'[5]11市町別戸数'!$A:$G,5,FALSE),0)</f>
        <v>0</v>
      </c>
      <c r="G28" s="10">
        <f>IFERROR(VLOOKUP($B28,'[5]11市町別戸数'!$A:$G,6,FALSE),0)</f>
        <v>0</v>
      </c>
      <c r="H28" s="10">
        <f>IFERROR(VLOOKUP($B28,'[5]11市町別マンション戸数'!A:C,3,FALSE),0)</f>
        <v>0</v>
      </c>
    </row>
    <row r="29" spans="1:8">
      <c r="A29" s="1"/>
      <c r="B29" s="3" t="s">
        <v>27</v>
      </c>
      <c r="C29" s="10">
        <f>IFERROR(VLOOKUP($B29,'[5]11市町別戸数'!$A:$G,7,FALSE),0)</f>
        <v>2</v>
      </c>
      <c r="D29" s="10">
        <f>IFERROR(VLOOKUP($B29,'[5]11市町別戸数'!$A:$G,3,FALSE),0)</f>
        <v>2</v>
      </c>
      <c r="E29" s="10">
        <f>IFERROR(VLOOKUP($B29,'[5]11市町別戸数'!$A:$G,4,FALSE),0)</f>
        <v>0</v>
      </c>
      <c r="F29" s="10">
        <f>IFERROR(VLOOKUP($B29,'[5]11市町別戸数'!$A:$G,5,FALSE),0)</f>
        <v>0</v>
      </c>
      <c r="G29" s="10">
        <f>IFERROR(VLOOKUP($B29,'[5]11市町別戸数'!$A:$G,6,FALSE),0)</f>
        <v>0</v>
      </c>
      <c r="H29" s="10">
        <f>IFERROR(VLOOKUP($B29,'[5]11市町別マンション戸数'!A:C,3,FALSE),0)</f>
        <v>0</v>
      </c>
    </row>
    <row r="30" spans="1:8">
      <c r="A30" s="1"/>
      <c r="B30" s="3" t="s">
        <v>22</v>
      </c>
      <c r="C30" s="10">
        <f>IFERROR(VLOOKUP($B30,'[5]11市町別戸数'!$A:$G,7,FALSE),0)</f>
        <v>8</v>
      </c>
      <c r="D30" s="10">
        <f>IFERROR(VLOOKUP($B30,'[5]11市町別戸数'!$A:$G,3,FALSE),0)</f>
        <v>7</v>
      </c>
      <c r="E30" s="10">
        <f>IFERROR(VLOOKUP($B30,'[5]11市町別戸数'!$A:$G,4,FALSE),0)</f>
        <v>0</v>
      </c>
      <c r="F30" s="10">
        <f>IFERROR(VLOOKUP($B30,'[5]11市町別戸数'!$A:$G,5,FALSE),0)</f>
        <v>0</v>
      </c>
      <c r="G30" s="10">
        <f>IFERROR(VLOOKUP($B30,'[5]11市町別戸数'!$A:$G,6,FALSE),0)</f>
        <v>1</v>
      </c>
      <c r="H30" s="10">
        <f>IFERROR(VLOOKUP($B30,'[5]11市町別マンション戸数'!A:C,3,FALSE),0)</f>
        <v>0</v>
      </c>
    </row>
    <row r="31" spans="1:8">
      <c r="A31" s="1"/>
      <c r="B31" s="3" t="s">
        <v>16</v>
      </c>
      <c r="C31" s="10">
        <f>IFERROR(VLOOKUP($B31,'[5]11市町別戸数'!$A:$G,7,FALSE),0)</f>
        <v>1</v>
      </c>
      <c r="D31" s="10">
        <f>IFERROR(VLOOKUP($B31,'[5]11市町別戸数'!$A:$G,3,FALSE),0)</f>
        <v>1</v>
      </c>
      <c r="E31" s="10">
        <f>IFERROR(VLOOKUP($B31,'[5]11市町別戸数'!$A:$G,4,FALSE),0)</f>
        <v>0</v>
      </c>
      <c r="F31" s="10">
        <f>IFERROR(VLOOKUP($B31,'[5]11市町別戸数'!$A:$G,5,FALSE),0)</f>
        <v>0</v>
      </c>
      <c r="G31" s="10">
        <f>IFERROR(VLOOKUP($B31,'[5]11市町別戸数'!$A:$G,6,FALSE),0)</f>
        <v>0</v>
      </c>
      <c r="H31" s="10">
        <f>IFERROR(VLOOKUP($B31,'[5]11市町別マンション戸数'!A:C,3,FALSE),0)</f>
        <v>0</v>
      </c>
    </row>
    <row r="32" spans="1:8">
      <c r="A32" s="1"/>
      <c r="B32" s="3" t="s">
        <v>24</v>
      </c>
      <c r="C32" s="10">
        <f>IFERROR(VLOOKUP($B32,'[5]11市町別戸数'!$A:$G,7,FALSE),0)</f>
        <v>11</v>
      </c>
      <c r="D32" s="10">
        <f>IFERROR(VLOOKUP($B32,'[5]11市町別戸数'!$A:$G,3,FALSE),0)</f>
        <v>10</v>
      </c>
      <c r="E32" s="10">
        <f>IFERROR(VLOOKUP($B32,'[5]11市町別戸数'!$A:$G,4,FALSE),0)</f>
        <v>0</v>
      </c>
      <c r="F32" s="10">
        <f>IFERROR(VLOOKUP($B32,'[5]11市町別戸数'!$A:$G,5,FALSE),0)</f>
        <v>0</v>
      </c>
      <c r="G32" s="10">
        <f>IFERROR(VLOOKUP($B32,'[5]11市町別戸数'!$A:$G,6,FALSE),0)</f>
        <v>1</v>
      </c>
      <c r="H32" s="10">
        <f>IFERROR(VLOOKUP($B32,'[5]11市町別マンション戸数'!A:C,3,FALSE),0)</f>
        <v>0</v>
      </c>
    </row>
    <row r="33" spans="1:8">
      <c r="A33" s="1"/>
      <c r="B33" s="3" t="s">
        <v>14</v>
      </c>
      <c r="C33" s="10">
        <f>IFERROR(VLOOKUP($B33,'[5]11市町別戸数'!$A:$G,7,FALSE),0)</f>
        <v>0</v>
      </c>
      <c r="D33" s="10">
        <f>IFERROR(VLOOKUP($B33,'[5]11市町別戸数'!$A:$G,3,FALSE),0)</f>
        <v>0</v>
      </c>
      <c r="E33" s="10">
        <f>IFERROR(VLOOKUP($B33,'[5]11市町別戸数'!$A:$G,4,FALSE),0)</f>
        <v>0</v>
      </c>
      <c r="F33" s="10">
        <f>IFERROR(VLOOKUP($B33,'[5]11市町別戸数'!$A:$G,5,FALSE),0)</f>
        <v>0</v>
      </c>
      <c r="G33" s="10">
        <f>IFERROR(VLOOKUP($B33,'[5]11市町別戸数'!$A:$G,6,FALSE),0)</f>
        <v>0</v>
      </c>
      <c r="H33" s="10">
        <f>IFERROR(VLOOKUP($B33,'[5]11市町別マンション戸数'!A:C,3,FALSE),0)</f>
        <v>0</v>
      </c>
    </row>
    <row r="34" spans="1:8">
      <c r="A34" s="1"/>
      <c r="B34" s="4" t="s">
        <v>51</v>
      </c>
      <c r="C34" s="10">
        <f>IFERROR(VLOOKUP($B34,'[5]11市町別戸数'!$A:$G,7,FALSE),0)</f>
        <v>0</v>
      </c>
      <c r="D34" s="10">
        <f>IFERROR(VLOOKUP($B34,'[5]11市町別戸数'!$A:$G,3,FALSE),0)</f>
        <v>0</v>
      </c>
      <c r="E34" s="10">
        <f>IFERROR(VLOOKUP($B34,'[5]11市町別戸数'!$A:$G,4,FALSE),0)</f>
        <v>0</v>
      </c>
      <c r="F34" s="10">
        <f>IFERROR(VLOOKUP($B34,'[5]11市町別戸数'!$A:$G,5,FALSE),0)</f>
        <v>0</v>
      </c>
      <c r="G34" s="10">
        <f>IFERROR(VLOOKUP($B34,'[5]11市町別戸数'!$A:$G,6,FALSE),0)</f>
        <v>0</v>
      </c>
      <c r="H34" s="10">
        <f>IFERROR(VLOOKUP($B34,'[5]11市町別マンション戸数'!A:C,3,FALSE),0)</f>
        <v>0</v>
      </c>
    </row>
    <row r="35" spans="1:8">
      <c r="A35" s="1"/>
      <c r="B35" s="3" t="s">
        <v>49</v>
      </c>
      <c r="C35" s="10">
        <f>IFERROR(VLOOKUP($B35,'[5]11市町別戸数'!$A:$G,7,FALSE),0)</f>
        <v>0</v>
      </c>
      <c r="D35" s="10">
        <f>IFERROR(VLOOKUP($B35,'[5]11市町別戸数'!$A:$G,3,FALSE),0)</f>
        <v>0</v>
      </c>
      <c r="E35" s="10">
        <f>IFERROR(VLOOKUP($B35,'[5]11市町別戸数'!$A:$G,4,FALSE),0)</f>
        <v>0</v>
      </c>
      <c r="F35" s="10">
        <f>IFERROR(VLOOKUP($B35,'[5]11市町別戸数'!$A:$G,5,FALSE),0)</f>
        <v>0</v>
      </c>
      <c r="G35" s="10">
        <f>IFERROR(VLOOKUP($B35,'[5]11市町別戸数'!$A:$G,6,FALSE),0)</f>
        <v>0</v>
      </c>
      <c r="H35" s="10">
        <f>IFERROR(VLOOKUP($B35,'[5]11市町別マンション戸数'!A:C,3,FALSE),0)</f>
        <v>0</v>
      </c>
    </row>
    <row r="36" spans="1:8">
      <c r="A36" s="1"/>
      <c r="B36" s="3" t="s">
        <v>12</v>
      </c>
      <c r="C36" s="10">
        <f>IFERROR(VLOOKUP($B36,'[5]11市町別戸数'!$A:$G,7,FALSE),0)</f>
        <v>1</v>
      </c>
      <c r="D36" s="10">
        <f>IFERROR(VLOOKUP($B36,'[5]11市町別戸数'!$A:$G,3,FALSE),0)</f>
        <v>1</v>
      </c>
      <c r="E36" s="10">
        <f>IFERROR(VLOOKUP($B36,'[5]11市町別戸数'!$A:$G,4,FALSE),0)</f>
        <v>0</v>
      </c>
      <c r="F36" s="10">
        <f>IFERROR(VLOOKUP($B36,'[5]11市町別戸数'!$A:$G,5,FALSE),0)</f>
        <v>0</v>
      </c>
      <c r="G36" s="10">
        <f>IFERROR(VLOOKUP($B36,'[5]11市町別戸数'!$A:$G,6,FALSE),0)</f>
        <v>0</v>
      </c>
      <c r="H36" s="10">
        <f>IFERROR(VLOOKUP($B36,'[5]11市町別マンション戸数'!A:C,3,FALSE),0)</f>
        <v>0</v>
      </c>
    </row>
    <row r="37" spans="1:8">
      <c r="A37" s="1"/>
      <c r="B37" s="4" t="s">
        <v>28</v>
      </c>
      <c r="C37" s="10">
        <f>IFERROR(VLOOKUP($B37,'[5]11市町別戸数'!$A:$G,7,FALSE),0)</f>
        <v>1</v>
      </c>
      <c r="D37" s="10">
        <f>IFERROR(VLOOKUP($B37,'[5]11市町別戸数'!$A:$G,3,FALSE),0)</f>
        <v>1</v>
      </c>
      <c r="E37" s="10">
        <f>IFERROR(VLOOKUP($B37,'[5]11市町別戸数'!$A:$G,4,FALSE),0)</f>
        <v>0</v>
      </c>
      <c r="F37" s="10">
        <f>IFERROR(VLOOKUP($B37,'[5]11市町別戸数'!$A:$G,5,FALSE),0)</f>
        <v>0</v>
      </c>
      <c r="G37" s="10">
        <f>IFERROR(VLOOKUP($B37,'[5]11市町別戸数'!$A:$G,6,FALSE),0)</f>
        <v>0</v>
      </c>
      <c r="H37" s="10">
        <f>IFERROR(VLOOKUP($B37,'[5]11市町別マンション戸数'!A:C,3,FALSE),0)</f>
        <v>0</v>
      </c>
    </row>
    <row r="38" spans="1:8">
      <c r="A38" s="1"/>
      <c r="B38" s="3" t="s">
        <v>23</v>
      </c>
      <c r="C38" s="10">
        <f>IFERROR(VLOOKUP($B38,'[5]11市町別戸数'!$A:$G,7,FALSE),0)</f>
        <v>7</v>
      </c>
      <c r="D38" s="10">
        <f>IFERROR(VLOOKUP($B38,'[5]11市町別戸数'!$A:$G,3,FALSE),0)</f>
        <v>5</v>
      </c>
      <c r="E38" s="10">
        <f>IFERROR(VLOOKUP($B38,'[5]11市町別戸数'!$A:$G,4,FALSE),0)</f>
        <v>0</v>
      </c>
      <c r="F38" s="10">
        <f>IFERROR(VLOOKUP($B38,'[5]11市町別戸数'!$A:$G,5,FALSE),0)</f>
        <v>1</v>
      </c>
      <c r="G38" s="10">
        <f>IFERROR(VLOOKUP($B38,'[5]11市町別戸数'!$A:$G,6,FALSE),0)</f>
        <v>1</v>
      </c>
      <c r="H38" s="10">
        <f>IFERROR(VLOOKUP($B38,'[5]11市町別マンション戸数'!A:C,3,FALSE),0)</f>
        <v>0</v>
      </c>
    </row>
    <row r="39" spans="1:8">
      <c r="A39" s="1"/>
      <c r="B39" s="3" t="s">
        <v>42</v>
      </c>
      <c r="C39" s="10">
        <f>IFERROR(VLOOKUP($B39,'[5]11市町別戸数'!$A:$G,7,FALSE),0)</f>
        <v>11</v>
      </c>
      <c r="D39" s="10">
        <f>IFERROR(VLOOKUP($B39,'[5]11市町別戸数'!$A:$G,3,FALSE),0)</f>
        <v>9</v>
      </c>
      <c r="E39" s="10">
        <f>IFERROR(VLOOKUP($B39,'[5]11市町別戸数'!$A:$G,4,FALSE),0)</f>
        <v>0</v>
      </c>
      <c r="F39" s="10">
        <f>IFERROR(VLOOKUP($B39,'[5]11市町別戸数'!$A:$G,5,FALSE),0)</f>
        <v>0</v>
      </c>
      <c r="G39" s="10">
        <f>IFERROR(VLOOKUP($B39,'[5]11市町別戸数'!$A:$G,6,FALSE),0)</f>
        <v>2</v>
      </c>
      <c r="H39" s="10">
        <f>IFERROR(VLOOKUP($B39,'[5]11市町別マンション戸数'!A:C,3,FALSE),0)</f>
        <v>0</v>
      </c>
    </row>
    <row r="40" spans="1:8">
      <c r="A40" s="1"/>
      <c r="B40" s="3" t="s">
        <v>13</v>
      </c>
      <c r="C40" s="10">
        <f>IFERROR(VLOOKUP($B40,'[5]11市町別戸数'!$A:$G,7,FALSE),0)</f>
        <v>12</v>
      </c>
      <c r="D40" s="10">
        <f>IFERROR(VLOOKUP($B40,'[5]11市町別戸数'!$A:$G,3,FALSE),0)</f>
        <v>11</v>
      </c>
      <c r="E40" s="10">
        <f>IFERROR(VLOOKUP($B40,'[5]11市町別戸数'!$A:$G,4,FALSE),0)</f>
        <v>0</v>
      </c>
      <c r="F40" s="10">
        <f>IFERROR(VLOOKUP($B40,'[5]11市町別戸数'!$A:$G,5,FALSE),0)</f>
        <v>0</v>
      </c>
      <c r="G40" s="10">
        <f>IFERROR(VLOOKUP($B40,'[5]11市町別戸数'!$A:$G,6,FALSE),0)</f>
        <v>1</v>
      </c>
      <c r="H40" s="10">
        <f>IFERROR(VLOOKUP($B40,'[5]11市町別マンション戸数'!A:C,3,FALSE),0)</f>
        <v>0</v>
      </c>
    </row>
    <row r="41" spans="1:8">
      <c r="A41" s="1"/>
      <c r="B41" s="3" t="s">
        <v>3</v>
      </c>
      <c r="C41" s="10">
        <f>IFERROR(VLOOKUP($B41,'[5]11市町別戸数'!$A:$G,7,FALSE),0)</f>
        <v>10</v>
      </c>
      <c r="D41" s="10">
        <f>IFERROR(VLOOKUP($B41,'[5]11市町別戸数'!$A:$G,3,FALSE),0)</f>
        <v>9</v>
      </c>
      <c r="E41" s="10">
        <f>IFERROR(VLOOKUP($B41,'[5]11市町別戸数'!$A:$G,4,FALSE),0)</f>
        <v>0</v>
      </c>
      <c r="F41" s="10">
        <f>IFERROR(VLOOKUP($B41,'[5]11市町別戸数'!$A:$G,5,FALSE),0)</f>
        <v>0</v>
      </c>
      <c r="G41" s="10">
        <f>IFERROR(VLOOKUP($B41,'[5]11市町別戸数'!$A:$G,6,FALSE),0)</f>
        <v>1</v>
      </c>
      <c r="H41" s="10">
        <f>IFERROR(VLOOKUP($B41,'[5]11市町別マンション戸数'!A:C,3,FALSE),0)</f>
        <v>0</v>
      </c>
    </row>
    <row r="42" spans="1:8">
      <c r="A42" s="1"/>
      <c r="B42" s="3" t="s">
        <v>39</v>
      </c>
      <c r="C42" s="10">
        <f>IFERROR(VLOOKUP($B42,'[5]11市町別戸数'!$A:$G,7,FALSE),0)</f>
        <v>4</v>
      </c>
      <c r="D42" s="10">
        <f>IFERROR(VLOOKUP($B42,'[5]11市町別戸数'!$A:$G,3,FALSE),0)</f>
        <v>3</v>
      </c>
      <c r="E42" s="10">
        <f>IFERROR(VLOOKUP($B42,'[5]11市町別戸数'!$A:$G,4,FALSE),0)</f>
        <v>0</v>
      </c>
      <c r="F42" s="10">
        <f>IFERROR(VLOOKUP($B42,'[5]11市町別戸数'!$A:$G,5,FALSE),0)</f>
        <v>0</v>
      </c>
      <c r="G42" s="10">
        <f>IFERROR(VLOOKUP($B42,'[5]11市町別戸数'!$A:$G,6,FALSE),0)</f>
        <v>1</v>
      </c>
      <c r="H42" s="10">
        <f>IFERROR(VLOOKUP($B42,'[5]11市町別マンション戸数'!A:C,3,FALSE),0)</f>
        <v>0</v>
      </c>
    </row>
    <row r="43" spans="1:8">
      <c r="A43" s="1"/>
      <c r="B43" s="3" t="s">
        <v>1</v>
      </c>
      <c r="C43" s="10">
        <f>IFERROR(VLOOKUP($B43,'[5]11市町別戸数'!$A:$G,7,FALSE),0)</f>
        <v>0</v>
      </c>
      <c r="D43" s="10">
        <f>IFERROR(VLOOKUP($B43,'[5]11市町別戸数'!$A:$G,3,FALSE),0)</f>
        <v>0</v>
      </c>
      <c r="E43" s="10">
        <f>IFERROR(VLOOKUP($B43,'[5]11市町別戸数'!$A:$G,4,FALSE),0)</f>
        <v>0</v>
      </c>
      <c r="F43" s="10">
        <f>IFERROR(VLOOKUP($B43,'[5]11市町別戸数'!$A:$G,5,FALSE),0)</f>
        <v>0</v>
      </c>
      <c r="G43" s="10">
        <f>IFERROR(VLOOKUP($B43,'[5]11市町別戸数'!$A:$G,6,FALSE),0)</f>
        <v>0</v>
      </c>
      <c r="H43" s="10">
        <f>IFERROR(VLOOKUP($B43,'[5]11市町別マンション戸数'!A:C,3,FALSE),0)</f>
        <v>0</v>
      </c>
    </row>
    <row r="44" spans="1:8">
      <c r="A44" s="1"/>
      <c r="B44" s="5" t="s">
        <v>50</v>
      </c>
      <c r="C44" s="10">
        <f>IFERROR(VLOOKUP($B44,'[5]11市町別戸数'!$A:$G,7,FALSE),0)</f>
        <v>6</v>
      </c>
      <c r="D44" s="10">
        <f>IFERROR(VLOOKUP($B44,'[5]11市町別戸数'!$A:$G,3,FALSE),0)</f>
        <v>6</v>
      </c>
      <c r="E44" s="10">
        <f>IFERROR(VLOOKUP($B44,'[5]11市町別戸数'!$A:$G,4,FALSE),0)</f>
        <v>0</v>
      </c>
      <c r="F44" s="10">
        <f>IFERROR(VLOOKUP($B44,'[5]11市町別戸数'!$A:$G,5,FALSE),0)</f>
        <v>0</v>
      </c>
      <c r="G44" s="10">
        <f>IFERROR(VLOOKUP($B44,'[5]11市町別戸数'!$A:$G,6,FALSE),0)</f>
        <v>0</v>
      </c>
      <c r="H44" s="10">
        <f>IFERROR(VLOOKUP($B44,'[5]11市町別マンション戸数'!A:C,3,FALSE),0)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1409</v>
      </c>
      <c r="D45" s="10">
        <f t="shared" si="2"/>
        <v>740</v>
      </c>
      <c r="E45" s="10">
        <f t="shared" si="2"/>
        <v>454</v>
      </c>
      <c r="F45" s="10">
        <f t="shared" si="2"/>
        <v>5</v>
      </c>
      <c r="G45" s="10">
        <f t="shared" si="2"/>
        <v>210</v>
      </c>
      <c r="H45" s="10">
        <f t="shared" si="2"/>
        <v>6</v>
      </c>
    </row>
    <row r="46" spans="1:8">
      <c r="A46" s="1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3.5"/>
  <cols>
    <col min="7" max="7" width="10.75" bestFit="1" customWidth="1"/>
  </cols>
  <sheetData>
    <row r="1" spans="1:8" ht="17.25">
      <c r="A1" s="1"/>
      <c r="C1" s="7"/>
      <c r="D1" s="7"/>
      <c r="E1" s="11"/>
      <c r="F1" s="11" t="s">
        <v>19</v>
      </c>
      <c r="G1" s="13">
        <v>45474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IFERROR(VLOOKUP($B4,'[8]11市町別戸数'!$A:$G,7,FALSE),0)</f>
        <v>117</v>
      </c>
      <c r="D4" s="10">
        <f>IFERROR(VLOOKUP($B4,'[8]11市町別戸数'!$A:$G,3,FALSE),0)</f>
        <v>40</v>
      </c>
      <c r="E4" s="10">
        <f>IFERROR(VLOOKUP($B4,'[8]11市町別戸数'!$A:$G,4,FALSE),0)</f>
        <v>70</v>
      </c>
      <c r="F4" s="10">
        <f>IFERROR(VLOOKUP($B4,'[8]11市町別戸数'!$A:$G,5,FALSE),0)</f>
        <v>0</v>
      </c>
      <c r="G4" s="10">
        <f>IFERROR(VLOOKUP($B4,'[8]11市町別戸数'!$A:$G,6,FALSE),0)</f>
        <v>7</v>
      </c>
      <c r="H4" s="10">
        <f>IFERROR(VLOOKUP($B4,'[8]11市町別マンション戸数'!A:C,3,FALSE),0)</f>
        <v>0</v>
      </c>
    </row>
    <row r="5" spans="1:8">
      <c r="A5" s="1"/>
      <c r="B5" s="3" t="s">
        <v>10</v>
      </c>
      <c r="C5" s="10">
        <f>IFERROR(VLOOKUP($B5,'[8]11市町別戸数'!$A:$G,7,FALSE),0)</f>
        <v>122</v>
      </c>
      <c r="D5" s="10">
        <f>IFERROR(VLOOKUP($B5,'[8]11市町別戸数'!$A:$G,3,FALSE),0)</f>
        <v>41</v>
      </c>
      <c r="E5" s="10">
        <f>IFERROR(VLOOKUP($B5,'[8]11市町別戸数'!$A:$G,4,FALSE),0)</f>
        <v>74</v>
      </c>
      <c r="F5" s="10">
        <f>IFERROR(VLOOKUP($B5,'[8]11市町別戸数'!$A:$G,5,FALSE),0)</f>
        <v>1</v>
      </c>
      <c r="G5" s="10">
        <f>IFERROR(VLOOKUP($B5,'[8]11市町別戸数'!$A:$G,6,FALSE),0)</f>
        <v>6</v>
      </c>
      <c r="H5" s="10">
        <f>IFERROR(VLOOKUP($B5,'[8]11市町別マンション戸数'!A:C,3,FALSE),0)</f>
        <v>0</v>
      </c>
    </row>
    <row r="6" spans="1:8">
      <c r="A6" s="1"/>
      <c r="B6" s="3" t="s">
        <v>9</v>
      </c>
      <c r="C6" s="10">
        <f>IFERROR(VLOOKUP($B6,'[8]11市町別戸数'!$A:$G,7,FALSE),0)</f>
        <v>112</v>
      </c>
      <c r="D6" s="10">
        <f>IFERROR(VLOOKUP($B6,'[8]11市町別戸数'!$A:$G,3,FALSE),0)</f>
        <v>45</v>
      </c>
      <c r="E6" s="10">
        <f>IFERROR(VLOOKUP($B6,'[8]11市町別戸数'!$A:$G,4,FALSE),0)</f>
        <v>47</v>
      </c>
      <c r="F6" s="10">
        <f>IFERROR(VLOOKUP($B6,'[8]11市町別戸数'!$A:$G,5,FALSE),0)</f>
        <v>1</v>
      </c>
      <c r="G6" s="10">
        <f>IFERROR(VLOOKUP($B6,'[8]11市町別戸数'!$A:$G,6,FALSE),0)</f>
        <v>19</v>
      </c>
      <c r="H6" s="10">
        <f>IFERROR(VLOOKUP($B6,'[8]11市町別マンション戸数'!A:C,3,FALSE),0)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351</v>
      </c>
      <c r="D7" s="10">
        <f t="shared" si="0"/>
        <v>126</v>
      </c>
      <c r="E7" s="10">
        <f t="shared" si="0"/>
        <v>191</v>
      </c>
      <c r="F7" s="10">
        <f t="shared" si="0"/>
        <v>2</v>
      </c>
      <c r="G7" s="10">
        <f t="shared" si="0"/>
        <v>32</v>
      </c>
      <c r="H7" s="10">
        <f t="shared" si="0"/>
        <v>0</v>
      </c>
    </row>
    <row r="8" spans="1:8">
      <c r="A8" s="1"/>
      <c r="B8" s="3" t="s">
        <v>31</v>
      </c>
      <c r="C8" s="10">
        <f>IFERROR(VLOOKUP($B8,'[8]11市町別戸数'!$A:$G,7,FALSE),0)</f>
        <v>351</v>
      </c>
      <c r="D8" s="10">
        <f>IFERROR(VLOOKUP($B8,'[8]11市町別戸数'!$A:$G,3,FALSE),0)</f>
        <v>158</v>
      </c>
      <c r="E8" s="10">
        <f>IFERROR(VLOOKUP($B8,'[8]11市町別戸数'!$A:$G,4,FALSE),0)</f>
        <v>146</v>
      </c>
      <c r="F8" s="10">
        <f>IFERROR(VLOOKUP($B8,'[8]11市町別戸数'!$A:$G,5,FALSE),0)</f>
        <v>1</v>
      </c>
      <c r="G8" s="10">
        <f>IFERROR(VLOOKUP($B8,'[8]11市町別戸数'!$A:$G,6,FALSE),0)</f>
        <v>46</v>
      </c>
      <c r="H8" s="10">
        <f>IFERROR(VLOOKUP($B8,'[8]11市町別マンション戸数'!A:C,3,FALSE),0)</f>
        <v>0</v>
      </c>
    </row>
    <row r="9" spans="1:8">
      <c r="A9" s="1"/>
      <c r="B9" s="3" t="s">
        <v>26</v>
      </c>
      <c r="C9" s="10">
        <f>IFERROR(VLOOKUP($B9,'[8]11市町別戸数'!$A:$G,7,FALSE),0)</f>
        <v>56</v>
      </c>
      <c r="D9" s="10">
        <f>IFERROR(VLOOKUP($B9,'[8]11市町別戸数'!$A:$G,3,FALSE),0)</f>
        <v>42</v>
      </c>
      <c r="E9" s="10">
        <f>IFERROR(VLOOKUP($B9,'[8]11市町別戸数'!$A:$G,4,FALSE),0)</f>
        <v>2</v>
      </c>
      <c r="F9" s="10">
        <f>IFERROR(VLOOKUP($B9,'[8]11市町別戸数'!$A:$G,5,FALSE),0)</f>
        <v>0</v>
      </c>
      <c r="G9" s="10">
        <f>IFERROR(VLOOKUP($B9,'[8]11市町別戸数'!$A:$G,6,FALSE),0)</f>
        <v>12</v>
      </c>
      <c r="H9" s="10">
        <f>IFERROR(VLOOKUP($B9,'[8]11市町別マンション戸数'!A:C,3,FALSE),0)</f>
        <v>0</v>
      </c>
    </row>
    <row r="10" spans="1:8">
      <c r="A10" s="1"/>
      <c r="B10" s="3" t="s">
        <v>54</v>
      </c>
      <c r="C10" s="10">
        <f>IFERROR(VLOOKUP($B10,'[8]11市町別戸数'!$A:$G,7,FALSE),0)</f>
        <v>4</v>
      </c>
      <c r="D10" s="10">
        <f>IFERROR(VLOOKUP($B10,'[8]11市町別戸数'!$A:$G,3,FALSE),0)</f>
        <v>4</v>
      </c>
      <c r="E10" s="10">
        <f>IFERROR(VLOOKUP($B10,'[8]11市町別戸数'!$A:$G,4,FALSE),0)</f>
        <v>0</v>
      </c>
      <c r="F10" s="10">
        <f>IFERROR(VLOOKUP($B10,'[8]11市町別戸数'!$A:$G,5,FALSE),0)</f>
        <v>0</v>
      </c>
      <c r="G10" s="10">
        <f>IFERROR(VLOOKUP($B10,'[8]11市町別戸数'!$A:$G,6,FALSE),0)</f>
        <v>0</v>
      </c>
      <c r="H10" s="10">
        <f>IFERROR(VLOOKUP($B10,'[8]11市町別マンション戸数'!A:C,3,FALSE),0)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411</v>
      </c>
      <c r="D11" s="10">
        <f t="shared" si="1"/>
        <v>204</v>
      </c>
      <c r="E11" s="10">
        <f t="shared" si="1"/>
        <v>148</v>
      </c>
      <c r="F11" s="10">
        <f t="shared" si="1"/>
        <v>1</v>
      </c>
      <c r="G11" s="10">
        <f t="shared" si="1"/>
        <v>58</v>
      </c>
      <c r="H11" s="10">
        <f t="shared" si="1"/>
        <v>0</v>
      </c>
    </row>
    <row r="12" spans="1:8">
      <c r="A12" s="1"/>
      <c r="B12" s="3" t="s">
        <v>7</v>
      </c>
      <c r="C12" s="10">
        <f>IFERROR(VLOOKUP($B12,'[8]11市町別戸数'!$A:$G,7,FALSE),0)</f>
        <v>43</v>
      </c>
      <c r="D12" s="10">
        <f>IFERROR(VLOOKUP($B12,'[8]11市町別戸数'!$A:$G,3,FALSE),0)</f>
        <v>21</v>
      </c>
      <c r="E12" s="10">
        <f>IFERROR(VLOOKUP($B12,'[8]11市町別戸数'!$A:$G,4,FALSE),0)</f>
        <v>17</v>
      </c>
      <c r="F12" s="10">
        <f>IFERROR(VLOOKUP($B12,'[8]11市町別戸数'!$A:$G,5,FALSE),0)</f>
        <v>0</v>
      </c>
      <c r="G12" s="10">
        <f>IFERROR(VLOOKUP($B12,'[8]11市町別戸数'!$A:$G,6,FALSE),0)</f>
        <v>5</v>
      </c>
      <c r="H12" s="10">
        <f>IFERROR(VLOOKUP($B12,'[8]11市町別マンション戸数'!A:C,3,FALSE),0)</f>
        <v>0</v>
      </c>
    </row>
    <row r="13" spans="1:8">
      <c r="A13" s="1"/>
      <c r="B13" s="3" t="s">
        <v>20</v>
      </c>
      <c r="C13" s="10">
        <f>IFERROR(VLOOKUP($B13,'[8]11市町別戸数'!$A:$G,7,FALSE),0)</f>
        <v>22</v>
      </c>
      <c r="D13" s="10">
        <f>IFERROR(VLOOKUP($B13,'[8]11市町別戸数'!$A:$G,3,FALSE),0)</f>
        <v>7</v>
      </c>
      <c r="E13" s="10">
        <f>IFERROR(VLOOKUP($B13,'[8]11市町別戸数'!$A:$G,4,FALSE),0)</f>
        <v>15</v>
      </c>
      <c r="F13" s="10">
        <f>IFERROR(VLOOKUP($B13,'[8]11市町別戸数'!$A:$G,5,FALSE),0)</f>
        <v>0</v>
      </c>
      <c r="G13" s="10">
        <f>IFERROR(VLOOKUP($B13,'[8]11市町別戸数'!$A:$G,6,FALSE),0)</f>
        <v>0</v>
      </c>
      <c r="H13" s="10">
        <f>IFERROR(VLOOKUP($B13,'[8]11市町別マンション戸数'!A:C,3,FALSE),0)</f>
        <v>0</v>
      </c>
    </row>
    <row r="14" spans="1:8">
      <c r="A14" s="1"/>
      <c r="B14" s="3" t="s">
        <v>36</v>
      </c>
      <c r="C14" s="10">
        <f>IFERROR(VLOOKUP($B14,'[8]11市町別戸数'!$A:$G,7,FALSE),0)</f>
        <v>35</v>
      </c>
      <c r="D14" s="10">
        <f>IFERROR(VLOOKUP($B14,'[8]11市町別戸数'!$A:$G,3,FALSE),0)</f>
        <v>33</v>
      </c>
      <c r="E14" s="10">
        <f>IFERROR(VLOOKUP($B14,'[8]11市町別戸数'!$A:$G,4,FALSE),0)</f>
        <v>0</v>
      </c>
      <c r="F14" s="10">
        <f>IFERROR(VLOOKUP($B14,'[8]11市町別戸数'!$A:$G,5,FALSE),0)</f>
        <v>0</v>
      </c>
      <c r="G14" s="10">
        <f>IFERROR(VLOOKUP($B14,'[8]11市町別戸数'!$A:$G,6,FALSE),0)</f>
        <v>2</v>
      </c>
      <c r="H14" s="10">
        <f>IFERROR(VLOOKUP($B14,'[8]11市町別マンション戸数'!A:C,3,FALSE),0)</f>
        <v>0</v>
      </c>
    </row>
    <row r="15" spans="1:8">
      <c r="A15" s="1"/>
      <c r="B15" s="3" t="s">
        <v>40</v>
      </c>
      <c r="C15" s="10">
        <f>IFERROR(VLOOKUP($B15,'[8]11市町別戸数'!$A:$G,7,FALSE),0)</f>
        <v>81</v>
      </c>
      <c r="D15" s="10">
        <f>IFERROR(VLOOKUP($B15,'[8]11市町別戸数'!$A:$G,3,FALSE),0)</f>
        <v>37</v>
      </c>
      <c r="E15" s="10">
        <f>IFERROR(VLOOKUP($B15,'[8]11市町別戸数'!$A:$G,4,FALSE),0)</f>
        <v>36</v>
      </c>
      <c r="F15" s="10">
        <f>IFERROR(VLOOKUP($B15,'[8]11市町別戸数'!$A:$G,5,FALSE),0)</f>
        <v>0</v>
      </c>
      <c r="G15" s="10">
        <f>IFERROR(VLOOKUP($B15,'[8]11市町別戸数'!$A:$G,6,FALSE),0)</f>
        <v>8</v>
      </c>
      <c r="H15" s="10">
        <f>IFERROR(VLOOKUP($B15,'[8]11市町別マンション戸数'!A:C,3,FALSE),0)</f>
        <v>0</v>
      </c>
    </row>
    <row r="16" spans="1:8">
      <c r="A16" s="1"/>
      <c r="B16" s="3" t="s">
        <v>44</v>
      </c>
      <c r="C16" s="10">
        <f>IFERROR(VLOOKUP($B16,'[8]11市町別戸数'!$A:$G,7,FALSE),0)</f>
        <v>11</v>
      </c>
      <c r="D16" s="10">
        <f>IFERROR(VLOOKUP($B16,'[8]11市町別戸数'!$A:$G,3,FALSE),0)</f>
        <v>7</v>
      </c>
      <c r="E16" s="10">
        <f>IFERROR(VLOOKUP($B16,'[8]11市町別戸数'!$A:$G,4,FALSE),0)</f>
        <v>1</v>
      </c>
      <c r="F16" s="10">
        <f>IFERROR(VLOOKUP($B16,'[8]11市町別戸数'!$A:$G,5,FALSE),0)</f>
        <v>1</v>
      </c>
      <c r="G16" s="10">
        <f>IFERROR(VLOOKUP($B16,'[8]11市町別戸数'!$A:$G,6,FALSE),0)</f>
        <v>2</v>
      </c>
      <c r="H16" s="10">
        <f>IFERROR(VLOOKUP($B16,'[8]11市町別マンション戸数'!A:C,3,FALSE),0)</f>
        <v>0</v>
      </c>
    </row>
    <row r="17" spans="1:8">
      <c r="A17" s="1"/>
      <c r="B17" s="3" t="s">
        <v>46</v>
      </c>
      <c r="C17" s="10">
        <f>IFERROR(VLOOKUP($B17,'[8]11市町別戸数'!$A:$G,7,FALSE),0)</f>
        <v>20</v>
      </c>
      <c r="D17" s="10">
        <f>IFERROR(VLOOKUP($B17,'[8]11市町別戸数'!$A:$G,3,FALSE),0)</f>
        <v>19</v>
      </c>
      <c r="E17" s="10">
        <f>IFERROR(VLOOKUP($B17,'[8]11市町別戸数'!$A:$G,4,FALSE),0)</f>
        <v>0</v>
      </c>
      <c r="F17" s="10">
        <f>IFERROR(VLOOKUP($B17,'[8]11市町別戸数'!$A:$G,5,FALSE),0)</f>
        <v>0</v>
      </c>
      <c r="G17" s="10">
        <f>IFERROR(VLOOKUP($B17,'[8]11市町別戸数'!$A:$G,6,FALSE),0)</f>
        <v>1</v>
      </c>
      <c r="H17" s="10">
        <f>IFERROR(VLOOKUP($B17,'[8]11市町別マンション戸数'!A:C,3,FALSE),0)</f>
        <v>0</v>
      </c>
    </row>
    <row r="18" spans="1:8">
      <c r="A18" s="1"/>
      <c r="B18" s="3" t="s">
        <v>11</v>
      </c>
      <c r="C18" s="10">
        <f>IFERROR(VLOOKUP($B18,'[8]11市町別戸数'!$A:$G,7,FALSE),0)</f>
        <v>131</v>
      </c>
      <c r="D18" s="10">
        <f>IFERROR(VLOOKUP($B18,'[8]11市町別戸数'!$A:$G,3,FALSE),0)</f>
        <v>60</v>
      </c>
      <c r="E18" s="10">
        <f>IFERROR(VLOOKUP($B18,'[8]11市町別戸数'!$A:$G,4,FALSE),0)</f>
        <v>52</v>
      </c>
      <c r="F18" s="10">
        <f>IFERROR(VLOOKUP($B18,'[8]11市町別戸数'!$A:$G,5,FALSE),0)</f>
        <v>0</v>
      </c>
      <c r="G18" s="10">
        <f>IFERROR(VLOOKUP($B18,'[8]11市町別戸数'!$A:$G,6,FALSE),0)</f>
        <v>19</v>
      </c>
      <c r="H18" s="10">
        <f>IFERROR(VLOOKUP($B18,'[8]11市町別マンション戸数'!A:C,3,FALSE),0)</f>
        <v>0</v>
      </c>
    </row>
    <row r="19" spans="1:8">
      <c r="A19" s="1"/>
      <c r="B19" s="3" t="s">
        <v>35</v>
      </c>
      <c r="C19" s="10">
        <f>IFERROR(VLOOKUP($B19,'[8]11市町別戸数'!$A:$G,7,FALSE),0)</f>
        <v>73</v>
      </c>
      <c r="D19" s="10">
        <f>IFERROR(VLOOKUP($B19,'[8]11市町別戸数'!$A:$G,3,FALSE),0)</f>
        <v>47</v>
      </c>
      <c r="E19" s="10">
        <f>IFERROR(VLOOKUP($B19,'[8]11市町別戸数'!$A:$G,4,FALSE),0)</f>
        <v>12</v>
      </c>
      <c r="F19" s="10">
        <f>IFERROR(VLOOKUP($B19,'[8]11市町別戸数'!$A:$G,5,FALSE),0)</f>
        <v>0</v>
      </c>
      <c r="G19" s="10">
        <f>IFERROR(VLOOKUP($B19,'[8]11市町別戸数'!$A:$G,6,FALSE),0)</f>
        <v>14</v>
      </c>
      <c r="H19" s="10">
        <f>IFERROR(VLOOKUP($B19,'[8]11市町別マンション戸数'!A:C,3,FALSE),0)</f>
        <v>0</v>
      </c>
    </row>
    <row r="20" spans="1:8">
      <c r="A20" s="1"/>
      <c r="B20" s="3" t="s">
        <v>25</v>
      </c>
      <c r="C20" s="10">
        <f>IFERROR(VLOOKUP($B20,'[8]11市町別戸数'!$A:$G,7,FALSE),0)</f>
        <v>72</v>
      </c>
      <c r="D20" s="10">
        <f>IFERROR(VLOOKUP($B20,'[8]11市町別戸数'!$A:$G,3,FALSE),0)</f>
        <v>29</v>
      </c>
      <c r="E20" s="10">
        <f>IFERROR(VLOOKUP($B20,'[8]11市町別戸数'!$A:$G,4,FALSE),0)</f>
        <v>34</v>
      </c>
      <c r="F20" s="10">
        <f>IFERROR(VLOOKUP($B20,'[8]11市町別戸数'!$A:$G,5,FALSE),0)</f>
        <v>0</v>
      </c>
      <c r="G20" s="10">
        <f>IFERROR(VLOOKUP($B20,'[8]11市町別戸数'!$A:$G,6,FALSE),0)</f>
        <v>9</v>
      </c>
      <c r="H20" s="10">
        <f>IFERROR(VLOOKUP($B20,'[8]11市町別マンション戸数'!A:C,3,FALSE),0)</f>
        <v>0</v>
      </c>
    </row>
    <row r="21" spans="1:8">
      <c r="A21" s="1"/>
      <c r="B21" s="3" t="s">
        <v>2</v>
      </c>
      <c r="C21" s="10">
        <f>IFERROR(VLOOKUP($B21,'[8]11市町別戸数'!$A:$G,7,FALSE),0)</f>
        <v>49</v>
      </c>
      <c r="D21" s="10">
        <f>IFERROR(VLOOKUP($B21,'[8]11市町別戸数'!$A:$G,3,FALSE),0)</f>
        <v>25</v>
      </c>
      <c r="E21" s="10">
        <f>IFERROR(VLOOKUP($B21,'[8]11市町別戸数'!$A:$G,4,FALSE),0)</f>
        <v>24</v>
      </c>
      <c r="F21" s="10">
        <f>IFERROR(VLOOKUP($B21,'[8]11市町別戸数'!$A:$G,5,FALSE),0)</f>
        <v>0</v>
      </c>
      <c r="G21" s="10">
        <f>IFERROR(VLOOKUP($B21,'[8]11市町別戸数'!$A:$G,6,FALSE),0)</f>
        <v>0</v>
      </c>
      <c r="H21" s="10">
        <f>IFERROR(VLOOKUP($B21,'[8]11市町別マンション戸数'!A:C,3,FALSE),0)</f>
        <v>0</v>
      </c>
    </row>
    <row r="22" spans="1:8">
      <c r="A22" s="1"/>
      <c r="B22" s="3" t="s">
        <v>37</v>
      </c>
      <c r="C22" s="10">
        <f>IFERROR(VLOOKUP($B22,'[8]11市町別戸数'!$A:$G,7,FALSE),0)</f>
        <v>68</v>
      </c>
      <c r="D22" s="10">
        <f>IFERROR(VLOOKUP($B22,'[8]11市町別戸数'!$A:$G,3,FALSE),0)</f>
        <v>39</v>
      </c>
      <c r="E22" s="10">
        <f>IFERROR(VLOOKUP($B22,'[8]11市町別戸数'!$A:$G,4,FALSE),0)</f>
        <v>26</v>
      </c>
      <c r="F22" s="10">
        <f>IFERROR(VLOOKUP($B22,'[8]11市町別戸数'!$A:$G,5,FALSE),0)</f>
        <v>0</v>
      </c>
      <c r="G22" s="10">
        <f>IFERROR(VLOOKUP($B22,'[8]11市町別戸数'!$A:$G,6,FALSE),0)</f>
        <v>3</v>
      </c>
      <c r="H22" s="10">
        <f>IFERROR(VLOOKUP($B22,'[8]11市町別マンション戸数'!A:C,3,FALSE),0)</f>
        <v>0</v>
      </c>
    </row>
    <row r="23" spans="1:8">
      <c r="A23" s="1"/>
      <c r="B23" s="3" t="s">
        <v>47</v>
      </c>
      <c r="C23" s="10">
        <f>IFERROR(VLOOKUP($B23,'[8]11市町別戸数'!$A:$G,7,FALSE),0)</f>
        <v>28</v>
      </c>
      <c r="D23" s="10">
        <f>IFERROR(VLOOKUP($B23,'[8]11市町別戸数'!$A:$G,3,FALSE),0)</f>
        <v>9</v>
      </c>
      <c r="E23" s="10">
        <f>IFERROR(VLOOKUP($B23,'[8]11市町別戸数'!$A:$G,4,FALSE),0)</f>
        <v>18</v>
      </c>
      <c r="F23" s="10">
        <f>IFERROR(VLOOKUP($B23,'[8]11市町別戸数'!$A:$G,5,FALSE),0)</f>
        <v>0</v>
      </c>
      <c r="G23" s="10">
        <f>IFERROR(VLOOKUP($B23,'[8]11市町別戸数'!$A:$G,6,FALSE),0)</f>
        <v>1</v>
      </c>
      <c r="H23" s="10">
        <f>IFERROR(VLOOKUP($B23,'[8]11市町別マンション戸数'!A:C,3,FALSE),0)</f>
        <v>0</v>
      </c>
    </row>
    <row r="24" spans="1:8">
      <c r="A24" s="1"/>
      <c r="B24" s="3" t="s">
        <v>21</v>
      </c>
      <c r="C24" s="10">
        <f>IFERROR(VLOOKUP($B24,'[8]11市町別戸数'!$A:$G,7,FALSE),0)</f>
        <v>35</v>
      </c>
      <c r="D24" s="10">
        <f>IFERROR(VLOOKUP($B24,'[8]11市町別戸数'!$A:$G,3,FALSE),0)</f>
        <v>19</v>
      </c>
      <c r="E24" s="10">
        <f>IFERROR(VLOOKUP($B24,'[8]11市町別戸数'!$A:$G,4,FALSE),0)</f>
        <v>10</v>
      </c>
      <c r="F24" s="10">
        <f>IFERROR(VLOOKUP($B24,'[8]11市町別戸数'!$A:$G,5,FALSE),0)</f>
        <v>1</v>
      </c>
      <c r="G24" s="10">
        <f>IFERROR(VLOOKUP($B24,'[8]11市町別戸数'!$A:$G,6,FALSE),0)</f>
        <v>5</v>
      </c>
      <c r="H24" s="10">
        <f>IFERROR(VLOOKUP($B24,'[8]11市町別マンション戸数'!A:C,3,FALSE),0)</f>
        <v>0</v>
      </c>
    </row>
    <row r="25" spans="1:8">
      <c r="A25" s="1"/>
      <c r="B25" s="3" t="s">
        <v>41</v>
      </c>
      <c r="C25" s="10">
        <f>IFERROR(VLOOKUP($B25,'[8]11市町別戸数'!$A:$G,7,FALSE),0)</f>
        <v>0</v>
      </c>
      <c r="D25" s="10">
        <f>IFERROR(VLOOKUP($B25,'[8]11市町別戸数'!$A:$G,3,FALSE),0)</f>
        <v>0</v>
      </c>
      <c r="E25" s="10">
        <f>IFERROR(VLOOKUP($B25,'[8]11市町別戸数'!$A:$G,4,FALSE),0)</f>
        <v>0</v>
      </c>
      <c r="F25" s="10">
        <f>IFERROR(VLOOKUP($B25,'[8]11市町別戸数'!$A:$G,5,FALSE),0)</f>
        <v>0</v>
      </c>
      <c r="G25" s="10">
        <f>IFERROR(VLOOKUP($B25,'[8]11市町別戸数'!$A:$G,6,FALSE),0)</f>
        <v>0</v>
      </c>
      <c r="H25" s="10">
        <f>IFERROR(VLOOKUP($B25,'[8]11市町別マンション戸数'!A:C,3,FALSE),0)</f>
        <v>0</v>
      </c>
    </row>
    <row r="26" spans="1:8">
      <c r="A26" s="1"/>
      <c r="B26" s="3" t="s">
        <v>33</v>
      </c>
      <c r="C26" s="10">
        <f>IFERROR(VLOOKUP($B26,'[8]11市町別戸数'!$A:$G,7,FALSE),0)</f>
        <v>22</v>
      </c>
      <c r="D26" s="10">
        <f>IFERROR(VLOOKUP($B26,'[8]11市町別戸数'!$A:$G,3,FALSE),0)</f>
        <v>12</v>
      </c>
      <c r="E26" s="10">
        <f>IFERROR(VLOOKUP($B26,'[8]11市町別戸数'!$A:$G,4,FALSE),0)</f>
        <v>9</v>
      </c>
      <c r="F26" s="10">
        <f>IFERROR(VLOOKUP($B26,'[8]11市町別戸数'!$A:$G,5,FALSE),0)</f>
        <v>0</v>
      </c>
      <c r="G26" s="10">
        <f>IFERROR(VLOOKUP($B26,'[8]11市町別戸数'!$A:$G,6,FALSE),0)</f>
        <v>1</v>
      </c>
      <c r="H26" s="10">
        <f>IFERROR(VLOOKUP($B26,'[8]11市町別マンション戸数'!A:C,3,FALSE),0)</f>
        <v>0</v>
      </c>
    </row>
    <row r="27" spans="1:8">
      <c r="A27" s="1"/>
      <c r="B27" s="3" t="s">
        <v>0</v>
      </c>
      <c r="C27" s="10">
        <f>IFERROR(VLOOKUP($B27,'[8]11市町別戸数'!$A:$G,7,FALSE),0)</f>
        <v>43</v>
      </c>
      <c r="D27" s="10">
        <f>IFERROR(VLOOKUP($B27,'[8]11市町別戸数'!$A:$G,3,FALSE),0)</f>
        <v>16</v>
      </c>
      <c r="E27" s="10">
        <f>IFERROR(VLOOKUP($B27,'[8]11市町別戸数'!$A:$G,4,FALSE),0)</f>
        <v>22</v>
      </c>
      <c r="F27" s="10">
        <f>IFERROR(VLOOKUP($B27,'[8]11市町別戸数'!$A:$G,5,FALSE),0)</f>
        <v>0</v>
      </c>
      <c r="G27" s="10">
        <f>IFERROR(VLOOKUP($B27,'[8]11市町別戸数'!$A:$G,6,FALSE),0)</f>
        <v>5</v>
      </c>
      <c r="H27" s="10">
        <f>IFERROR(VLOOKUP($B27,'[8]11市町別マンション戸数'!A:C,3,FALSE),0)</f>
        <v>0</v>
      </c>
    </row>
    <row r="28" spans="1:8">
      <c r="A28" s="1"/>
      <c r="B28" s="3" t="s">
        <v>43</v>
      </c>
      <c r="C28" s="10">
        <f>IFERROR(VLOOKUP($B28,'[8]11市町別戸数'!$A:$G,7,FALSE),0)</f>
        <v>9</v>
      </c>
      <c r="D28" s="10">
        <f>IFERROR(VLOOKUP($B28,'[8]11市町別戸数'!$A:$G,3,FALSE),0)</f>
        <v>7</v>
      </c>
      <c r="E28" s="10">
        <f>IFERROR(VLOOKUP($B28,'[8]11市町別戸数'!$A:$G,4,FALSE),0)</f>
        <v>0</v>
      </c>
      <c r="F28" s="10">
        <f>IFERROR(VLOOKUP($B28,'[8]11市町別戸数'!$A:$G,5,FALSE),0)</f>
        <v>0</v>
      </c>
      <c r="G28" s="10">
        <f>IFERROR(VLOOKUP($B28,'[8]11市町別戸数'!$A:$G,6,FALSE),0)</f>
        <v>2</v>
      </c>
      <c r="H28" s="10">
        <f>IFERROR(VLOOKUP($B28,'[8]11市町別マンション戸数'!A:C,3,FALSE),0)</f>
        <v>0</v>
      </c>
    </row>
    <row r="29" spans="1:8">
      <c r="A29" s="1"/>
      <c r="B29" s="3" t="s">
        <v>27</v>
      </c>
      <c r="C29" s="10">
        <f>IFERROR(VLOOKUP($B29,'[8]11市町別戸数'!$A:$G,7,FALSE),0)</f>
        <v>8</v>
      </c>
      <c r="D29" s="10">
        <f>IFERROR(VLOOKUP($B29,'[8]11市町別戸数'!$A:$G,3,FALSE),0)</f>
        <v>8</v>
      </c>
      <c r="E29" s="10">
        <f>IFERROR(VLOOKUP($B29,'[8]11市町別戸数'!$A:$G,4,FALSE),0)</f>
        <v>0</v>
      </c>
      <c r="F29" s="10">
        <f>IFERROR(VLOOKUP($B29,'[8]11市町別戸数'!$A:$G,5,FALSE),0)</f>
        <v>0</v>
      </c>
      <c r="G29" s="10">
        <f>IFERROR(VLOOKUP($B29,'[8]11市町別戸数'!$A:$G,6,FALSE),0)</f>
        <v>0</v>
      </c>
      <c r="H29" s="10">
        <f>IFERROR(VLOOKUP($B29,'[8]11市町別マンション戸数'!A:C,3,FALSE),0)</f>
        <v>0</v>
      </c>
    </row>
    <row r="30" spans="1:8">
      <c r="A30" s="1"/>
      <c r="B30" s="3" t="s">
        <v>22</v>
      </c>
      <c r="C30" s="10">
        <f>IFERROR(VLOOKUP($B30,'[8]11市町別戸数'!$A:$G,7,FALSE),0)</f>
        <v>11</v>
      </c>
      <c r="D30" s="10">
        <f>IFERROR(VLOOKUP($B30,'[8]11市町別戸数'!$A:$G,3,FALSE),0)</f>
        <v>9</v>
      </c>
      <c r="E30" s="10">
        <f>IFERROR(VLOOKUP($B30,'[8]11市町別戸数'!$A:$G,4,FALSE),0)</f>
        <v>0</v>
      </c>
      <c r="F30" s="10">
        <f>IFERROR(VLOOKUP($B30,'[8]11市町別戸数'!$A:$G,5,FALSE),0)</f>
        <v>0</v>
      </c>
      <c r="G30" s="10">
        <f>IFERROR(VLOOKUP($B30,'[8]11市町別戸数'!$A:$G,6,FALSE),0)</f>
        <v>2</v>
      </c>
      <c r="H30" s="10">
        <f>IFERROR(VLOOKUP($B30,'[8]11市町別マンション戸数'!A:C,3,FALSE),0)</f>
        <v>0</v>
      </c>
    </row>
    <row r="31" spans="1:8">
      <c r="A31" s="1"/>
      <c r="B31" s="3" t="s">
        <v>16</v>
      </c>
      <c r="C31" s="10">
        <f>IFERROR(VLOOKUP($B31,'[8]11市町別戸数'!$A:$G,7,FALSE),0)</f>
        <v>20</v>
      </c>
      <c r="D31" s="10">
        <f>IFERROR(VLOOKUP($B31,'[8]11市町別戸数'!$A:$G,3,FALSE),0)</f>
        <v>11</v>
      </c>
      <c r="E31" s="10">
        <f>IFERROR(VLOOKUP($B31,'[8]11市町別戸数'!$A:$G,4,FALSE),0)</f>
        <v>8</v>
      </c>
      <c r="F31" s="10">
        <f>IFERROR(VLOOKUP($B31,'[8]11市町別戸数'!$A:$G,5,FALSE),0)</f>
        <v>0</v>
      </c>
      <c r="G31" s="10">
        <f>IFERROR(VLOOKUP($B31,'[8]11市町別戸数'!$A:$G,6,FALSE),0)</f>
        <v>1</v>
      </c>
      <c r="H31" s="10">
        <f>IFERROR(VLOOKUP($B31,'[8]11市町別マンション戸数'!A:C,3,FALSE),0)</f>
        <v>0</v>
      </c>
    </row>
    <row r="32" spans="1:8">
      <c r="A32" s="1"/>
      <c r="B32" s="3" t="s">
        <v>24</v>
      </c>
      <c r="C32" s="10">
        <f>IFERROR(VLOOKUP($B32,'[8]11市町別戸数'!$A:$G,7,FALSE),0)</f>
        <v>12</v>
      </c>
      <c r="D32" s="10">
        <f>IFERROR(VLOOKUP($B32,'[8]11市町別戸数'!$A:$G,3,FALSE),0)</f>
        <v>11</v>
      </c>
      <c r="E32" s="10">
        <f>IFERROR(VLOOKUP($B32,'[8]11市町別戸数'!$A:$G,4,FALSE),0)</f>
        <v>0</v>
      </c>
      <c r="F32" s="10">
        <f>IFERROR(VLOOKUP($B32,'[8]11市町別戸数'!$A:$G,5,FALSE),0)</f>
        <v>0</v>
      </c>
      <c r="G32" s="10">
        <f>IFERROR(VLOOKUP($B32,'[8]11市町別戸数'!$A:$G,6,FALSE),0)</f>
        <v>1</v>
      </c>
      <c r="H32" s="10">
        <f>IFERROR(VLOOKUP($B32,'[8]11市町別マンション戸数'!A:C,3,FALSE),0)</f>
        <v>0</v>
      </c>
    </row>
    <row r="33" spans="1:8">
      <c r="A33" s="1"/>
      <c r="B33" s="3" t="s">
        <v>14</v>
      </c>
      <c r="C33" s="10">
        <f>IFERROR(VLOOKUP($B33,'[8]11市町別戸数'!$A:$G,7,FALSE),0)</f>
        <v>0</v>
      </c>
      <c r="D33" s="10">
        <f>IFERROR(VLOOKUP($B33,'[8]11市町別戸数'!$A:$G,3,FALSE),0)</f>
        <v>0</v>
      </c>
      <c r="E33" s="10">
        <f>IFERROR(VLOOKUP($B33,'[8]11市町別戸数'!$A:$G,4,FALSE),0)</f>
        <v>0</v>
      </c>
      <c r="F33" s="10">
        <f>IFERROR(VLOOKUP($B33,'[8]11市町別戸数'!$A:$G,5,FALSE),0)</f>
        <v>0</v>
      </c>
      <c r="G33" s="10">
        <f>IFERROR(VLOOKUP($B33,'[8]11市町別戸数'!$A:$G,6,FALSE),0)</f>
        <v>0</v>
      </c>
      <c r="H33" s="10">
        <f>IFERROR(VLOOKUP($B33,'[8]11市町別マンション戸数'!A:C,3,FALSE),0)</f>
        <v>0</v>
      </c>
    </row>
    <row r="34" spans="1:8">
      <c r="A34" s="1"/>
      <c r="B34" s="4" t="s">
        <v>51</v>
      </c>
      <c r="C34" s="10">
        <f>IFERROR(VLOOKUP($B34,'[8]11市町別戸数'!$A:$G,7,FALSE),0)</f>
        <v>3</v>
      </c>
      <c r="D34" s="10">
        <f>IFERROR(VLOOKUP($B34,'[8]11市町別戸数'!$A:$G,3,FALSE),0)</f>
        <v>3</v>
      </c>
      <c r="E34" s="10">
        <f>IFERROR(VLOOKUP($B34,'[8]11市町別戸数'!$A:$G,4,FALSE),0)</f>
        <v>0</v>
      </c>
      <c r="F34" s="10">
        <f>IFERROR(VLOOKUP($B34,'[8]11市町別戸数'!$A:$G,5,FALSE),0)</f>
        <v>0</v>
      </c>
      <c r="G34" s="10">
        <f>IFERROR(VLOOKUP($B34,'[8]11市町別戸数'!$A:$G,6,FALSE),0)</f>
        <v>0</v>
      </c>
      <c r="H34" s="10">
        <f>IFERROR(VLOOKUP($B34,'[8]11市町別マンション戸数'!A:C,3,FALSE),0)</f>
        <v>0</v>
      </c>
    </row>
    <row r="35" spans="1:8">
      <c r="A35" s="1"/>
      <c r="B35" s="3" t="s">
        <v>49</v>
      </c>
      <c r="C35" s="10">
        <f>IFERROR(VLOOKUP($B35,'[8]11市町別戸数'!$A:$G,7,FALSE),0)</f>
        <v>0</v>
      </c>
      <c r="D35" s="10">
        <f>IFERROR(VLOOKUP($B35,'[8]11市町別戸数'!$A:$G,3,FALSE),0)</f>
        <v>0</v>
      </c>
      <c r="E35" s="10">
        <f>IFERROR(VLOOKUP($B35,'[8]11市町別戸数'!$A:$G,4,FALSE),0)</f>
        <v>0</v>
      </c>
      <c r="F35" s="10">
        <f>IFERROR(VLOOKUP($B35,'[8]11市町別戸数'!$A:$G,5,FALSE),0)</f>
        <v>0</v>
      </c>
      <c r="G35" s="10">
        <f>IFERROR(VLOOKUP($B35,'[8]11市町別戸数'!$A:$G,6,FALSE),0)</f>
        <v>0</v>
      </c>
      <c r="H35" s="10">
        <f>IFERROR(VLOOKUP($B35,'[8]11市町別マンション戸数'!A:C,3,FALSE),0)</f>
        <v>0</v>
      </c>
    </row>
    <row r="36" spans="1:8">
      <c r="A36" s="1"/>
      <c r="B36" s="3" t="s">
        <v>12</v>
      </c>
      <c r="C36" s="10">
        <f>IFERROR(VLOOKUP($B36,'[8]11市町別戸数'!$A:$G,7,FALSE),0)</f>
        <v>0</v>
      </c>
      <c r="D36" s="10">
        <f>IFERROR(VLOOKUP($B36,'[8]11市町別戸数'!$A:$G,3,FALSE),0)</f>
        <v>0</v>
      </c>
      <c r="E36" s="10">
        <f>IFERROR(VLOOKUP($B36,'[8]11市町別戸数'!$A:$G,4,FALSE),0)</f>
        <v>0</v>
      </c>
      <c r="F36" s="10">
        <f>IFERROR(VLOOKUP($B36,'[8]11市町別戸数'!$A:$G,5,FALSE),0)</f>
        <v>0</v>
      </c>
      <c r="G36" s="10">
        <f>IFERROR(VLOOKUP($B36,'[8]11市町別戸数'!$A:$G,6,FALSE),0)</f>
        <v>0</v>
      </c>
      <c r="H36" s="10">
        <f>IFERROR(VLOOKUP($B36,'[8]11市町別マンション戸数'!A:C,3,FALSE),0)</f>
        <v>0</v>
      </c>
    </row>
    <row r="37" spans="1:8">
      <c r="A37" s="1"/>
      <c r="B37" s="4" t="s">
        <v>28</v>
      </c>
      <c r="C37" s="10">
        <f>IFERROR(VLOOKUP($B37,'[8]11市町別戸数'!$A:$G,7,FALSE),0)</f>
        <v>2</v>
      </c>
      <c r="D37" s="10">
        <f>IFERROR(VLOOKUP($B37,'[8]11市町別戸数'!$A:$G,3,FALSE),0)</f>
        <v>2</v>
      </c>
      <c r="E37" s="10">
        <f>IFERROR(VLOOKUP($B37,'[8]11市町別戸数'!$A:$G,4,FALSE),0)</f>
        <v>0</v>
      </c>
      <c r="F37" s="10">
        <f>IFERROR(VLOOKUP($B37,'[8]11市町別戸数'!$A:$G,5,FALSE),0)</f>
        <v>0</v>
      </c>
      <c r="G37" s="10">
        <f>IFERROR(VLOOKUP($B37,'[8]11市町別戸数'!$A:$G,6,FALSE),0)</f>
        <v>0</v>
      </c>
      <c r="H37" s="10">
        <f>IFERROR(VLOOKUP($B37,'[8]11市町別マンション戸数'!A:C,3,FALSE),0)</f>
        <v>0</v>
      </c>
    </row>
    <row r="38" spans="1:8">
      <c r="A38" s="1"/>
      <c r="B38" s="3" t="s">
        <v>23</v>
      </c>
      <c r="C38" s="10">
        <f>IFERROR(VLOOKUP($B38,'[8]11市町別戸数'!$A:$G,7,FALSE),0)</f>
        <v>8</v>
      </c>
      <c r="D38" s="10">
        <f>IFERROR(VLOOKUP($B38,'[8]11市町別戸数'!$A:$G,3,FALSE),0)</f>
        <v>6</v>
      </c>
      <c r="E38" s="10">
        <f>IFERROR(VLOOKUP($B38,'[8]11市町別戸数'!$A:$G,4,FALSE),0)</f>
        <v>0</v>
      </c>
      <c r="F38" s="10">
        <f>IFERROR(VLOOKUP($B38,'[8]11市町別戸数'!$A:$G,5,FALSE),0)</f>
        <v>0</v>
      </c>
      <c r="G38" s="10">
        <f>IFERROR(VLOOKUP($B38,'[8]11市町別戸数'!$A:$G,6,FALSE),0)</f>
        <v>2</v>
      </c>
      <c r="H38" s="10">
        <f>IFERROR(VLOOKUP($B38,'[8]11市町別マンション戸数'!A:C,3,FALSE),0)</f>
        <v>0</v>
      </c>
    </row>
    <row r="39" spans="1:8">
      <c r="A39" s="1"/>
      <c r="B39" s="3" t="s">
        <v>42</v>
      </c>
      <c r="C39" s="10">
        <f>IFERROR(VLOOKUP($B39,'[8]11市町別戸数'!$A:$G,7,FALSE),0)</f>
        <v>25</v>
      </c>
      <c r="D39" s="10">
        <f>IFERROR(VLOOKUP($B39,'[8]11市町別戸数'!$A:$G,3,FALSE),0)</f>
        <v>5</v>
      </c>
      <c r="E39" s="10">
        <f>IFERROR(VLOOKUP($B39,'[8]11市町別戸数'!$A:$G,4,FALSE),0)</f>
        <v>8</v>
      </c>
      <c r="F39" s="10">
        <f>IFERROR(VLOOKUP($B39,'[8]11市町別戸数'!$A:$G,5,FALSE),0)</f>
        <v>0</v>
      </c>
      <c r="G39" s="10">
        <f>IFERROR(VLOOKUP($B39,'[8]11市町別戸数'!$A:$G,6,FALSE),0)</f>
        <v>12</v>
      </c>
      <c r="H39" s="10">
        <f>IFERROR(VLOOKUP($B39,'[8]11市町別マンション戸数'!A:C,3,FALSE),0)</f>
        <v>0</v>
      </c>
    </row>
    <row r="40" spans="1:8">
      <c r="A40" s="1"/>
      <c r="B40" s="3" t="s">
        <v>13</v>
      </c>
      <c r="C40" s="10">
        <f>IFERROR(VLOOKUP($B40,'[8]11市町別戸数'!$A:$G,7,FALSE),0)</f>
        <v>31</v>
      </c>
      <c r="D40" s="10">
        <f>IFERROR(VLOOKUP($B40,'[8]11市町別戸数'!$A:$G,3,FALSE),0)</f>
        <v>5</v>
      </c>
      <c r="E40" s="10">
        <f>IFERROR(VLOOKUP($B40,'[8]11市町別戸数'!$A:$G,4,FALSE),0)</f>
        <v>25</v>
      </c>
      <c r="F40" s="10">
        <f>IFERROR(VLOOKUP($B40,'[8]11市町別戸数'!$A:$G,5,FALSE),0)</f>
        <v>0</v>
      </c>
      <c r="G40" s="10">
        <f>IFERROR(VLOOKUP($B40,'[8]11市町別戸数'!$A:$G,6,FALSE),0)</f>
        <v>1</v>
      </c>
      <c r="H40" s="10">
        <f>IFERROR(VLOOKUP($B40,'[8]11市町別マンション戸数'!A:C,3,FALSE),0)</f>
        <v>0</v>
      </c>
    </row>
    <row r="41" spans="1:8">
      <c r="A41" s="1"/>
      <c r="B41" s="3" t="s">
        <v>3</v>
      </c>
      <c r="C41" s="10">
        <f>IFERROR(VLOOKUP($B41,'[8]11市町別戸数'!$A:$G,7,FALSE),0)</f>
        <v>5</v>
      </c>
      <c r="D41" s="10">
        <f>IFERROR(VLOOKUP($B41,'[8]11市町別戸数'!$A:$G,3,FALSE),0)</f>
        <v>4</v>
      </c>
      <c r="E41" s="10">
        <f>IFERROR(VLOOKUP($B41,'[8]11市町別戸数'!$A:$G,4,FALSE),0)</f>
        <v>0</v>
      </c>
      <c r="F41" s="10">
        <f>IFERROR(VLOOKUP($B41,'[8]11市町別戸数'!$A:$G,5,FALSE),0)</f>
        <v>0</v>
      </c>
      <c r="G41" s="10">
        <f>IFERROR(VLOOKUP($B41,'[8]11市町別戸数'!$A:$G,6,FALSE),0)</f>
        <v>1</v>
      </c>
      <c r="H41" s="10">
        <f>IFERROR(VLOOKUP($B41,'[8]11市町別マンション戸数'!A:C,3,FALSE),0)</f>
        <v>0</v>
      </c>
    </row>
    <row r="42" spans="1:8">
      <c r="A42" s="1"/>
      <c r="B42" s="3" t="s">
        <v>39</v>
      </c>
      <c r="C42" s="10">
        <f>IFERROR(VLOOKUP($B42,'[8]11市町別戸数'!$A:$G,7,FALSE),0)</f>
        <v>6</v>
      </c>
      <c r="D42" s="10">
        <f>IFERROR(VLOOKUP($B42,'[8]11市町別戸数'!$A:$G,3,FALSE),0)</f>
        <v>6</v>
      </c>
      <c r="E42" s="10">
        <f>IFERROR(VLOOKUP($B42,'[8]11市町別戸数'!$A:$G,4,FALSE),0)</f>
        <v>0</v>
      </c>
      <c r="F42" s="10">
        <f>IFERROR(VLOOKUP($B42,'[8]11市町別戸数'!$A:$G,5,FALSE),0)</f>
        <v>0</v>
      </c>
      <c r="G42" s="10">
        <f>IFERROR(VLOOKUP($B42,'[8]11市町別戸数'!$A:$G,6,FALSE),0)</f>
        <v>0</v>
      </c>
      <c r="H42" s="10">
        <f>IFERROR(VLOOKUP($B42,'[8]11市町別マンション戸数'!A:C,3,FALSE),0)</f>
        <v>0</v>
      </c>
    </row>
    <row r="43" spans="1:8">
      <c r="A43" s="1"/>
      <c r="B43" s="3" t="s">
        <v>1</v>
      </c>
      <c r="C43" s="10">
        <f>IFERROR(VLOOKUP($B43,'[8]11市町別戸数'!$A:$G,7,FALSE),0)</f>
        <v>0</v>
      </c>
      <c r="D43" s="10">
        <f>IFERROR(VLOOKUP($B43,'[8]11市町別戸数'!$A:$G,3,FALSE),0)</f>
        <v>0</v>
      </c>
      <c r="E43" s="10">
        <f>IFERROR(VLOOKUP($B43,'[8]11市町別戸数'!$A:$G,4,FALSE),0)</f>
        <v>0</v>
      </c>
      <c r="F43" s="10">
        <f>IFERROR(VLOOKUP($B43,'[8]11市町別戸数'!$A:$G,5,FALSE),0)</f>
        <v>0</v>
      </c>
      <c r="G43" s="10">
        <f>IFERROR(VLOOKUP($B43,'[8]11市町別戸数'!$A:$G,6,FALSE),0)</f>
        <v>0</v>
      </c>
      <c r="H43" s="10">
        <f>IFERROR(VLOOKUP($B43,'[8]11市町別マンション戸数'!A:C,3,FALSE),0)</f>
        <v>0</v>
      </c>
    </row>
    <row r="44" spans="1:8">
      <c r="A44" s="1"/>
      <c r="B44" s="5" t="s">
        <v>50</v>
      </c>
      <c r="C44" s="10">
        <f>IFERROR(VLOOKUP($B44,'[8]11市町別戸数'!$A:$G,7,FALSE),0)</f>
        <v>3</v>
      </c>
      <c r="D44" s="10">
        <f>IFERROR(VLOOKUP($B44,'[8]11市町別戸数'!$A:$G,3,FALSE),0)</f>
        <v>3</v>
      </c>
      <c r="E44" s="10">
        <f>IFERROR(VLOOKUP($B44,'[8]11市町別戸数'!$A:$G,4,FALSE),0)</f>
        <v>0</v>
      </c>
      <c r="F44" s="10">
        <f>IFERROR(VLOOKUP($B44,'[8]11市町別戸数'!$A:$G,5,FALSE),0)</f>
        <v>0</v>
      </c>
      <c r="G44" s="10">
        <f>IFERROR(VLOOKUP($B44,'[8]11市町別戸数'!$A:$G,6,FALSE),0)</f>
        <v>0</v>
      </c>
      <c r="H44" s="10">
        <f>IFERROR(VLOOKUP($B44,'[8]11市町別マンション戸数'!A:C,3,FALSE),0)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1638</v>
      </c>
      <c r="D45" s="10">
        <f t="shared" si="2"/>
        <v>790</v>
      </c>
      <c r="E45" s="10">
        <f t="shared" si="2"/>
        <v>656</v>
      </c>
      <c r="F45" s="10">
        <f t="shared" si="2"/>
        <v>5</v>
      </c>
      <c r="G45" s="10">
        <f t="shared" si="2"/>
        <v>187</v>
      </c>
      <c r="H45" s="10">
        <f t="shared" si="2"/>
        <v>0</v>
      </c>
    </row>
    <row r="46" spans="1:8">
      <c r="A46" s="1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3.5"/>
  <cols>
    <col min="7" max="7" width="10.75" bestFit="1" customWidth="1"/>
  </cols>
  <sheetData>
    <row r="1" spans="1:8" ht="17.25">
      <c r="A1" s="1"/>
      <c r="C1" s="7"/>
      <c r="D1" s="7"/>
      <c r="E1" s="11"/>
      <c r="F1" s="11" t="s">
        <v>19</v>
      </c>
      <c r="G1" s="13">
        <v>45505</v>
      </c>
      <c r="H1" s="14"/>
    </row>
    <row r="2" spans="1:8">
      <c r="A2" s="1"/>
      <c r="C2" s="8"/>
      <c r="D2" s="8"/>
      <c r="E2" s="8"/>
      <c r="F2" s="8"/>
      <c r="G2" s="8"/>
      <c r="H2" s="15" t="s">
        <v>6</v>
      </c>
    </row>
    <row r="3" spans="1:8">
      <c r="A3" s="1"/>
      <c r="B3" s="2" t="s">
        <v>52</v>
      </c>
      <c r="C3" s="9" t="s">
        <v>48</v>
      </c>
      <c r="D3" s="2" t="s">
        <v>45</v>
      </c>
      <c r="E3" s="2" t="s">
        <v>8</v>
      </c>
      <c r="F3" s="12" t="s">
        <v>53</v>
      </c>
      <c r="G3" s="2" t="s">
        <v>15</v>
      </c>
      <c r="H3" s="16" t="s">
        <v>17</v>
      </c>
    </row>
    <row r="4" spans="1:8">
      <c r="A4" s="1"/>
      <c r="B4" s="3" t="s">
        <v>30</v>
      </c>
      <c r="C4" s="10">
        <f>IFERROR(VLOOKUP($B4,'[16]11市町別戸数'!$A:$G,7,FALSE),0)</f>
        <v>145</v>
      </c>
      <c r="D4" s="10">
        <f>IFERROR(VLOOKUP($B4,'[16]11市町別戸数'!$A:$G,3,FALSE),0)</f>
        <v>54</v>
      </c>
      <c r="E4" s="10">
        <f>IFERROR(VLOOKUP($B4,'[16]11市町別戸数'!$A:$G,4,FALSE),0)</f>
        <v>70</v>
      </c>
      <c r="F4" s="10">
        <f>IFERROR(VLOOKUP($B4,'[16]11市町別戸数'!$A:$G,5,FALSE),0)</f>
        <v>0</v>
      </c>
      <c r="G4" s="10">
        <f>IFERROR(VLOOKUP($B4,'[16]11市町別戸数'!$A:$G,6,FALSE),0)</f>
        <v>21</v>
      </c>
      <c r="H4" s="10">
        <f>IFERROR(VLOOKUP($B4,'[16]11市町別マンション戸数'!A:C,3,FALSE),0)</f>
        <v>0</v>
      </c>
    </row>
    <row r="5" spans="1:8">
      <c r="A5" s="1"/>
      <c r="B5" s="3" t="s">
        <v>10</v>
      </c>
      <c r="C5" s="10">
        <f>IFERROR(VLOOKUP($B5,'[16]11市町別戸数'!$A:$G,7,FALSE),0)</f>
        <v>103</v>
      </c>
      <c r="D5" s="10">
        <f>IFERROR(VLOOKUP($B5,'[16]11市町別戸数'!$A:$G,3,FALSE),0)</f>
        <v>51</v>
      </c>
      <c r="E5" s="10">
        <f>IFERROR(VLOOKUP($B5,'[16]11市町別戸数'!$A:$G,4,FALSE),0)</f>
        <v>45</v>
      </c>
      <c r="F5" s="10">
        <f>IFERROR(VLOOKUP($B5,'[16]11市町別戸数'!$A:$G,5,FALSE),0)</f>
        <v>0</v>
      </c>
      <c r="G5" s="10">
        <f>IFERROR(VLOOKUP($B5,'[16]11市町別戸数'!$A:$G,6,FALSE),0)</f>
        <v>7</v>
      </c>
      <c r="H5" s="10">
        <f>IFERROR(VLOOKUP($B5,'[16]11市町別マンション戸数'!A:C,3,FALSE),0)</f>
        <v>0</v>
      </c>
    </row>
    <row r="6" spans="1:8">
      <c r="A6" s="1"/>
      <c r="B6" s="3" t="s">
        <v>9</v>
      </c>
      <c r="C6" s="10">
        <f>IFERROR(VLOOKUP($B6,'[16]11市町別戸数'!$A:$G,7,FALSE),0)</f>
        <v>89</v>
      </c>
      <c r="D6" s="10">
        <f>IFERROR(VLOOKUP($B6,'[16]11市町別戸数'!$A:$G,3,FALSE),0)</f>
        <v>46</v>
      </c>
      <c r="E6" s="10">
        <f>IFERROR(VLOOKUP($B6,'[16]11市町別戸数'!$A:$G,4,FALSE),0)</f>
        <v>28</v>
      </c>
      <c r="F6" s="10">
        <f>IFERROR(VLOOKUP($B6,'[16]11市町別戸数'!$A:$G,5,FALSE),0)</f>
        <v>0</v>
      </c>
      <c r="G6" s="10">
        <f>IFERROR(VLOOKUP($B6,'[16]11市町別戸数'!$A:$G,6,FALSE),0)</f>
        <v>15</v>
      </c>
      <c r="H6" s="10">
        <f>IFERROR(VLOOKUP($B6,'[16]11市町別マンション戸数'!A:C,3,FALSE),0)</f>
        <v>0</v>
      </c>
    </row>
    <row r="7" spans="1:8">
      <c r="A7" s="1"/>
      <c r="B7" s="3" t="s">
        <v>32</v>
      </c>
      <c r="C7" s="10">
        <f t="shared" ref="C7:H7" si="0">SUM(C4:C6)</f>
        <v>337</v>
      </c>
      <c r="D7" s="10">
        <f t="shared" si="0"/>
        <v>151</v>
      </c>
      <c r="E7" s="10">
        <f t="shared" si="0"/>
        <v>143</v>
      </c>
      <c r="F7" s="10">
        <f t="shared" si="0"/>
        <v>0</v>
      </c>
      <c r="G7" s="10">
        <f t="shared" si="0"/>
        <v>43</v>
      </c>
      <c r="H7" s="10">
        <f t="shared" si="0"/>
        <v>0</v>
      </c>
    </row>
    <row r="8" spans="1:8">
      <c r="A8" s="1"/>
      <c r="B8" s="3" t="s">
        <v>31</v>
      </c>
      <c r="C8" s="10">
        <f>IFERROR(VLOOKUP($B8,'[16]11市町別戸数'!$A:$G,7,FALSE),0)</f>
        <v>406</v>
      </c>
      <c r="D8" s="10">
        <f>IFERROR(VLOOKUP($B8,'[16]11市町別戸数'!$A:$G,3,FALSE),0)</f>
        <v>148</v>
      </c>
      <c r="E8" s="10">
        <f>IFERROR(VLOOKUP($B8,'[16]11市町別戸数'!$A:$G,4,FALSE),0)</f>
        <v>198</v>
      </c>
      <c r="F8" s="10">
        <f>IFERROR(VLOOKUP($B8,'[16]11市町別戸数'!$A:$G,5,FALSE),0)</f>
        <v>0</v>
      </c>
      <c r="G8" s="10">
        <f>IFERROR(VLOOKUP($B8,'[16]11市町別戸数'!$A:$G,6,FALSE),0)</f>
        <v>60</v>
      </c>
      <c r="H8" s="10">
        <f>IFERROR(VLOOKUP($B8,'[16]11市町別マンション戸数'!A:C,3,FALSE),0)</f>
        <v>12</v>
      </c>
    </row>
    <row r="9" spans="1:8">
      <c r="A9" s="1"/>
      <c r="B9" s="3" t="s">
        <v>26</v>
      </c>
      <c r="C9" s="10">
        <f>IFERROR(VLOOKUP($B9,'[16]11市町別戸数'!$A:$G,7,FALSE),0)</f>
        <v>64</v>
      </c>
      <c r="D9" s="10">
        <f>IFERROR(VLOOKUP($B9,'[16]11市町別戸数'!$A:$G,3,FALSE),0)</f>
        <v>42</v>
      </c>
      <c r="E9" s="10">
        <f>IFERROR(VLOOKUP($B9,'[16]11市町別戸数'!$A:$G,4,FALSE),0)</f>
        <v>9</v>
      </c>
      <c r="F9" s="10">
        <f>IFERROR(VLOOKUP($B9,'[16]11市町別戸数'!$A:$G,5,FALSE),0)</f>
        <v>0</v>
      </c>
      <c r="G9" s="10">
        <f>IFERROR(VLOOKUP($B9,'[16]11市町別戸数'!$A:$G,6,FALSE),0)</f>
        <v>13</v>
      </c>
      <c r="H9" s="10">
        <f>IFERROR(VLOOKUP($B9,'[16]11市町別マンション戸数'!A:C,3,FALSE),0)</f>
        <v>0</v>
      </c>
    </row>
    <row r="10" spans="1:8">
      <c r="A10" s="1"/>
      <c r="B10" s="3" t="s">
        <v>54</v>
      </c>
      <c r="C10" s="10">
        <f>IFERROR(VLOOKUP($B10,'[16]11市町別戸数'!$A:$G,7,FALSE),0)</f>
        <v>2</v>
      </c>
      <c r="D10" s="10">
        <f>IFERROR(VLOOKUP($B10,'[16]11市町別戸数'!$A:$G,3,FALSE),0)</f>
        <v>2</v>
      </c>
      <c r="E10" s="10">
        <f>IFERROR(VLOOKUP($B10,'[16]11市町別戸数'!$A:$G,4,FALSE),0)</f>
        <v>0</v>
      </c>
      <c r="F10" s="10">
        <f>IFERROR(VLOOKUP($B10,'[16]11市町別戸数'!$A:$G,5,FALSE),0)</f>
        <v>0</v>
      </c>
      <c r="G10" s="10">
        <f>IFERROR(VLOOKUP($B10,'[16]11市町別戸数'!$A:$G,6,FALSE),0)</f>
        <v>0</v>
      </c>
      <c r="H10" s="10">
        <f>IFERROR(VLOOKUP($B10,'[16]11市町別マンション戸数'!A:C,3,FALSE),0)</f>
        <v>0</v>
      </c>
    </row>
    <row r="11" spans="1:8">
      <c r="A11" s="1"/>
      <c r="B11" s="3" t="s">
        <v>5</v>
      </c>
      <c r="C11" s="10">
        <f t="shared" ref="C11:H11" si="1">SUM(C8:C10)</f>
        <v>472</v>
      </c>
      <c r="D11" s="10">
        <f t="shared" si="1"/>
        <v>192</v>
      </c>
      <c r="E11" s="10">
        <f t="shared" si="1"/>
        <v>207</v>
      </c>
      <c r="F11" s="10">
        <f t="shared" si="1"/>
        <v>0</v>
      </c>
      <c r="G11" s="10">
        <f t="shared" si="1"/>
        <v>73</v>
      </c>
      <c r="H11" s="10">
        <f t="shared" si="1"/>
        <v>12</v>
      </c>
    </row>
    <row r="12" spans="1:8">
      <c r="A12" s="1"/>
      <c r="B12" s="3" t="s">
        <v>7</v>
      </c>
      <c r="C12" s="10">
        <f>IFERROR(VLOOKUP($B12,'[16]11市町別戸数'!$A:$G,7,FALSE),0)</f>
        <v>92</v>
      </c>
      <c r="D12" s="10">
        <f>IFERROR(VLOOKUP($B12,'[16]11市町別戸数'!$A:$G,3,FALSE),0)</f>
        <v>33</v>
      </c>
      <c r="E12" s="10">
        <f>IFERROR(VLOOKUP($B12,'[16]11市町別戸数'!$A:$G,4,FALSE),0)</f>
        <v>25</v>
      </c>
      <c r="F12" s="10">
        <f>IFERROR(VLOOKUP($B12,'[16]11市町別戸数'!$A:$G,5,FALSE),0)</f>
        <v>1</v>
      </c>
      <c r="G12" s="10">
        <f>IFERROR(VLOOKUP($B12,'[16]11市町別戸数'!$A:$G,6,FALSE),0)</f>
        <v>33</v>
      </c>
      <c r="H12" s="10">
        <f>IFERROR(VLOOKUP($B12,'[16]11市町別マンション戸数'!A:C,3,FALSE),0)</f>
        <v>0</v>
      </c>
    </row>
    <row r="13" spans="1:8">
      <c r="A13" s="1"/>
      <c r="B13" s="3" t="s">
        <v>20</v>
      </c>
      <c r="C13" s="10">
        <f>IFERROR(VLOOKUP($B13,'[16]11市町別戸数'!$A:$G,7,FALSE),0)</f>
        <v>8</v>
      </c>
      <c r="D13" s="10">
        <f>IFERROR(VLOOKUP($B13,'[16]11市町別戸数'!$A:$G,3,FALSE),0)</f>
        <v>0</v>
      </c>
      <c r="E13" s="10">
        <f>IFERROR(VLOOKUP($B13,'[16]11市町別戸数'!$A:$G,4,FALSE),0)</f>
        <v>8</v>
      </c>
      <c r="F13" s="10">
        <f>IFERROR(VLOOKUP($B13,'[16]11市町別戸数'!$A:$G,5,FALSE),0)</f>
        <v>0</v>
      </c>
      <c r="G13" s="10">
        <f>IFERROR(VLOOKUP($B13,'[16]11市町別戸数'!$A:$G,6,FALSE),0)</f>
        <v>0</v>
      </c>
      <c r="H13" s="10">
        <f>IFERROR(VLOOKUP($B13,'[16]11市町別マンション戸数'!A:C,3,FALSE),0)</f>
        <v>0</v>
      </c>
    </row>
    <row r="14" spans="1:8">
      <c r="A14" s="1"/>
      <c r="B14" s="3" t="s">
        <v>36</v>
      </c>
      <c r="C14" s="10">
        <f>IFERROR(VLOOKUP($B14,'[16]11市町別戸数'!$A:$G,7,FALSE),0)</f>
        <v>36</v>
      </c>
      <c r="D14" s="10">
        <f>IFERROR(VLOOKUP($B14,'[16]11市町別戸数'!$A:$G,3,FALSE),0)</f>
        <v>25</v>
      </c>
      <c r="E14" s="10">
        <f>IFERROR(VLOOKUP($B14,'[16]11市町別戸数'!$A:$G,4,FALSE),0)</f>
        <v>4</v>
      </c>
      <c r="F14" s="10">
        <f>IFERROR(VLOOKUP($B14,'[16]11市町別戸数'!$A:$G,5,FALSE),0)</f>
        <v>1</v>
      </c>
      <c r="G14" s="10">
        <f>IFERROR(VLOOKUP($B14,'[16]11市町別戸数'!$A:$G,6,FALSE),0)</f>
        <v>6</v>
      </c>
      <c r="H14" s="10">
        <f>IFERROR(VLOOKUP($B14,'[16]11市町別マンション戸数'!A:C,3,FALSE),0)</f>
        <v>0</v>
      </c>
    </row>
    <row r="15" spans="1:8">
      <c r="A15" s="1"/>
      <c r="B15" s="3" t="s">
        <v>40</v>
      </c>
      <c r="C15" s="10">
        <f>IFERROR(VLOOKUP($B15,'[16]11市町別戸数'!$A:$G,7,FALSE),0)</f>
        <v>62</v>
      </c>
      <c r="D15" s="10">
        <f>IFERROR(VLOOKUP($B15,'[16]11市町別戸数'!$A:$G,3,FALSE),0)</f>
        <v>37</v>
      </c>
      <c r="E15" s="10">
        <f>IFERROR(VLOOKUP($B15,'[16]11市町別戸数'!$A:$G,4,FALSE),0)</f>
        <v>16</v>
      </c>
      <c r="F15" s="10">
        <f>IFERROR(VLOOKUP($B15,'[16]11市町別戸数'!$A:$G,5,FALSE),0)</f>
        <v>0</v>
      </c>
      <c r="G15" s="10">
        <f>IFERROR(VLOOKUP($B15,'[16]11市町別戸数'!$A:$G,6,FALSE),0)</f>
        <v>9</v>
      </c>
      <c r="H15" s="10">
        <f>IFERROR(VLOOKUP($B15,'[16]11市町別マンション戸数'!A:C,3,FALSE),0)</f>
        <v>0</v>
      </c>
    </row>
    <row r="16" spans="1:8">
      <c r="A16" s="1"/>
      <c r="B16" s="3" t="s">
        <v>44</v>
      </c>
      <c r="C16" s="10">
        <f>IFERROR(VLOOKUP($B16,'[16]11市町別戸数'!$A:$G,7,FALSE),0)</f>
        <v>8</v>
      </c>
      <c r="D16" s="10">
        <f>IFERROR(VLOOKUP($B16,'[16]11市町別戸数'!$A:$G,3,FALSE),0)</f>
        <v>5</v>
      </c>
      <c r="E16" s="10">
        <f>IFERROR(VLOOKUP($B16,'[16]11市町別戸数'!$A:$G,4,FALSE),0)</f>
        <v>0</v>
      </c>
      <c r="F16" s="10">
        <f>IFERROR(VLOOKUP($B16,'[16]11市町別戸数'!$A:$G,5,FALSE),0)</f>
        <v>0</v>
      </c>
      <c r="G16" s="10">
        <f>IFERROR(VLOOKUP($B16,'[16]11市町別戸数'!$A:$G,6,FALSE),0)</f>
        <v>3</v>
      </c>
      <c r="H16" s="10">
        <f>IFERROR(VLOOKUP($B16,'[16]11市町別マンション戸数'!A:C,3,FALSE),0)</f>
        <v>0</v>
      </c>
    </row>
    <row r="17" spans="1:8">
      <c r="A17" s="1"/>
      <c r="B17" s="3" t="s">
        <v>46</v>
      </c>
      <c r="C17" s="10">
        <f>IFERROR(VLOOKUP($B17,'[16]11市町別戸数'!$A:$G,7,FALSE),0)</f>
        <v>44</v>
      </c>
      <c r="D17" s="10">
        <f>IFERROR(VLOOKUP($B17,'[16]11市町別戸数'!$A:$G,3,FALSE),0)</f>
        <v>31</v>
      </c>
      <c r="E17" s="10">
        <f>IFERROR(VLOOKUP($B17,'[16]11市町別戸数'!$A:$G,4,FALSE),0)</f>
        <v>8</v>
      </c>
      <c r="F17" s="10">
        <f>IFERROR(VLOOKUP($B17,'[16]11市町別戸数'!$A:$G,5,FALSE),0)</f>
        <v>0</v>
      </c>
      <c r="G17" s="10">
        <f>IFERROR(VLOOKUP($B17,'[16]11市町別戸数'!$A:$G,6,FALSE),0)</f>
        <v>5</v>
      </c>
      <c r="H17" s="10">
        <f>IFERROR(VLOOKUP($B17,'[16]11市町別マンション戸数'!A:C,3,FALSE),0)</f>
        <v>0</v>
      </c>
    </row>
    <row r="18" spans="1:8">
      <c r="A18" s="1"/>
      <c r="B18" s="3" t="s">
        <v>11</v>
      </c>
      <c r="C18" s="10">
        <f>IFERROR(VLOOKUP($B18,'[16]11市町別戸数'!$A:$G,7,FALSE),0)</f>
        <v>106</v>
      </c>
      <c r="D18" s="10">
        <f>IFERROR(VLOOKUP($B18,'[16]11市町別戸数'!$A:$G,3,FALSE),0)</f>
        <v>67</v>
      </c>
      <c r="E18" s="10">
        <f>IFERROR(VLOOKUP($B18,'[16]11市町別戸数'!$A:$G,4,FALSE),0)</f>
        <v>22</v>
      </c>
      <c r="F18" s="10">
        <f>IFERROR(VLOOKUP($B18,'[16]11市町別戸数'!$A:$G,5,FALSE),0)</f>
        <v>0</v>
      </c>
      <c r="G18" s="10">
        <f>IFERROR(VLOOKUP($B18,'[16]11市町別戸数'!$A:$G,6,FALSE),0)</f>
        <v>17</v>
      </c>
      <c r="H18" s="10">
        <f>IFERROR(VLOOKUP($B18,'[16]11市町別マンション戸数'!A:C,3,FALSE),0)</f>
        <v>0</v>
      </c>
    </row>
    <row r="19" spans="1:8">
      <c r="A19" s="1"/>
      <c r="B19" s="3" t="s">
        <v>35</v>
      </c>
      <c r="C19" s="10">
        <f>IFERROR(VLOOKUP($B19,'[16]11市町別戸数'!$A:$G,7,FALSE),0)</f>
        <v>67</v>
      </c>
      <c r="D19" s="10">
        <f>IFERROR(VLOOKUP($B19,'[16]11市町別戸数'!$A:$G,3,FALSE),0)</f>
        <v>35</v>
      </c>
      <c r="E19" s="10">
        <f>IFERROR(VLOOKUP($B19,'[16]11市町別戸数'!$A:$G,4,FALSE),0)</f>
        <v>22</v>
      </c>
      <c r="F19" s="10">
        <f>IFERROR(VLOOKUP($B19,'[16]11市町別戸数'!$A:$G,5,FALSE),0)</f>
        <v>0</v>
      </c>
      <c r="G19" s="10">
        <f>IFERROR(VLOOKUP($B19,'[16]11市町別戸数'!$A:$G,6,FALSE),0)</f>
        <v>10</v>
      </c>
      <c r="H19" s="10">
        <f>IFERROR(VLOOKUP($B19,'[16]11市町別マンション戸数'!A:C,3,FALSE),0)</f>
        <v>0</v>
      </c>
    </row>
    <row r="20" spans="1:8">
      <c r="A20" s="1"/>
      <c r="B20" s="3" t="s">
        <v>25</v>
      </c>
      <c r="C20" s="10">
        <f>IFERROR(VLOOKUP($B20,'[16]11市町別戸数'!$A:$G,7,FALSE),0)</f>
        <v>80</v>
      </c>
      <c r="D20" s="10">
        <f>IFERROR(VLOOKUP($B20,'[16]11市町別戸数'!$A:$G,3,FALSE),0)</f>
        <v>25</v>
      </c>
      <c r="E20" s="10">
        <f>IFERROR(VLOOKUP($B20,'[16]11市町別戸数'!$A:$G,4,FALSE),0)</f>
        <v>40</v>
      </c>
      <c r="F20" s="10">
        <f>IFERROR(VLOOKUP($B20,'[16]11市町別戸数'!$A:$G,5,FALSE),0)</f>
        <v>0</v>
      </c>
      <c r="G20" s="10">
        <f>IFERROR(VLOOKUP($B20,'[16]11市町別戸数'!$A:$G,6,FALSE),0)</f>
        <v>15</v>
      </c>
      <c r="H20" s="10">
        <f>IFERROR(VLOOKUP($B20,'[16]11市町別マンション戸数'!A:C,3,FALSE),0)</f>
        <v>0</v>
      </c>
    </row>
    <row r="21" spans="1:8">
      <c r="A21" s="1"/>
      <c r="B21" s="3" t="s">
        <v>2</v>
      </c>
      <c r="C21" s="10">
        <f>IFERROR(VLOOKUP($B21,'[16]11市町別戸数'!$A:$G,7,FALSE),0)</f>
        <v>55</v>
      </c>
      <c r="D21" s="10">
        <f>IFERROR(VLOOKUP($B21,'[16]11市町別戸数'!$A:$G,3,FALSE),0)</f>
        <v>42</v>
      </c>
      <c r="E21" s="10">
        <f>IFERROR(VLOOKUP($B21,'[16]11市町別戸数'!$A:$G,4,FALSE),0)</f>
        <v>9</v>
      </c>
      <c r="F21" s="10">
        <f>IFERROR(VLOOKUP($B21,'[16]11市町別戸数'!$A:$G,5,FALSE),0)</f>
        <v>0</v>
      </c>
      <c r="G21" s="10">
        <f>IFERROR(VLOOKUP($B21,'[16]11市町別戸数'!$A:$G,6,FALSE),0)</f>
        <v>4</v>
      </c>
      <c r="H21" s="10">
        <f>IFERROR(VLOOKUP($B21,'[16]11市町別マンション戸数'!A:C,3,FALSE),0)</f>
        <v>0</v>
      </c>
    </row>
    <row r="22" spans="1:8">
      <c r="A22" s="1"/>
      <c r="B22" s="3" t="s">
        <v>37</v>
      </c>
      <c r="C22" s="10">
        <f>IFERROR(VLOOKUP($B22,'[16]11市町別戸数'!$A:$G,7,FALSE),0)</f>
        <v>64</v>
      </c>
      <c r="D22" s="10">
        <f>IFERROR(VLOOKUP($B22,'[16]11市町別戸数'!$A:$G,3,FALSE),0)</f>
        <v>45</v>
      </c>
      <c r="E22" s="10">
        <f>IFERROR(VLOOKUP($B22,'[16]11市町別戸数'!$A:$G,4,FALSE),0)</f>
        <v>10</v>
      </c>
      <c r="F22" s="10">
        <f>IFERROR(VLOOKUP($B22,'[16]11市町別戸数'!$A:$G,5,FALSE),0)</f>
        <v>0</v>
      </c>
      <c r="G22" s="10">
        <f>IFERROR(VLOOKUP($B22,'[16]11市町別戸数'!$A:$G,6,FALSE),0)</f>
        <v>9</v>
      </c>
      <c r="H22" s="10">
        <f>IFERROR(VLOOKUP($B22,'[16]11市町別マンション戸数'!A:C,3,FALSE),0)</f>
        <v>0</v>
      </c>
    </row>
    <row r="23" spans="1:8">
      <c r="A23" s="1"/>
      <c r="B23" s="3" t="s">
        <v>47</v>
      </c>
      <c r="C23" s="10">
        <f>IFERROR(VLOOKUP($B23,'[16]11市町別戸数'!$A:$G,7,FALSE),0)</f>
        <v>60</v>
      </c>
      <c r="D23" s="10">
        <f>IFERROR(VLOOKUP($B23,'[16]11市町別戸数'!$A:$G,3,FALSE),0)</f>
        <v>17</v>
      </c>
      <c r="E23" s="10">
        <f>IFERROR(VLOOKUP($B23,'[16]11市町別戸数'!$A:$G,4,FALSE),0)</f>
        <v>37</v>
      </c>
      <c r="F23" s="10">
        <f>IFERROR(VLOOKUP($B23,'[16]11市町別戸数'!$A:$G,5,FALSE),0)</f>
        <v>1</v>
      </c>
      <c r="G23" s="10">
        <f>IFERROR(VLOOKUP($B23,'[16]11市町別戸数'!$A:$G,6,FALSE),0)</f>
        <v>5</v>
      </c>
      <c r="H23" s="10">
        <f>IFERROR(VLOOKUP($B23,'[16]11市町別マンション戸数'!A:C,3,FALSE),0)</f>
        <v>0</v>
      </c>
    </row>
    <row r="24" spans="1:8">
      <c r="A24" s="1"/>
      <c r="B24" s="3" t="s">
        <v>21</v>
      </c>
      <c r="C24" s="10">
        <f>IFERROR(VLOOKUP($B24,'[16]11市町別戸数'!$A:$G,7,FALSE),0)</f>
        <v>27</v>
      </c>
      <c r="D24" s="10">
        <f>IFERROR(VLOOKUP($B24,'[16]11市町別戸数'!$A:$G,3,FALSE),0)</f>
        <v>25</v>
      </c>
      <c r="E24" s="10">
        <f>IFERROR(VLOOKUP($B24,'[16]11市町別戸数'!$A:$G,4,FALSE),0)</f>
        <v>0</v>
      </c>
      <c r="F24" s="10">
        <f>IFERROR(VLOOKUP($B24,'[16]11市町別戸数'!$A:$G,5,FALSE),0)</f>
        <v>0</v>
      </c>
      <c r="G24" s="10">
        <f>IFERROR(VLOOKUP($B24,'[16]11市町別戸数'!$A:$G,6,FALSE),0)</f>
        <v>2</v>
      </c>
      <c r="H24" s="10">
        <f>IFERROR(VLOOKUP($B24,'[16]11市町別マンション戸数'!A:C,3,FALSE),0)</f>
        <v>0</v>
      </c>
    </row>
    <row r="25" spans="1:8">
      <c r="A25" s="1"/>
      <c r="B25" s="3" t="s">
        <v>41</v>
      </c>
      <c r="C25" s="10">
        <f>IFERROR(VLOOKUP($B25,'[16]11市町別戸数'!$A:$G,7,FALSE),0)</f>
        <v>3</v>
      </c>
      <c r="D25" s="10">
        <f>IFERROR(VLOOKUP($B25,'[16]11市町別戸数'!$A:$G,3,FALSE),0)</f>
        <v>2</v>
      </c>
      <c r="E25" s="10">
        <f>IFERROR(VLOOKUP($B25,'[16]11市町別戸数'!$A:$G,4,FALSE),0)</f>
        <v>0</v>
      </c>
      <c r="F25" s="10">
        <f>IFERROR(VLOOKUP($B25,'[16]11市町別戸数'!$A:$G,5,FALSE),0)</f>
        <v>0</v>
      </c>
      <c r="G25" s="10">
        <f>IFERROR(VLOOKUP($B25,'[16]11市町別戸数'!$A:$G,6,FALSE),0)</f>
        <v>1</v>
      </c>
      <c r="H25" s="10">
        <f>IFERROR(VLOOKUP($B25,'[16]11市町別マンション戸数'!A:C,3,FALSE),0)</f>
        <v>0</v>
      </c>
    </row>
    <row r="26" spans="1:8">
      <c r="A26" s="1"/>
      <c r="B26" s="3" t="s">
        <v>33</v>
      </c>
      <c r="C26" s="10">
        <f>IFERROR(VLOOKUP($B26,'[16]11市町別戸数'!$A:$G,7,FALSE),0)</f>
        <v>29</v>
      </c>
      <c r="D26" s="10">
        <f>IFERROR(VLOOKUP($B26,'[16]11市町別戸数'!$A:$G,3,FALSE),0)</f>
        <v>18</v>
      </c>
      <c r="E26" s="10">
        <f>IFERROR(VLOOKUP($B26,'[16]11市町別戸数'!$A:$G,4,FALSE),0)</f>
        <v>7</v>
      </c>
      <c r="F26" s="10">
        <f>IFERROR(VLOOKUP($B26,'[16]11市町別戸数'!$A:$G,5,FALSE),0)</f>
        <v>1</v>
      </c>
      <c r="G26" s="10">
        <f>IFERROR(VLOOKUP($B26,'[16]11市町別戸数'!$A:$G,6,FALSE),0)</f>
        <v>3</v>
      </c>
      <c r="H26" s="10">
        <f>IFERROR(VLOOKUP($B26,'[16]11市町別マンション戸数'!A:C,3,FALSE),0)</f>
        <v>0</v>
      </c>
    </row>
    <row r="27" spans="1:8">
      <c r="A27" s="1"/>
      <c r="B27" s="3" t="s">
        <v>0</v>
      </c>
      <c r="C27" s="10">
        <f>IFERROR(VLOOKUP($B27,'[16]11市町別戸数'!$A:$G,7,FALSE),0)</f>
        <v>21</v>
      </c>
      <c r="D27" s="10">
        <f>IFERROR(VLOOKUP($B27,'[16]11市町別戸数'!$A:$G,3,FALSE),0)</f>
        <v>9</v>
      </c>
      <c r="E27" s="10">
        <f>IFERROR(VLOOKUP($B27,'[16]11市町別戸数'!$A:$G,4,FALSE),0)</f>
        <v>6</v>
      </c>
      <c r="F27" s="10">
        <f>IFERROR(VLOOKUP($B27,'[16]11市町別戸数'!$A:$G,5,FALSE),0)</f>
        <v>0</v>
      </c>
      <c r="G27" s="10">
        <f>IFERROR(VLOOKUP($B27,'[16]11市町別戸数'!$A:$G,6,FALSE),0)</f>
        <v>6</v>
      </c>
      <c r="H27" s="10">
        <f>IFERROR(VLOOKUP($B27,'[16]11市町別マンション戸数'!A:C,3,FALSE),0)</f>
        <v>0</v>
      </c>
    </row>
    <row r="28" spans="1:8">
      <c r="A28" s="1"/>
      <c r="B28" s="3" t="s">
        <v>43</v>
      </c>
      <c r="C28" s="10">
        <f>IFERROR(VLOOKUP($B28,'[16]11市町別戸数'!$A:$G,7,FALSE),0)</f>
        <v>3</v>
      </c>
      <c r="D28" s="10">
        <f>IFERROR(VLOOKUP($B28,'[16]11市町別戸数'!$A:$G,3,FALSE),0)</f>
        <v>3</v>
      </c>
      <c r="E28" s="10">
        <f>IFERROR(VLOOKUP($B28,'[16]11市町別戸数'!$A:$G,4,FALSE),0)</f>
        <v>0</v>
      </c>
      <c r="F28" s="10">
        <f>IFERROR(VLOOKUP($B28,'[16]11市町別戸数'!$A:$G,5,FALSE),0)</f>
        <v>0</v>
      </c>
      <c r="G28" s="10">
        <f>IFERROR(VLOOKUP($B28,'[16]11市町別戸数'!$A:$G,6,FALSE),0)</f>
        <v>0</v>
      </c>
      <c r="H28" s="10">
        <f>IFERROR(VLOOKUP($B28,'[16]11市町別マンション戸数'!A:C,3,FALSE),0)</f>
        <v>0</v>
      </c>
    </row>
    <row r="29" spans="1:8">
      <c r="A29" s="1"/>
      <c r="B29" s="3" t="s">
        <v>27</v>
      </c>
      <c r="C29" s="10">
        <f>IFERROR(VLOOKUP($B29,'[16]11市町別戸数'!$A:$G,7,FALSE),0)</f>
        <v>4</v>
      </c>
      <c r="D29" s="10">
        <f>IFERROR(VLOOKUP($B29,'[16]11市町別戸数'!$A:$G,3,FALSE),0)</f>
        <v>4</v>
      </c>
      <c r="E29" s="10">
        <f>IFERROR(VLOOKUP($B29,'[16]11市町別戸数'!$A:$G,4,FALSE),0)</f>
        <v>0</v>
      </c>
      <c r="F29" s="10">
        <f>IFERROR(VLOOKUP($B29,'[16]11市町別戸数'!$A:$G,5,FALSE),0)</f>
        <v>0</v>
      </c>
      <c r="G29" s="10">
        <f>IFERROR(VLOOKUP($B29,'[16]11市町別戸数'!$A:$G,6,FALSE),0)</f>
        <v>0</v>
      </c>
      <c r="H29" s="10">
        <f>IFERROR(VLOOKUP($B29,'[16]11市町別マンション戸数'!A:C,3,FALSE),0)</f>
        <v>0</v>
      </c>
    </row>
    <row r="30" spans="1:8">
      <c r="A30" s="1"/>
      <c r="B30" s="3" t="s">
        <v>22</v>
      </c>
      <c r="C30" s="10">
        <f>IFERROR(VLOOKUP($B30,'[16]11市町別戸数'!$A:$G,7,FALSE),0)</f>
        <v>15</v>
      </c>
      <c r="D30" s="10">
        <f>IFERROR(VLOOKUP($B30,'[16]11市町別戸数'!$A:$G,3,FALSE),0)</f>
        <v>12</v>
      </c>
      <c r="E30" s="10">
        <f>IFERROR(VLOOKUP($B30,'[16]11市町別戸数'!$A:$G,4,FALSE),0)</f>
        <v>0</v>
      </c>
      <c r="F30" s="10">
        <f>IFERROR(VLOOKUP($B30,'[16]11市町別戸数'!$A:$G,5,FALSE),0)</f>
        <v>0</v>
      </c>
      <c r="G30" s="10">
        <f>IFERROR(VLOOKUP($B30,'[16]11市町別戸数'!$A:$G,6,FALSE),0)</f>
        <v>3</v>
      </c>
      <c r="H30" s="10">
        <f>IFERROR(VLOOKUP($B30,'[16]11市町別マンション戸数'!A:C,3,FALSE),0)</f>
        <v>0</v>
      </c>
    </row>
    <row r="31" spans="1:8">
      <c r="A31" s="1"/>
      <c r="B31" s="3" t="s">
        <v>16</v>
      </c>
      <c r="C31" s="10">
        <f>IFERROR(VLOOKUP($B31,'[16]11市町別戸数'!$A:$G,7,FALSE),0)</f>
        <v>11</v>
      </c>
      <c r="D31" s="10">
        <f>IFERROR(VLOOKUP($B31,'[16]11市町別戸数'!$A:$G,3,FALSE),0)</f>
        <v>3</v>
      </c>
      <c r="E31" s="10">
        <f>IFERROR(VLOOKUP($B31,'[16]11市町別戸数'!$A:$G,4,FALSE),0)</f>
        <v>8</v>
      </c>
      <c r="F31" s="10">
        <f>IFERROR(VLOOKUP($B31,'[16]11市町別戸数'!$A:$G,5,FALSE),0)</f>
        <v>0</v>
      </c>
      <c r="G31" s="10">
        <f>IFERROR(VLOOKUP($B31,'[16]11市町別戸数'!$A:$G,6,FALSE),0)</f>
        <v>0</v>
      </c>
      <c r="H31" s="10">
        <f>IFERROR(VLOOKUP($B31,'[16]11市町別マンション戸数'!A:C,3,FALSE),0)</f>
        <v>0</v>
      </c>
    </row>
    <row r="32" spans="1:8">
      <c r="A32" s="1"/>
      <c r="B32" s="3" t="s">
        <v>24</v>
      </c>
      <c r="C32" s="10">
        <f>IFERROR(VLOOKUP($B32,'[16]11市町別戸数'!$A:$G,7,FALSE),0)</f>
        <v>8</v>
      </c>
      <c r="D32" s="10">
        <f>IFERROR(VLOOKUP($B32,'[16]11市町別戸数'!$A:$G,3,FALSE),0)</f>
        <v>6</v>
      </c>
      <c r="E32" s="10">
        <f>IFERROR(VLOOKUP($B32,'[16]11市町別戸数'!$A:$G,4,FALSE),0)</f>
        <v>0</v>
      </c>
      <c r="F32" s="10">
        <f>IFERROR(VLOOKUP($B32,'[16]11市町別戸数'!$A:$G,5,FALSE),0)</f>
        <v>0</v>
      </c>
      <c r="G32" s="10">
        <f>IFERROR(VLOOKUP($B32,'[16]11市町別戸数'!$A:$G,6,FALSE),0)</f>
        <v>2</v>
      </c>
      <c r="H32" s="10">
        <f>IFERROR(VLOOKUP($B32,'[16]11市町別マンション戸数'!A:C,3,FALSE),0)</f>
        <v>0</v>
      </c>
    </row>
    <row r="33" spans="1:8">
      <c r="A33" s="1"/>
      <c r="B33" s="3" t="s">
        <v>14</v>
      </c>
      <c r="C33" s="10">
        <f>IFERROR(VLOOKUP($B33,'[16]11市町別戸数'!$A:$G,7,FALSE),0)</f>
        <v>0</v>
      </c>
      <c r="D33" s="10">
        <f>IFERROR(VLOOKUP($B33,'[16]11市町別戸数'!$A:$G,3,FALSE),0)</f>
        <v>0</v>
      </c>
      <c r="E33" s="10">
        <f>IFERROR(VLOOKUP($B33,'[16]11市町別戸数'!$A:$G,4,FALSE),0)</f>
        <v>0</v>
      </c>
      <c r="F33" s="10">
        <f>IFERROR(VLOOKUP($B33,'[16]11市町別戸数'!$A:$G,5,FALSE),0)</f>
        <v>0</v>
      </c>
      <c r="G33" s="10">
        <f>IFERROR(VLOOKUP($B33,'[16]11市町別戸数'!$A:$G,6,FALSE),0)</f>
        <v>0</v>
      </c>
      <c r="H33" s="10">
        <f>IFERROR(VLOOKUP($B33,'[16]11市町別マンション戸数'!A:C,3,FALSE),0)</f>
        <v>0</v>
      </c>
    </row>
    <row r="34" spans="1:8">
      <c r="A34" s="1"/>
      <c r="B34" s="4" t="s">
        <v>51</v>
      </c>
      <c r="C34" s="10">
        <f>IFERROR(VLOOKUP($B34,'[16]11市町別戸数'!$A:$G,7,FALSE),0)</f>
        <v>1</v>
      </c>
      <c r="D34" s="10">
        <f>IFERROR(VLOOKUP($B34,'[16]11市町別戸数'!$A:$G,3,FALSE),0)</f>
        <v>1</v>
      </c>
      <c r="E34" s="10">
        <f>IFERROR(VLOOKUP($B34,'[16]11市町別戸数'!$A:$G,4,FALSE),0)</f>
        <v>0</v>
      </c>
      <c r="F34" s="10">
        <f>IFERROR(VLOOKUP($B34,'[16]11市町別戸数'!$A:$G,5,FALSE),0)</f>
        <v>0</v>
      </c>
      <c r="G34" s="10">
        <f>IFERROR(VLOOKUP($B34,'[16]11市町別戸数'!$A:$G,6,FALSE),0)</f>
        <v>0</v>
      </c>
      <c r="H34" s="10">
        <f>IFERROR(VLOOKUP($B34,'[16]11市町別マンション戸数'!A:C,3,FALSE),0)</f>
        <v>0</v>
      </c>
    </row>
    <row r="35" spans="1:8">
      <c r="A35" s="1"/>
      <c r="B35" s="3" t="s">
        <v>49</v>
      </c>
      <c r="C35" s="10">
        <f>IFERROR(VLOOKUP($B35,'[16]11市町別戸数'!$A:$G,7,FALSE),0)</f>
        <v>1</v>
      </c>
      <c r="D35" s="10">
        <f>IFERROR(VLOOKUP($B35,'[16]11市町別戸数'!$A:$G,3,FALSE),0)</f>
        <v>1</v>
      </c>
      <c r="E35" s="10">
        <f>IFERROR(VLOOKUP($B35,'[16]11市町別戸数'!$A:$G,4,FALSE),0)</f>
        <v>0</v>
      </c>
      <c r="F35" s="10">
        <f>IFERROR(VLOOKUP($B35,'[16]11市町別戸数'!$A:$G,5,FALSE),0)</f>
        <v>0</v>
      </c>
      <c r="G35" s="10">
        <f>IFERROR(VLOOKUP($B35,'[16]11市町別戸数'!$A:$G,6,FALSE),0)</f>
        <v>0</v>
      </c>
      <c r="H35" s="10">
        <f>IFERROR(VLOOKUP($B35,'[16]11市町別マンション戸数'!A:C,3,FALSE),0)</f>
        <v>0</v>
      </c>
    </row>
    <row r="36" spans="1:8">
      <c r="A36" s="1"/>
      <c r="B36" s="3" t="s">
        <v>12</v>
      </c>
      <c r="C36" s="10">
        <f>IFERROR(VLOOKUP($B36,'[16]11市町別戸数'!$A:$G,7,FALSE),0)</f>
        <v>0</v>
      </c>
      <c r="D36" s="10">
        <f>IFERROR(VLOOKUP($B36,'[16]11市町別戸数'!$A:$G,3,FALSE),0)</f>
        <v>0</v>
      </c>
      <c r="E36" s="10">
        <f>IFERROR(VLOOKUP($B36,'[16]11市町別戸数'!$A:$G,4,FALSE),0)</f>
        <v>0</v>
      </c>
      <c r="F36" s="10">
        <f>IFERROR(VLOOKUP($B36,'[16]11市町別戸数'!$A:$G,5,FALSE),0)</f>
        <v>0</v>
      </c>
      <c r="G36" s="10">
        <f>IFERROR(VLOOKUP($B36,'[16]11市町別戸数'!$A:$G,6,FALSE),0)</f>
        <v>0</v>
      </c>
      <c r="H36" s="10">
        <f>IFERROR(VLOOKUP($B36,'[16]11市町別マンション戸数'!A:C,3,FALSE),0)</f>
        <v>0</v>
      </c>
    </row>
    <row r="37" spans="1:8">
      <c r="A37" s="1"/>
      <c r="B37" s="4" t="s">
        <v>28</v>
      </c>
      <c r="C37" s="10">
        <f>IFERROR(VLOOKUP($B37,'[16]11市町別戸数'!$A:$G,7,FALSE),0)</f>
        <v>0</v>
      </c>
      <c r="D37" s="10">
        <f>IFERROR(VLOOKUP($B37,'[16]11市町別戸数'!$A:$G,3,FALSE),0)</f>
        <v>0</v>
      </c>
      <c r="E37" s="10">
        <f>IFERROR(VLOOKUP($B37,'[16]11市町別戸数'!$A:$G,4,FALSE),0)</f>
        <v>0</v>
      </c>
      <c r="F37" s="10">
        <f>IFERROR(VLOOKUP($B37,'[16]11市町別戸数'!$A:$G,5,FALSE),0)</f>
        <v>0</v>
      </c>
      <c r="G37" s="10">
        <f>IFERROR(VLOOKUP($B37,'[16]11市町別戸数'!$A:$G,6,FALSE),0)</f>
        <v>0</v>
      </c>
      <c r="H37" s="10">
        <f>IFERROR(VLOOKUP($B37,'[16]11市町別マンション戸数'!A:C,3,FALSE),0)</f>
        <v>0</v>
      </c>
    </row>
    <row r="38" spans="1:8">
      <c r="A38" s="1"/>
      <c r="B38" s="3" t="s">
        <v>23</v>
      </c>
      <c r="C38" s="10">
        <f>IFERROR(VLOOKUP($B38,'[16]11市町別戸数'!$A:$G,7,FALSE),0)</f>
        <v>6</v>
      </c>
      <c r="D38" s="10">
        <f>IFERROR(VLOOKUP($B38,'[16]11市町別戸数'!$A:$G,3,FALSE),0)</f>
        <v>6</v>
      </c>
      <c r="E38" s="10">
        <f>IFERROR(VLOOKUP($B38,'[16]11市町別戸数'!$A:$G,4,FALSE),0)</f>
        <v>0</v>
      </c>
      <c r="F38" s="10">
        <f>IFERROR(VLOOKUP($B38,'[16]11市町別戸数'!$A:$G,5,FALSE),0)</f>
        <v>0</v>
      </c>
      <c r="G38" s="10">
        <f>IFERROR(VLOOKUP($B38,'[16]11市町別戸数'!$A:$G,6,FALSE),0)</f>
        <v>0</v>
      </c>
      <c r="H38" s="10">
        <f>IFERROR(VLOOKUP($B38,'[16]11市町別マンション戸数'!A:C,3,FALSE),0)</f>
        <v>0</v>
      </c>
    </row>
    <row r="39" spans="1:8">
      <c r="A39" s="1"/>
      <c r="B39" s="3" t="s">
        <v>42</v>
      </c>
      <c r="C39" s="10">
        <f>IFERROR(VLOOKUP($B39,'[16]11市町別戸数'!$A:$G,7,FALSE),0)</f>
        <v>5</v>
      </c>
      <c r="D39" s="10">
        <f>IFERROR(VLOOKUP($B39,'[16]11市町別戸数'!$A:$G,3,FALSE),0)</f>
        <v>5</v>
      </c>
      <c r="E39" s="10">
        <f>IFERROR(VLOOKUP($B39,'[16]11市町別戸数'!$A:$G,4,FALSE),0)</f>
        <v>0</v>
      </c>
      <c r="F39" s="10">
        <f>IFERROR(VLOOKUP($B39,'[16]11市町別戸数'!$A:$G,5,FALSE),0)</f>
        <v>0</v>
      </c>
      <c r="G39" s="10">
        <f>IFERROR(VLOOKUP($B39,'[16]11市町別戸数'!$A:$G,6,FALSE),0)</f>
        <v>0</v>
      </c>
      <c r="H39" s="10">
        <f>IFERROR(VLOOKUP($B39,'[16]11市町別マンション戸数'!A:C,3,FALSE),0)</f>
        <v>0</v>
      </c>
    </row>
    <row r="40" spans="1:8">
      <c r="A40" s="1"/>
      <c r="B40" s="3" t="s">
        <v>13</v>
      </c>
      <c r="C40" s="10">
        <f>IFERROR(VLOOKUP($B40,'[16]11市町別戸数'!$A:$G,7,FALSE),0)</f>
        <v>16</v>
      </c>
      <c r="D40" s="10">
        <f>IFERROR(VLOOKUP($B40,'[16]11市町別戸数'!$A:$G,3,FALSE),0)</f>
        <v>14</v>
      </c>
      <c r="E40" s="10">
        <f>IFERROR(VLOOKUP($B40,'[16]11市町別戸数'!$A:$G,4,FALSE),0)</f>
        <v>0</v>
      </c>
      <c r="F40" s="10">
        <f>IFERROR(VLOOKUP($B40,'[16]11市町別戸数'!$A:$G,5,FALSE),0)</f>
        <v>0</v>
      </c>
      <c r="G40" s="10">
        <f>IFERROR(VLOOKUP($B40,'[16]11市町別戸数'!$A:$G,6,FALSE),0)</f>
        <v>2</v>
      </c>
      <c r="H40" s="10">
        <f>IFERROR(VLOOKUP($B40,'[16]11市町別マンション戸数'!A:C,3,FALSE),0)</f>
        <v>0</v>
      </c>
    </row>
    <row r="41" spans="1:8">
      <c r="A41" s="1"/>
      <c r="B41" s="3" t="s">
        <v>3</v>
      </c>
      <c r="C41" s="10">
        <f>IFERROR(VLOOKUP($B41,'[16]11市町別戸数'!$A:$G,7,FALSE),0)</f>
        <v>4</v>
      </c>
      <c r="D41" s="10">
        <f>IFERROR(VLOOKUP($B41,'[16]11市町別戸数'!$A:$G,3,FALSE),0)</f>
        <v>2</v>
      </c>
      <c r="E41" s="10">
        <f>IFERROR(VLOOKUP($B41,'[16]11市町別戸数'!$A:$G,4,FALSE),0)</f>
        <v>0</v>
      </c>
      <c r="F41" s="10">
        <f>IFERROR(VLOOKUP($B41,'[16]11市町別戸数'!$A:$G,5,FALSE),0)</f>
        <v>0</v>
      </c>
      <c r="G41" s="10">
        <f>IFERROR(VLOOKUP($B41,'[16]11市町別戸数'!$A:$G,6,FALSE),0)</f>
        <v>2</v>
      </c>
      <c r="H41" s="10">
        <f>IFERROR(VLOOKUP($B41,'[16]11市町別マンション戸数'!A:C,3,FALSE),0)</f>
        <v>0</v>
      </c>
    </row>
    <row r="42" spans="1:8">
      <c r="A42" s="1"/>
      <c r="B42" s="3" t="s">
        <v>39</v>
      </c>
      <c r="C42" s="10">
        <f>IFERROR(VLOOKUP($B42,'[16]11市町別戸数'!$A:$G,7,FALSE),0)</f>
        <v>7</v>
      </c>
      <c r="D42" s="10">
        <f>IFERROR(VLOOKUP($B42,'[16]11市町別戸数'!$A:$G,3,FALSE),0)</f>
        <v>6</v>
      </c>
      <c r="E42" s="10">
        <f>IFERROR(VLOOKUP($B42,'[16]11市町別戸数'!$A:$G,4,FALSE),0)</f>
        <v>0</v>
      </c>
      <c r="F42" s="10">
        <f>IFERROR(VLOOKUP($B42,'[16]11市町別戸数'!$A:$G,5,FALSE),0)</f>
        <v>0</v>
      </c>
      <c r="G42" s="10">
        <f>IFERROR(VLOOKUP($B42,'[16]11市町別戸数'!$A:$G,6,FALSE),0)</f>
        <v>1</v>
      </c>
      <c r="H42" s="10">
        <f>IFERROR(VLOOKUP($B42,'[16]11市町別マンション戸数'!A:C,3,FALSE),0)</f>
        <v>0</v>
      </c>
    </row>
    <row r="43" spans="1:8">
      <c r="A43" s="1"/>
      <c r="B43" s="3" t="s">
        <v>1</v>
      </c>
      <c r="C43" s="10">
        <f>IFERROR(VLOOKUP($B43,'[16]11市町別戸数'!$A:$G,7,FALSE),0)</f>
        <v>0</v>
      </c>
      <c r="D43" s="10">
        <f>IFERROR(VLOOKUP($B43,'[16]11市町別戸数'!$A:$G,3,FALSE),0)</f>
        <v>0</v>
      </c>
      <c r="E43" s="10">
        <f>IFERROR(VLOOKUP($B43,'[16]11市町別戸数'!$A:$G,4,FALSE),0)</f>
        <v>0</v>
      </c>
      <c r="F43" s="10">
        <f>IFERROR(VLOOKUP($B43,'[16]11市町別戸数'!$A:$G,5,FALSE),0)</f>
        <v>0</v>
      </c>
      <c r="G43" s="10">
        <f>IFERROR(VLOOKUP($B43,'[16]11市町別戸数'!$A:$G,6,FALSE),0)</f>
        <v>0</v>
      </c>
      <c r="H43" s="10">
        <f>IFERROR(VLOOKUP($B43,'[16]11市町別マンション戸数'!A:C,3,FALSE),0)</f>
        <v>0</v>
      </c>
    </row>
    <row r="44" spans="1:8">
      <c r="A44" s="1"/>
      <c r="B44" s="5" t="s">
        <v>50</v>
      </c>
      <c r="C44" s="10">
        <f>IFERROR(VLOOKUP($B44,'[16]11市町別戸数'!$A:$G,7,FALSE),0)</f>
        <v>4</v>
      </c>
      <c r="D44" s="10">
        <f>IFERROR(VLOOKUP($B44,'[16]11市町別戸数'!$A:$G,3,FALSE),0)</f>
        <v>4</v>
      </c>
      <c r="E44" s="10">
        <f>IFERROR(VLOOKUP($B44,'[16]11市町別戸数'!$A:$G,4,FALSE),0)</f>
        <v>0</v>
      </c>
      <c r="F44" s="10">
        <f>IFERROR(VLOOKUP($B44,'[16]11市町別戸数'!$A:$G,5,FALSE),0)</f>
        <v>0</v>
      </c>
      <c r="G44" s="10">
        <f>IFERROR(VLOOKUP($B44,'[16]11市町別戸数'!$A:$G,6,FALSE),0)</f>
        <v>0</v>
      </c>
      <c r="H44" s="10">
        <f>IFERROR(VLOOKUP($B44,'[16]11市町別マンション戸数'!A:C,3,FALSE),0)</f>
        <v>0</v>
      </c>
    </row>
    <row r="45" spans="1:8">
      <c r="A45" s="1"/>
      <c r="B45" s="6" t="s">
        <v>18</v>
      </c>
      <c r="C45" s="10">
        <f t="shared" ref="C45:H45" si="2">SUM(C4:C44)-C7-C11</f>
        <v>1656</v>
      </c>
      <c r="D45" s="10">
        <f t="shared" si="2"/>
        <v>826</v>
      </c>
      <c r="E45" s="10">
        <f t="shared" si="2"/>
        <v>572</v>
      </c>
      <c r="F45" s="10">
        <f t="shared" si="2"/>
        <v>4</v>
      </c>
      <c r="G45" s="10">
        <f t="shared" si="2"/>
        <v>254</v>
      </c>
      <c r="H45" s="10">
        <f t="shared" si="2"/>
        <v>12</v>
      </c>
    </row>
    <row r="46" spans="1:8">
      <c r="A46" s="1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G2" sqref="G2"/>
    </sheetView>
  </sheetViews>
  <sheetFormatPr defaultRowHeight="13.5"/>
  <cols>
    <col min="1" max="1" width="3.75" customWidth="1"/>
    <col min="7" max="7" width="12.125" customWidth="1"/>
  </cols>
  <sheetData>
    <row r="2" spans="2:8" ht="17.25">
      <c r="C2" s="7"/>
      <c r="D2" s="7"/>
      <c r="E2" s="11"/>
      <c r="F2" s="11" t="s">
        <v>19</v>
      </c>
      <c r="G2" s="13">
        <v>45536</v>
      </c>
      <c r="H2" s="14"/>
    </row>
    <row r="3" spans="2:8">
      <c r="C3" s="8"/>
      <c r="D3" s="8"/>
      <c r="E3" s="8"/>
      <c r="F3" s="8"/>
      <c r="G3" s="8"/>
      <c r="H3" s="15" t="s">
        <v>6</v>
      </c>
    </row>
    <row r="4" spans="2:8">
      <c r="B4" s="2" t="s">
        <v>52</v>
      </c>
      <c r="C4" s="9" t="s">
        <v>48</v>
      </c>
      <c r="D4" s="2" t="s">
        <v>45</v>
      </c>
      <c r="E4" s="2" t="s">
        <v>8</v>
      </c>
      <c r="F4" s="12" t="s">
        <v>53</v>
      </c>
      <c r="G4" s="2" t="s">
        <v>15</v>
      </c>
      <c r="H4" s="16" t="s">
        <v>17</v>
      </c>
    </row>
    <row r="5" spans="2:8">
      <c r="B5" s="3" t="s">
        <v>30</v>
      </c>
      <c r="C5" s="10">
        <f>IFERROR(VLOOKUP($B5,'[7]11市町別戸数'!$A:$G,7,FALSE),0)</f>
        <v>108</v>
      </c>
      <c r="D5" s="10">
        <f>IFERROR(VLOOKUP($B5,'[7]11市町別戸数'!$A:$G,3,FALSE),0)</f>
        <v>54</v>
      </c>
      <c r="E5" s="10">
        <f>IFERROR(VLOOKUP($B5,'[7]11市町別戸数'!$A:$G,4,FALSE),0)</f>
        <v>48</v>
      </c>
      <c r="F5" s="10">
        <f>IFERROR(VLOOKUP($B5,'[7]11市町別戸数'!$A:$G,5,FALSE),0)</f>
        <v>0</v>
      </c>
      <c r="G5" s="10">
        <f>IFERROR(VLOOKUP($B5,'[7]11市町別戸数'!$A:$G,6,FALSE),0)</f>
        <v>6</v>
      </c>
      <c r="H5" s="10">
        <f>IFERROR(VLOOKUP($B5,'[7]11市町別マンション戸数'!A:C,3,FALSE),0)</f>
        <v>0</v>
      </c>
    </row>
    <row r="6" spans="2:8">
      <c r="B6" s="3" t="s">
        <v>10</v>
      </c>
      <c r="C6" s="10">
        <f>IFERROR(VLOOKUP($B6,'[7]11市町別戸数'!$A:$G,7,FALSE),0)</f>
        <v>137</v>
      </c>
      <c r="D6" s="10">
        <f>IFERROR(VLOOKUP($B6,'[7]11市町別戸数'!$A:$G,3,FALSE),0)</f>
        <v>38</v>
      </c>
      <c r="E6" s="10">
        <f>IFERROR(VLOOKUP($B6,'[7]11市町別戸数'!$A:$G,4,FALSE),0)</f>
        <v>87</v>
      </c>
      <c r="F6" s="10">
        <f>IFERROR(VLOOKUP($B6,'[7]11市町別戸数'!$A:$G,5,FALSE),0)</f>
        <v>0</v>
      </c>
      <c r="G6" s="10">
        <f>IFERROR(VLOOKUP($B6,'[7]11市町別戸数'!$A:$G,6,FALSE),0)</f>
        <v>12</v>
      </c>
      <c r="H6" s="10">
        <f>IFERROR(VLOOKUP($B6,'[7]11市町別マンション戸数'!A:C,3,FALSE),0)</f>
        <v>0</v>
      </c>
    </row>
    <row r="7" spans="2:8">
      <c r="B7" s="3" t="s">
        <v>9</v>
      </c>
      <c r="C7" s="10">
        <f>IFERROR(VLOOKUP($B7,'[7]11市町別戸数'!$A:$G,7,FALSE),0)</f>
        <v>112</v>
      </c>
      <c r="D7" s="10">
        <f>IFERROR(VLOOKUP($B7,'[7]11市町別戸数'!$A:$G,3,FALSE),0)</f>
        <v>44</v>
      </c>
      <c r="E7" s="10">
        <f>IFERROR(VLOOKUP($B7,'[7]11市町別戸数'!$A:$G,4,FALSE),0)</f>
        <v>58</v>
      </c>
      <c r="F7" s="10">
        <f>IFERROR(VLOOKUP($B7,'[7]11市町別戸数'!$A:$G,5,FALSE),0)</f>
        <v>0</v>
      </c>
      <c r="G7" s="10">
        <f>IFERROR(VLOOKUP($B7,'[7]11市町別戸数'!$A:$G,6,FALSE),0)</f>
        <v>10</v>
      </c>
      <c r="H7" s="10">
        <f>IFERROR(VLOOKUP($B7,'[7]11市町別マンション戸数'!A:C,3,FALSE),0)</f>
        <v>0</v>
      </c>
    </row>
    <row r="8" spans="2:8">
      <c r="B8" s="3" t="s">
        <v>32</v>
      </c>
      <c r="C8" s="10">
        <f t="shared" ref="C8:H8" si="0">SUM(C5:C7)</f>
        <v>357</v>
      </c>
      <c r="D8" s="10">
        <f t="shared" si="0"/>
        <v>136</v>
      </c>
      <c r="E8" s="10">
        <f t="shared" si="0"/>
        <v>193</v>
      </c>
      <c r="F8" s="10">
        <f t="shared" si="0"/>
        <v>0</v>
      </c>
      <c r="G8" s="10">
        <f t="shared" si="0"/>
        <v>28</v>
      </c>
      <c r="H8" s="10">
        <f t="shared" si="0"/>
        <v>0</v>
      </c>
    </row>
    <row r="9" spans="2:8">
      <c r="B9" s="3" t="s">
        <v>31</v>
      </c>
      <c r="C9" s="10">
        <f>IFERROR(VLOOKUP($B9,'[7]11市町別戸数'!$A:$G,7,FALSE),0)</f>
        <v>232</v>
      </c>
      <c r="D9" s="10">
        <f>IFERROR(VLOOKUP($B9,'[7]11市町別戸数'!$A:$G,3,FALSE),0)</f>
        <v>118</v>
      </c>
      <c r="E9" s="10">
        <f>IFERROR(VLOOKUP($B9,'[7]11市町別戸数'!$A:$G,4,FALSE),0)</f>
        <v>84</v>
      </c>
      <c r="F9" s="10">
        <f>IFERROR(VLOOKUP($B9,'[7]11市町別戸数'!$A:$G,5,FALSE),0)</f>
        <v>0</v>
      </c>
      <c r="G9" s="10">
        <f>IFERROR(VLOOKUP($B9,'[7]11市町別戸数'!$A:$G,6,FALSE),0)</f>
        <v>30</v>
      </c>
      <c r="H9" s="10">
        <f>IFERROR(VLOOKUP($B9,'[7]11市町別マンション戸数'!A:C,3,FALSE),0)</f>
        <v>0</v>
      </c>
    </row>
    <row r="10" spans="2:8">
      <c r="B10" s="3" t="s">
        <v>26</v>
      </c>
      <c r="C10" s="10">
        <f>IFERROR(VLOOKUP($B10,'[7]11市町別戸数'!$A:$G,7,FALSE),0)</f>
        <v>65</v>
      </c>
      <c r="D10" s="10">
        <f>IFERROR(VLOOKUP($B10,'[7]11市町別戸数'!$A:$G,3,FALSE),0)</f>
        <v>43</v>
      </c>
      <c r="E10" s="10">
        <f>IFERROR(VLOOKUP($B10,'[7]11市町別戸数'!$A:$G,4,FALSE),0)</f>
        <v>13</v>
      </c>
      <c r="F10" s="10">
        <f>IFERROR(VLOOKUP($B10,'[7]11市町別戸数'!$A:$G,5,FALSE),0)</f>
        <v>0</v>
      </c>
      <c r="G10" s="10">
        <f>IFERROR(VLOOKUP($B10,'[7]11市町別戸数'!$A:$G,6,FALSE),0)</f>
        <v>9</v>
      </c>
      <c r="H10" s="10">
        <f>IFERROR(VLOOKUP($B10,'[7]11市町別マンション戸数'!A:C,3,FALSE),0)</f>
        <v>0</v>
      </c>
    </row>
    <row r="11" spans="2:8">
      <c r="B11" s="3" t="s">
        <v>54</v>
      </c>
      <c r="C11" s="10">
        <f>IFERROR(VLOOKUP($B11,'[7]11市町別戸数'!$A:$G,7,FALSE),0)</f>
        <v>4</v>
      </c>
      <c r="D11" s="10">
        <f>IFERROR(VLOOKUP($B11,'[7]11市町別戸数'!$A:$G,3,FALSE),0)</f>
        <v>4</v>
      </c>
      <c r="E11" s="10">
        <f>IFERROR(VLOOKUP($B11,'[7]11市町別戸数'!$A:$G,4,FALSE),0)</f>
        <v>0</v>
      </c>
      <c r="F11" s="10">
        <f>IFERROR(VLOOKUP($B11,'[7]11市町別戸数'!$A:$G,5,FALSE),0)</f>
        <v>0</v>
      </c>
      <c r="G11" s="10">
        <f>IFERROR(VLOOKUP($B11,'[7]11市町別戸数'!$A:$G,6,FALSE),0)</f>
        <v>0</v>
      </c>
      <c r="H11" s="10">
        <f>IFERROR(VLOOKUP($B11,'[7]11市町別マンション戸数'!A:C,3,FALSE),0)</f>
        <v>0</v>
      </c>
    </row>
    <row r="12" spans="2:8">
      <c r="B12" s="3" t="s">
        <v>5</v>
      </c>
      <c r="C12" s="10">
        <f t="shared" ref="C12:H12" si="1">SUM(C9:C11)</f>
        <v>301</v>
      </c>
      <c r="D12" s="10">
        <f t="shared" si="1"/>
        <v>165</v>
      </c>
      <c r="E12" s="10">
        <f t="shared" si="1"/>
        <v>97</v>
      </c>
      <c r="F12" s="10">
        <f t="shared" si="1"/>
        <v>0</v>
      </c>
      <c r="G12" s="10">
        <f t="shared" si="1"/>
        <v>39</v>
      </c>
      <c r="H12" s="10">
        <f t="shared" si="1"/>
        <v>0</v>
      </c>
    </row>
    <row r="13" spans="2:8">
      <c r="B13" s="3" t="s">
        <v>7</v>
      </c>
      <c r="C13" s="10">
        <f>IFERROR(VLOOKUP($B13,'[7]11市町別戸数'!$A:$G,7,FALSE),0)</f>
        <v>50</v>
      </c>
      <c r="D13" s="10">
        <f>IFERROR(VLOOKUP($B13,'[7]11市町別戸数'!$A:$G,3,FALSE),0)</f>
        <v>30</v>
      </c>
      <c r="E13" s="10">
        <f>IFERROR(VLOOKUP($B13,'[7]11市町別戸数'!$A:$G,4,FALSE),0)</f>
        <v>8</v>
      </c>
      <c r="F13" s="10">
        <f>IFERROR(VLOOKUP($B13,'[7]11市町別戸数'!$A:$G,5,FALSE),0)</f>
        <v>0</v>
      </c>
      <c r="G13" s="10">
        <f>IFERROR(VLOOKUP($B13,'[7]11市町別戸数'!$A:$G,6,FALSE),0)</f>
        <v>12</v>
      </c>
      <c r="H13" s="10">
        <f>IFERROR(VLOOKUP($B13,'[7]11市町別マンション戸数'!A:C,3,FALSE),0)</f>
        <v>0</v>
      </c>
    </row>
    <row r="14" spans="2:8">
      <c r="B14" s="3" t="s">
        <v>20</v>
      </c>
      <c r="C14" s="10">
        <f>IFERROR(VLOOKUP($B14,'[7]11市町別戸数'!$A:$G,7,FALSE),0)</f>
        <v>4</v>
      </c>
      <c r="D14" s="10">
        <f>IFERROR(VLOOKUP($B14,'[7]11市町別戸数'!$A:$G,3,FALSE),0)</f>
        <v>4</v>
      </c>
      <c r="E14" s="10">
        <f>IFERROR(VLOOKUP($B14,'[7]11市町別戸数'!$A:$G,4,FALSE),0)</f>
        <v>0</v>
      </c>
      <c r="F14" s="10">
        <f>IFERROR(VLOOKUP($B14,'[7]11市町別戸数'!$A:$G,5,FALSE),0)</f>
        <v>0</v>
      </c>
      <c r="G14" s="10">
        <f>IFERROR(VLOOKUP($B14,'[7]11市町別戸数'!$A:$G,6,FALSE),0)</f>
        <v>0</v>
      </c>
      <c r="H14" s="10">
        <f>IFERROR(VLOOKUP($B14,'[7]11市町別マンション戸数'!A:C,3,FALSE),0)</f>
        <v>0</v>
      </c>
    </row>
    <row r="15" spans="2:8">
      <c r="B15" s="3" t="s">
        <v>36</v>
      </c>
      <c r="C15" s="10">
        <f>IFERROR(VLOOKUP($B15,'[7]11市町別戸数'!$A:$G,7,FALSE),0)</f>
        <v>52</v>
      </c>
      <c r="D15" s="10">
        <f>IFERROR(VLOOKUP($B15,'[7]11市町別戸数'!$A:$G,3,FALSE),0)</f>
        <v>25</v>
      </c>
      <c r="E15" s="10">
        <f>IFERROR(VLOOKUP($B15,'[7]11市町別戸数'!$A:$G,4,FALSE),0)</f>
        <v>21</v>
      </c>
      <c r="F15" s="10">
        <f>IFERROR(VLOOKUP($B15,'[7]11市町別戸数'!$A:$G,5,FALSE),0)</f>
        <v>0</v>
      </c>
      <c r="G15" s="10">
        <f>IFERROR(VLOOKUP($B15,'[7]11市町別戸数'!$A:$G,6,FALSE),0)</f>
        <v>6</v>
      </c>
      <c r="H15" s="10">
        <f>IFERROR(VLOOKUP($B15,'[7]11市町別マンション戸数'!A:C,3,FALSE),0)</f>
        <v>0</v>
      </c>
    </row>
    <row r="16" spans="2:8">
      <c r="B16" s="3" t="s">
        <v>40</v>
      </c>
      <c r="C16" s="10">
        <f>IFERROR(VLOOKUP($B16,'[7]11市町別戸数'!$A:$G,7,FALSE),0)</f>
        <v>34</v>
      </c>
      <c r="D16" s="10">
        <f>IFERROR(VLOOKUP($B16,'[7]11市町別戸数'!$A:$G,3,FALSE),0)</f>
        <v>29</v>
      </c>
      <c r="E16" s="10">
        <f>IFERROR(VLOOKUP($B16,'[7]11市町別戸数'!$A:$G,4,FALSE),0)</f>
        <v>0</v>
      </c>
      <c r="F16" s="10">
        <f>IFERROR(VLOOKUP($B16,'[7]11市町別戸数'!$A:$G,5,FALSE),0)</f>
        <v>1</v>
      </c>
      <c r="G16" s="10">
        <f>IFERROR(VLOOKUP($B16,'[7]11市町別戸数'!$A:$G,6,FALSE),0)</f>
        <v>4</v>
      </c>
      <c r="H16" s="10">
        <f>IFERROR(VLOOKUP($B16,'[7]11市町別マンション戸数'!A:C,3,FALSE),0)</f>
        <v>0</v>
      </c>
    </row>
    <row r="17" spans="2:8">
      <c r="B17" s="3" t="s">
        <v>44</v>
      </c>
      <c r="C17" s="10">
        <f>IFERROR(VLOOKUP($B17,'[7]11市町別戸数'!$A:$G,7,FALSE),0)</f>
        <v>15</v>
      </c>
      <c r="D17" s="10">
        <f>IFERROR(VLOOKUP($B17,'[7]11市町別戸数'!$A:$G,3,FALSE),0)</f>
        <v>15</v>
      </c>
      <c r="E17" s="10">
        <f>IFERROR(VLOOKUP($B17,'[7]11市町別戸数'!$A:$G,4,FALSE),0)</f>
        <v>0</v>
      </c>
      <c r="F17" s="10">
        <f>IFERROR(VLOOKUP($B17,'[7]11市町別戸数'!$A:$G,5,FALSE),0)</f>
        <v>0</v>
      </c>
      <c r="G17" s="10">
        <f>IFERROR(VLOOKUP($B17,'[7]11市町別戸数'!$A:$G,6,FALSE),0)</f>
        <v>0</v>
      </c>
      <c r="H17" s="10">
        <f>IFERROR(VLOOKUP($B17,'[7]11市町別マンション戸数'!A:C,3,FALSE),0)</f>
        <v>0</v>
      </c>
    </row>
    <row r="18" spans="2:8">
      <c r="B18" s="3" t="s">
        <v>46</v>
      </c>
      <c r="C18" s="10">
        <f>IFERROR(VLOOKUP($B18,'[7]11市町別戸数'!$A:$G,7,FALSE),0)</f>
        <v>32</v>
      </c>
      <c r="D18" s="10">
        <f>IFERROR(VLOOKUP($B18,'[7]11市町別戸数'!$A:$G,3,FALSE),0)</f>
        <v>18</v>
      </c>
      <c r="E18" s="10">
        <f>IFERROR(VLOOKUP($B18,'[7]11市町別戸数'!$A:$G,4,FALSE),0)</f>
        <v>6</v>
      </c>
      <c r="F18" s="10">
        <f>IFERROR(VLOOKUP($B18,'[7]11市町別戸数'!$A:$G,5,FALSE),0)</f>
        <v>0</v>
      </c>
      <c r="G18" s="10">
        <f>IFERROR(VLOOKUP($B18,'[7]11市町別戸数'!$A:$G,6,FALSE),0)</f>
        <v>8</v>
      </c>
      <c r="H18" s="10">
        <f>IFERROR(VLOOKUP($B18,'[7]11市町別マンション戸数'!A:C,3,FALSE),0)</f>
        <v>0</v>
      </c>
    </row>
    <row r="19" spans="2:8">
      <c r="B19" s="3" t="s">
        <v>11</v>
      </c>
      <c r="C19" s="10">
        <f>IFERROR(VLOOKUP($B19,'[7]11市町別戸数'!$A:$G,7,FALSE),0)</f>
        <v>57</v>
      </c>
      <c r="D19" s="10">
        <f>IFERROR(VLOOKUP($B19,'[7]11市町別戸数'!$A:$G,3,FALSE),0)</f>
        <v>41</v>
      </c>
      <c r="E19" s="10">
        <f>IFERROR(VLOOKUP($B19,'[7]11市町別戸数'!$A:$G,4,FALSE),0)</f>
        <v>0</v>
      </c>
      <c r="F19" s="10">
        <f>IFERROR(VLOOKUP($B19,'[7]11市町別戸数'!$A:$G,5,FALSE),0)</f>
        <v>6</v>
      </c>
      <c r="G19" s="10">
        <f>IFERROR(VLOOKUP($B19,'[7]11市町別戸数'!$A:$G,6,FALSE),0)</f>
        <v>10</v>
      </c>
      <c r="H19" s="10">
        <f>IFERROR(VLOOKUP($B19,'[7]11市町別マンション戸数'!A:C,3,FALSE),0)</f>
        <v>0</v>
      </c>
    </row>
    <row r="20" spans="2:8">
      <c r="B20" s="3" t="s">
        <v>35</v>
      </c>
      <c r="C20" s="10">
        <f>IFERROR(VLOOKUP($B20,'[7]11市町別戸数'!$A:$G,7,FALSE),0)</f>
        <v>36</v>
      </c>
      <c r="D20" s="10">
        <f>IFERROR(VLOOKUP($B20,'[7]11市町別戸数'!$A:$G,3,FALSE),0)</f>
        <v>31</v>
      </c>
      <c r="E20" s="10">
        <f>IFERROR(VLOOKUP($B20,'[7]11市町別戸数'!$A:$G,4,FALSE),0)</f>
        <v>0</v>
      </c>
      <c r="F20" s="10">
        <f>IFERROR(VLOOKUP($B20,'[7]11市町別戸数'!$A:$G,5,FALSE),0)</f>
        <v>0</v>
      </c>
      <c r="G20" s="10">
        <f>IFERROR(VLOOKUP($B20,'[7]11市町別戸数'!$A:$G,6,FALSE),0)</f>
        <v>5</v>
      </c>
      <c r="H20" s="10">
        <f>IFERROR(VLOOKUP($B20,'[7]11市町別マンション戸数'!A:C,3,FALSE),0)</f>
        <v>0</v>
      </c>
    </row>
    <row r="21" spans="2:8">
      <c r="B21" s="3" t="s">
        <v>25</v>
      </c>
      <c r="C21" s="10">
        <f>IFERROR(VLOOKUP($B21,'[7]11市町別戸数'!$A:$G,7,FALSE),0)</f>
        <v>70</v>
      </c>
      <c r="D21" s="10">
        <f>IFERROR(VLOOKUP($B21,'[7]11市町別戸数'!$A:$G,3,FALSE),0)</f>
        <v>26</v>
      </c>
      <c r="E21" s="10">
        <f>IFERROR(VLOOKUP($B21,'[7]11市町別戸数'!$A:$G,4,FALSE),0)</f>
        <v>26</v>
      </c>
      <c r="F21" s="10">
        <f>IFERROR(VLOOKUP($B21,'[7]11市町別戸数'!$A:$G,5,FALSE),0)</f>
        <v>0</v>
      </c>
      <c r="G21" s="10">
        <f>IFERROR(VLOOKUP($B21,'[7]11市町別戸数'!$A:$G,6,FALSE),0)</f>
        <v>18</v>
      </c>
      <c r="H21" s="10">
        <f>IFERROR(VLOOKUP($B21,'[7]11市町別マンション戸数'!A:C,3,FALSE),0)</f>
        <v>0</v>
      </c>
    </row>
    <row r="22" spans="2:8">
      <c r="B22" s="3" t="s">
        <v>2</v>
      </c>
      <c r="C22" s="10">
        <f>IFERROR(VLOOKUP($B22,'[7]11市町別戸数'!$A:$G,7,FALSE),0)</f>
        <v>50</v>
      </c>
      <c r="D22" s="10">
        <f>IFERROR(VLOOKUP($B22,'[7]11市町別戸数'!$A:$G,3,FALSE),0)</f>
        <v>38</v>
      </c>
      <c r="E22" s="10">
        <f>IFERROR(VLOOKUP($B22,'[7]11市町別戸数'!$A:$G,4,FALSE),0)</f>
        <v>6</v>
      </c>
      <c r="F22" s="10">
        <f>IFERROR(VLOOKUP($B22,'[7]11市町別戸数'!$A:$G,5,FALSE),0)</f>
        <v>0</v>
      </c>
      <c r="G22" s="10">
        <f>IFERROR(VLOOKUP($B22,'[7]11市町別戸数'!$A:$G,6,FALSE),0)</f>
        <v>6</v>
      </c>
      <c r="H22" s="10">
        <f>IFERROR(VLOOKUP($B22,'[7]11市町別マンション戸数'!A:C,3,FALSE),0)</f>
        <v>0</v>
      </c>
    </row>
    <row r="23" spans="2:8">
      <c r="B23" s="3" t="s">
        <v>37</v>
      </c>
      <c r="C23" s="10">
        <f>IFERROR(VLOOKUP($B23,'[7]11市町別戸数'!$A:$G,7,FALSE),0)</f>
        <v>46</v>
      </c>
      <c r="D23" s="10">
        <f>IFERROR(VLOOKUP($B23,'[7]11市町別戸数'!$A:$G,3,FALSE),0)</f>
        <v>30</v>
      </c>
      <c r="E23" s="10">
        <f>IFERROR(VLOOKUP($B23,'[7]11市町別戸数'!$A:$G,4,FALSE),0)</f>
        <v>14</v>
      </c>
      <c r="F23" s="10">
        <f>IFERROR(VLOOKUP($B23,'[7]11市町別戸数'!$A:$G,5,FALSE),0)</f>
        <v>0</v>
      </c>
      <c r="G23" s="10">
        <f>IFERROR(VLOOKUP($B23,'[7]11市町別戸数'!$A:$G,6,FALSE),0)</f>
        <v>2</v>
      </c>
      <c r="H23" s="10">
        <f>IFERROR(VLOOKUP($B23,'[7]11市町別マンション戸数'!A:C,3,FALSE),0)</f>
        <v>0</v>
      </c>
    </row>
    <row r="24" spans="2:8">
      <c r="B24" s="3" t="s">
        <v>47</v>
      </c>
      <c r="C24" s="10">
        <f>IFERROR(VLOOKUP($B24,'[7]11市町別戸数'!$A:$G,7,FALSE),0)</f>
        <v>57</v>
      </c>
      <c r="D24" s="10">
        <f>IFERROR(VLOOKUP($B24,'[7]11市町別戸数'!$A:$G,3,FALSE),0)</f>
        <v>22</v>
      </c>
      <c r="E24" s="10">
        <f>IFERROR(VLOOKUP($B24,'[7]11市町別戸数'!$A:$G,4,FALSE),0)</f>
        <v>32</v>
      </c>
      <c r="F24" s="10">
        <f>IFERROR(VLOOKUP($B24,'[7]11市町別戸数'!$A:$G,5,FALSE),0)</f>
        <v>0</v>
      </c>
      <c r="G24" s="10">
        <f>IFERROR(VLOOKUP($B24,'[7]11市町別戸数'!$A:$G,6,FALSE),0)</f>
        <v>3</v>
      </c>
      <c r="H24" s="10">
        <f>IFERROR(VLOOKUP($B24,'[7]11市町別マンション戸数'!A:C,3,FALSE),0)</f>
        <v>0</v>
      </c>
    </row>
    <row r="25" spans="2:8">
      <c r="B25" s="3" t="s">
        <v>21</v>
      </c>
      <c r="C25" s="10">
        <f>IFERROR(VLOOKUP($B25,'[7]11市町別戸数'!$A:$G,7,FALSE),0)</f>
        <v>26</v>
      </c>
      <c r="D25" s="10">
        <f>IFERROR(VLOOKUP($B25,'[7]11市町別戸数'!$A:$G,3,FALSE),0)</f>
        <v>13</v>
      </c>
      <c r="E25" s="10">
        <f>IFERROR(VLOOKUP($B25,'[7]11市町別戸数'!$A:$G,4,FALSE),0)</f>
        <v>10</v>
      </c>
      <c r="F25" s="10">
        <f>IFERROR(VLOOKUP($B25,'[7]11市町別戸数'!$A:$G,5,FALSE),0)</f>
        <v>0</v>
      </c>
      <c r="G25" s="10">
        <f>IFERROR(VLOOKUP($B25,'[7]11市町別戸数'!$A:$G,6,FALSE),0)</f>
        <v>3</v>
      </c>
      <c r="H25" s="10">
        <f>IFERROR(VLOOKUP($B25,'[7]11市町別マンション戸数'!A:C,3,FALSE),0)</f>
        <v>0</v>
      </c>
    </row>
    <row r="26" spans="2:8">
      <c r="B26" s="3" t="s">
        <v>41</v>
      </c>
      <c r="C26" s="10">
        <f>IFERROR(VLOOKUP($B26,'[7]11市町別戸数'!$A:$G,7,FALSE),0)</f>
        <v>5</v>
      </c>
      <c r="D26" s="10">
        <f>IFERROR(VLOOKUP($B26,'[7]11市町別戸数'!$A:$G,3,FALSE),0)</f>
        <v>5</v>
      </c>
      <c r="E26" s="10">
        <f>IFERROR(VLOOKUP($B26,'[7]11市町別戸数'!$A:$G,4,FALSE),0)</f>
        <v>0</v>
      </c>
      <c r="F26" s="10">
        <f>IFERROR(VLOOKUP($B26,'[7]11市町別戸数'!$A:$G,5,FALSE),0)</f>
        <v>0</v>
      </c>
      <c r="G26" s="10">
        <f>IFERROR(VLOOKUP($B26,'[7]11市町別戸数'!$A:$G,6,FALSE),0)</f>
        <v>0</v>
      </c>
      <c r="H26" s="10">
        <f>IFERROR(VLOOKUP($B26,'[7]11市町別マンション戸数'!A:C,3,FALSE),0)</f>
        <v>0</v>
      </c>
    </row>
    <row r="27" spans="2:8">
      <c r="B27" s="3" t="s">
        <v>33</v>
      </c>
      <c r="C27" s="10">
        <f>IFERROR(VLOOKUP($B27,'[7]11市町別戸数'!$A:$G,7,FALSE),0)</f>
        <v>14</v>
      </c>
      <c r="D27" s="10">
        <f>IFERROR(VLOOKUP($B27,'[7]11市町別戸数'!$A:$G,3,FALSE),0)</f>
        <v>14</v>
      </c>
      <c r="E27" s="10">
        <f>IFERROR(VLOOKUP($B27,'[7]11市町別戸数'!$A:$G,4,FALSE),0)</f>
        <v>0</v>
      </c>
      <c r="F27" s="10">
        <f>IFERROR(VLOOKUP($B27,'[7]11市町別戸数'!$A:$G,5,FALSE),0)</f>
        <v>0</v>
      </c>
      <c r="G27" s="10">
        <f>IFERROR(VLOOKUP($B27,'[7]11市町別戸数'!$A:$G,6,FALSE),0)</f>
        <v>0</v>
      </c>
      <c r="H27" s="10">
        <f>IFERROR(VLOOKUP($B27,'[7]11市町別マンション戸数'!A:C,3,FALSE),0)</f>
        <v>0</v>
      </c>
    </row>
    <row r="28" spans="2:8">
      <c r="B28" s="3" t="s">
        <v>0</v>
      </c>
      <c r="C28" s="10">
        <f>IFERROR(VLOOKUP($B28,'[7]11市町別戸数'!$A:$G,7,FALSE),0)</f>
        <v>25</v>
      </c>
      <c r="D28" s="10">
        <f>IFERROR(VLOOKUP($B28,'[7]11市町別戸数'!$A:$G,3,FALSE),0)</f>
        <v>9</v>
      </c>
      <c r="E28" s="10">
        <f>IFERROR(VLOOKUP($B28,'[7]11市町別戸数'!$A:$G,4,FALSE),0)</f>
        <v>12</v>
      </c>
      <c r="F28" s="10">
        <f>IFERROR(VLOOKUP($B28,'[7]11市町別戸数'!$A:$G,5,FALSE),0)</f>
        <v>0</v>
      </c>
      <c r="G28" s="10">
        <f>IFERROR(VLOOKUP($B28,'[7]11市町別戸数'!$A:$G,6,FALSE),0)</f>
        <v>4</v>
      </c>
      <c r="H28" s="10">
        <f>IFERROR(VLOOKUP($B28,'[7]11市町別マンション戸数'!A:C,3,FALSE),0)</f>
        <v>0</v>
      </c>
    </row>
    <row r="29" spans="2:8">
      <c r="B29" s="3" t="s">
        <v>43</v>
      </c>
      <c r="C29" s="10">
        <f>IFERROR(VLOOKUP($B29,'[7]11市町別戸数'!$A:$G,7,FALSE),0)</f>
        <v>9</v>
      </c>
      <c r="D29" s="10">
        <f>IFERROR(VLOOKUP($B29,'[7]11市町別戸数'!$A:$G,3,FALSE),0)</f>
        <v>7</v>
      </c>
      <c r="E29" s="10">
        <f>IFERROR(VLOOKUP($B29,'[7]11市町別戸数'!$A:$G,4,FALSE),0)</f>
        <v>0</v>
      </c>
      <c r="F29" s="10">
        <f>IFERROR(VLOOKUP($B29,'[7]11市町別戸数'!$A:$G,5,FALSE),0)</f>
        <v>0</v>
      </c>
      <c r="G29" s="10">
        <f>IFERROR(VLOOKUP($B29,'[7]11市町別戸数'!$A:$G,6,FALSE),0)</f>
        <v>2</v>
      </c>
      <c r="H29" s="10">
        <f>IFERROR(VLOOKUP($B29,'[7]11市町別マンション戸数'!A:C,3,FALSE),0)</f>
        <v>0</v>
      </c>
    </row>
    <row r="30" spans="2:8">
      <c r="B30" s="3" t="s">
        <v>27</v>
      </c>
      <c r="C30" s="10">
        <f>IFERROR(VLOOKUP($B30,'[7]11市町別戸数'!$A:$G,7,FALSE),0)</f>
        <v>3</v>
      </c>
      <c r="D30" s="10">
        <f>IFERROR(VLOOKUP($B30,'[7]11市町別戸数'!$A:$G,3,FALSE),0)</f>
        <v>3</v>
      </c>
      <c r="E30" s="10">
        <f>IFERROR(VLOOKUP($B30,'[7]11市町別戸数'!$A:$G,4,FALSE),0)</f>
        <v>0</v>
      </c>
      <c r="F30" s="10">
        <f>IFERROR(VLOOKUP($B30,'[7]11市町別戸数'!$A:$G,5,FALSE),0)</f>
        <v>0</v>
      </c>
      <c r="G30" s="10">
        <f>IFERROR(VLOOKUP($B30,'[7]11市町別戸数'!$A:$G,6,FALSE),0)</f>
        <v>0</v>
      </c>
      <c r="H30" s="10">
        <f>IFERROR(VLOOKUP($B30,'[7]11市町別マンション戸数'!A:C,3,FALSE),0)</f>
        <v>0</v>
      </c>
    </row>
    <row r="31" spans="2:8">
      <c r="B31" s="3" t="s">
        <v>22</v>
      </c>
      <c r="C31" s="10">
        <f>IFERROR(VLOOKUP($B31,'[7]11市町別戸数'!$A:$G,7,FALSE),0)</f>
        <v>18</v>
      </c>
      <c r="D31" s="10">
        <f>IFERROR(VLOOKUP($B31,'[7]11市町別戸数'!$A:$G,3,FALSE),0)</f>
        <v>10</v>
      </c>
      <c r="E31" s="10">
        <f>IFERROR(VLOOKUP($B31,'[7]11市町別戸数'!$A:$G,4,FALSE),0)</f>
        <v>8</v>
      </c>
      <c r="F31" s="10">
        <f>IFERROR(VLOOKUP($B31,'[7]11市町別戸数'!$A:$G,5,FALSE),0)</f>
        <v>0</v>
      </c>
      <c r="G31" s="10">
        <f>IFERROR(VLOOKUP($B31,'[7]11市町別戸数'!$A:$G,6,FALSE),0)</f>
        <v>0</v>
      </c>
      <c r="H31" s="10">
        <f>IFERROR(VLOOKUP($B31,'[7]11市町別マンション戸数'!A:C,3,FALSE),0)</f>
        <v>0</v>
      </c>
    </row>
    <row r="32" spans="2:8">
      <c r="B32" s="3" t="s">
        <v>16</v>
      </c>
      <c r="C32" s="10">
        <f>IFERROR(VLOOKUP($B32,'[7]11市町別戸数'!$A:$G,7,FALSE),0)</f>
        <v>14</v>
      </c>
      <c r="D32" s="10">
        <f>IFERROR(VLOOKUP($B32,'[7]11市町別戸数'!$A:$G,3,FALSE),0)</f>
        <v>10</v>
      </c>
      <c r="E32" s="10">
        <f>IFERROR(VLOOKUP($B32,'[7]11市町別戸数'!$A:$G,4,FALSE),0)</f>
        <v>0</v>
      </c>
      <c r="F32" s="10">
        <f>IFERROR(VLOOKUP($B32,'[7]11市町別戸数'!$A:$G,5,FALSE),0)</f>
        <v>0</v>
      </c>
      <c r="G32" s="10">
        <f>IFERROR(VLOOKUP($B32,'[7]11市町別戸数'!$A:$G,6,FALSE),0)</f>
        <v>4</v>
      </c>
      <c r="H32" s="10">
        <f>IFERROR(VLOOKUP($B32,'[7]11市町別マンション戸数'!A:C,3,FALSE),0)</f>
        <v>0</v>
      </c>
    </row>
    <row r="33" spans="2:8">
      <c r="B33" s="3" t="s">
        <v>24</v>
      </c>
      <c r="C33" s="10">
        <f>IFERROR(VLOOKUP($B33,'[7]11市町別戸数'!$A:$G,7,FALSE),0)</f>
        <v>11</v>
      </c>
      <c r="D33" s="10">
        <f>IFERROR(VLOOKUP($B33,'[7]11市町別戸数'!$A:$G,3,FALSE),0)</f>
        <v>8</v>
      </c>
      <c r="E33" s="10">
        <f>IFERROR(VLOOKUP($B33,'[7]11市町別戸数'!$A:$G,4,FALSE),0)</f>
        <v>0</v>
      </c>
      <c r="F33" s="10">
        <f>IFERROR(VLOOKUP($B33,'[7]11市町別戸数'!$A:$G,5,FALSE),0)</f>
        <v>0</v>
      </c>
      <c r="G33" s="10">
        <f>IFERROR(VLOOKUP($B33,'[7]11市町別戸数'!$A:$G,6,FALSE),0)</f>
        <v>3</v>
      </c>
      <c r="H33" s="10">
        <f>IFERROR(VLOOKUP($B33,'[7]11市町別マンション戸数'!A:C,3,FALSE),0)</f>
        <v>0</v>
      </c>
    </row>
    <row r="34" spans="2:8">
      <c r="B34" s="3" t="s">
        <v>14</v>
      </c>
      <c r="C34" s="10">
        <f>IFERROR(VLOOKUP($B34,'[7]11市町別戸数'!$A:$G,7,FALSE),0)</f>
        <v>0</v>
      </c>
      <c r="D34" s="10">
        <f>IFERROR(VLOOKUP($B34,'[7]11市町別戸数'!$A:$G,3,FALSE),0)</f>
        <v>0</v>
      </c>
      <c r="E34" s="10">
        <f>IFERROR(VLOOKUP($B34,'[7]11市町別戸数'!$A:$G,4,FALSE),0)</f>
        <v>0</v>
      </c>
      <c r="F34" s="10">
        <f>IFERROR(VLOOKUP($B34,'[7]11市町別戸数'!$A:$G,5,FALSE),0)</f>
        <v>0</v>
      </c>
      <c r="G34" s="10">
        <f>IFERROR(VLOOKUP($B34,'[7]11市町別戸数'!$A:$G,6,FALSE),0)</f>
        <v>0</v>
      </c>
      <c r="H34" s="10">
        <f>IFERROR(VLOOKUP($B34,'[7]11市町別マンション戸数'!A:C,3,FALSE),0)</f>
        <v>0</v>
      </c>
    </row>
    <row r="35" spans="2:8">
      <c r="B35" s="4" t="s">
        <v>51</v>
      </c>
      <c r="C35" s="10">
        <f>IFERROR(VLOOKUP($B35,'[7]11市町別戸数'!$A:$G,7,FALSE),0)</f>
        <v>2</v>
      </c>
      <c r="D35" s="10">
        <f>IFERROR(VLOOKUP($B35,'[7]11市町別戸数'!$A:$G,3,FALSE),0)</f>
        <v>2</v>
      </c>
      <c r="E35" s="10">
        <f>IFERROR(VLOOKUP($B35,'[7]11市町別戸数'!$A:$G,4,FALSE),0)</f>
        <v>0</v>
      </c>
      <c r="F35" s="10">
        <f>IFERROR(VLOOKUP($B35,'[7]11市町別戸数'!$A:$G,5,FALSE),0)</f>
        <v>0</v>
      </c>
      <c r="G35" s="10">
        <f>IFERROR(VLOOKUP($B35,'[7]11市町別戸数'!$A:$G,6,FALSE),0)</f>
        <v>0</v>
      </c>
      <c r="H35" s="10">
        <f>IFERROR(VLOOKUP($B35,'[7]11市町別マンション戸数'!A:C,3,FALSE),0)</f>
        <v>0</v>
      </c>
    </row>
    <row r="36" spans="2:8">
      <c r="B36" s="3" t="s">
        <v>49</v>
      </c>
      <c r="C36" s="10">
        <f>IFERROR(VLOOKUP($B36,'[7]11市町別戸数'!$A:$G,7,FALSE),0)</f>
        <v>1</v>
      </c>
      <c r="D36" s="10">
        <f>IFERROR(VLOOKUP($B36,'[7]11市町別戸数'!$A:$G,3,FALSE),0)</f>
        <v>1</v>
      </c>
      <c r="E36" s="10">
        <f>IFERROR(VLOOKUP($B36,'[7]11市町別戸数'!$A:$G,4,FALSE),0)</f>
        <v>0</v>
      </c>
      <c r="F36" s="10">
        <f>IFERROR(VLOOKUP($B36,'[7]11市町別戸数'!$A:$G,5,FALSE),0)</f>
        <v>0</v>
      </c>
      <c r="G36" s="10">
        <f>IFERROR(VLOOKUP($B36,'[7]11市町別戸数'!$A:$G,6,FALSE),0)</f>
        <v>0</v>
      </c>
      <c r="H36" s="10">
        <f>IFERROR(VLOOKUP($B36,'[7]11市町別マンション戸数'!A:C,3,FALSE),0)</f>
        <v>0</v>
      </c>
    </row>
    <row r="37" spans="2:8">
      <c r="B37" s="3" t="s">
        <v>12</v>
      </c>
      <c r="C37" s="10">
        <f>IFERROR(VLOOKUP($B37,'[7]11市町別戸数'!$A:$G,7,FALSE),0)</f>
        <v>0</v>
      </c>
      <c r="D37" s="10">
        <f>IFERROR(VLOOKUP($B37,'[7]11市町別戸数'!$A:$G,3,FALSE),0)</f>
        <v>0</v>
      </c>
      <c r="E37" s="10">
        <f>IFERROR(VLOOKUP($B37,'[7]11市町別戸数'!$A:$G,4,FALSE),0)</f>
        <v>0</v>
      </c>
      <c r="F37" s="10">
        <f>IFERROR(VLOOKUP($B37,'[7]11市町別戸数'!$A:$G,5,FALSE),0)</f>
        <v>0</v>
      </c>
      <c r="G37" s="10">
        <f>IFERROR(VLOOKUP($B37,'[7]11市町別戸数'!$A:$G,6,FALSE),0)</f>
        <v>0</v>
      </c>
      <c r="H37" s="10">
        <f>IFERROR(VLOOKUP($B37,'[7]11市町別マンション戸数'!A:C,3,FALSE),0)</f>
        <v>0</v>
      </c>
    </row>
    <row r="38" spans="2:8">
      <c r="B38" s="4" t="s">
        <v>28</v>
      </c>
      <c r="C38" s="10">
        <f>IFERROR(VLOOKUP($B38,'[7]11市町別戸数'!$A:$G,7,FALSE),0)</f>
        <v>0</v>
      </c>
      <c r="D38" s="10">
        <f>IFERROR(VLOOKUP($B38,'[7]11市町別戸数'!$A:$G,3,FALSE),0)</f>
        <v>0</v>
      </c>
      <c r="E38" s="10">
        <f>IFERROR(VLOOKUP($B38,'[7]11市町別戸数'!$A:$G,4,FALSE),0)</f>
        <v>0</v>
      </c>
      <c r="F38" s="10">
        <f>IFERROR(VLOOKUP($B38,'[7]11市町別戸数'!$A:$G,5,FALSE),0)</f>
        <v>0</v>
      </c>
      <c r="G38" s="10">
        <f>IFERROR(VLOOKUP($B38,'[7]11市町別戸数'!$A:$G,6,FALSE),0)</f>
        <v>0</v>
      </c>
      <c r="H38" s="10">
        <f>IFERROR(VLOOKUP($B38,'[7]11市町別マンション戸数'!A:C,3,FALSE),0)</f>
        <v>0</v>
      </c>
    </row>
    <row r="39" spans="2:8">
      <c r="B39" s="3" t="s">
        <v>23</v>
      </c>
      <c r="C39" s="10">
        <f>IFERROR(VLOOKUP($B39,'[7]11市町別戸数'!$A:$G,7,FALSE),0)</f>
        <v>10</v>
      </c>
      <c r="D39" s="10">
        <f>IFERROR(VLOOKUP($B39,'[7]11市町別戸数'!$A:$G,3,FALSE),0)</f>
        <v>8</v>
      </c>
      <c r="E39" s="10">
        <f>IFERROR(VLOOKUP($B39,'[7]11市町別戸数'!$A:$G,4,FALSE),0)</f>
        <v>0</v>
      </c>
      <c r="F39" s="10">
        <f>IFERROR(VLOOKUP($B39,'[7]11市町別戸数'!$A:$G,5,FALSE),0)</f>
        <v>0</v>
      </c>
      <c r="G39" s="10">
        <f>IFERROR(VLOOKUP($B39,'[7]11市町別戸数'!$A:$G,6,FALSE),0)</f>
        <v>2</v>
      </c>
      <c r="H39" s="10">
        <f>IFERROR(VLOOKUP($B39,'[7]11市町別マンション戸数'!A:C,3,FALSE),0)</f>
        <v>0</v>
      </c>
    </row>
    <row r="40" spans="2:8">
      <c r="B40" s="3" t="s">
        <v>42</v>
      </c>
      <c r="C40" s="10">
        <f>IFERROR(VLOOKUP($B40,'[7]11市町別戸数'!$A:$G,7,FALSE),0)</f>
        <v>15</v>
      </c>
      <c r="D40" s="10">
        <f>IFERROR(VLOOKUP($B40,'[7]11市町別戸数'!$A:$G,3,FALSE),0)</f>
        <v>9</v>
      </c>
      <c r="E40" s="10">
        <f>IFERROR(VLOOKUP($B40,'[7]11市町別戸数'!$A:$G,4,FALSE),0)</f>
        <v>0</v>
      </c>
      <c r="F40" s="10">
        <f>IFERROR(VLOOKUP($B40,'[7]11市町別戸数'!$A:$G,5,FALSE),0)</f>
        <v>0</v>
      </c>
      <c r="G40" s="10">
        <f>IFERROR(VLOOKUP($B40,'[7]11市町別戸数'!$A:$G,6,FALSE),0)</f>
        <v>6</v>
      </c>
      <c r="H40" s="10">
        <f>IFERROR(VLOOKUP($B40,'[7]11市町別マンション戸数'!A:C,3,FALSE),0)</f>
        <v>0</v>
      </c>
    </row>
    <row r="41" spans="2:8">
      <c r="B41" s="3" t="s">
        <v>13</v>
      </c>
      <c r="C41" s="10">
        <f>IFERROR(VLOOKUP($B41,'[7]11市町別戸数'!$A:$G,7,FALSE),0)</f>
        <v>20</v>
      </c>
      <c r="D41" s="10">
        <f>IFERROR(VLOOKUP($B41,'[7]11市町別戸数'!$A:$G,3,FALSE),0)</f>
        <v>8</v>
      </c>
      <c r="E41" s="10">
        <f>IFERROR(VLOOKUP($B41,'[7]11市町別戸数'!$A:$G,4,FALSE),0)</f>
        <v>12</v>
      </c>
      <c r="F41" s="10">
        <f>IFERROR(VLOOKUP($B41,'[7]11市町別戸数'!$A:$G,5,FALSE),0)</f>
        <v>0</v>
      </c>
      <c r="G41" s="10">
        <f>IFERROR(VLOOKUP($B41,'[7]11市町別戸数'!$A:$G,6,FALSE),0)</f>
        <v>0</v>
      </c>
      <c r="H41" s="10">
        <f>IFERROR(VLOOKUP($B41,'[7]11市町別マンション戸数'!A:C,3,FALSE),0)</f>
        <v>0</v>
      </c>
    </row>
    <row r="42" spans="2:8">
      <c r="B42" s="3" t="s">
        <v>3</v>
      </c>
      <c r="C42" s="10">
        <f>IFERROR(VLOOKUP($B42,'[7]11市町別戸数'!$A:$G,7,FALSE),0)</f>
        <v>13</v>
      </c>
      <c r="D42" s="10">
        <f>IFERROR(VLOOKUP($B42,'[7]11市町別戸数'!$A:$G,3,FALSE),0)</f>
        <v>4</v>
      </c>
      <c r="E42" s="10">
        <f>IFERROR(VLOOKUP($B42,'[7]11市町別戸数'!$A:$G,4,FALSE),0)</f>
        <v>9</v>
      </c>
      <c r="F42" s="10">
        <f>IFERROR(VLOOKUP($B42,'[7]11市町別戸数'!$A:$G,5,FALSE),0)</f>
        <v>0</v>
      </c>
      <c r="G42" s="10">
        <f>IFERROR(VLOOKUP($B42,'[7]11市町別戸数'!$A:$G,6,FALSE),0)</f>
        <v>0</v>
      </c>
      <c r="H42" s="10">
        <f>IFERROR(VLOOKUP($B42,'[7]11市町別マンション戸数'!A:C,3,FALSE),0)</f>
        <v>0</v>
      </c>
    </row>
    <row r="43" spans="2:8">
      <c r="B43" s="3" t="s">
        <v>39</v>
      </c>
      <c r="C43" s="10">
        <f>IFERROR(VLOOKUP($B43,'[7]11市町別戸数'!$A:$G,7,FALSE),0)</f>
        <v>9</v>
      </c>
      <c r="D43" s="10">
        <f>IFERROR(VLOOKUP($B43,'[7]11市町別戸数'!$A:$G,3,FALSE),0)</f>
        <v>9</v>
      </c>
      <c r="E43" s="10">
        <f>IFERROR(VLOOKUP($B43,'[7]11市町別戸数'!$A:$G,4,FALSE),0)</f>
        <v>0</v>
      </c>
      <c r="F43" s="10">
        <f>IFERROR(VLOOKUP($B43,'[7]11市町別戸数'!$A:$G,5,FALSE),0)</f>
        <v>0</v>
      </c>
      <c r="G43" s="10">
        <f>IFERROR(VLOOKUP($B43,'[7]11市町別戸数'!$A:$G,6,FALSE),0)</f>
        <v>0</v>
      </c>
      <c r="H43" s="10">
        <f>IFERROR(VLOOKUP($B43,'[7]11市町別マンション戸数'!A:C,3,FALSE),0)</f>
        <v>0</v>
      </c>
    </row>
    <row r="44" spans="2:8">
      <c r="B44" s="3" t="s">
        <v>1</v>
      </c>
      <c r="C44" s="10">
        <f>IFERROR(VLOOKUP($B44,'[7]11市町別戸数'!$A:$G,7,FALSE),0)</f>
        <v>0</v>
      </c>
      <c r="D44" s="10">
        <f>IFERROR(VLOOKUP($B44,'[7]11市町別戸数'!$A:$G,3,FALSE),0)</f>
        <v>0</v>
      </c>
      <c r="E44" s="10">
        <f>IFERROR(VLOOKUP($B44,'[7]11市町別戸数'!$A:$G,4,FALSE),0)</f>
        <v>0</v>
      </c>
      <c r="F44" s="10">
        <f>IFERROR(VLOOKUP($B44,'[7]11市町別戸数'!$A:$G,5,FALSE),0)</f>
        <v>0</v>
      </c>
      <c r="G44" s="10">
        <f>IFERROR(VLOOKUP($B44,'[7]11市町別戸数'!$A:$G,6,FALSE),0)</f>
        <v>0</v>
      </c>
      <c r="H44" s="10">
        <f>IFERROR(VLOOKUP($B44,'[7]11市町別マンション戸数'!A:C,3,FALSE),0)</f>
        <v>0</v>
      </c>
    </row>
    <row r="45" spans="2:8">
      <c r="B45" s="5" t="s">
        <v>50</v>
      </c>
      <c r="C45" s="10">
        <f>IFERROR(VLOOKUP($B45,'[7]11市町別戸数'!$A:$G,7,FALSE),0)</f>
        <v>3</v>
      </c>
      <c r="D45" s="10">
        <f>IFERROR(VLOOKUP($B45,'[7]11市町別戸数'!$A:$G,3,FALSE),0)</f>
        <v>3</v>
      </c>
      <c r="E45" s="10">
        <f>IFERROR(VLOOKUP($B45,'[7]11市町別戸数'!$A:$G,4,FALSE),0)</f>
        <v>0</v>
      </c>
      <c r="F45" s="10">
        <f>IFERROR(VLOOKUP($B45,'[7]11市町別戸数'!$A:$G,5,FALSE),0)</f>
        <v>0</v>
      </c>
      <c r="G45" s="10">
        <f>IFERROR(VLOOKUP($B45,'[7]11市町別戸数'!$A:$G,6,FALSE),0)</f>
        <v>0</v>
      </c>
      <c r="H45" s="10">
        <f>IFERROR(VLOOKUP($B45,'[7]11市町別マンション戸数'!A:C,3,FALSE),0)</f>
        <v>0</v>
      </c>
    </row>
    <row r="46" spans="2:8">
      <c r="B46" s="6" t="s">
        <v>18</v>
      </c>
      <c r="C46" s="10">
        <f t="shared" ref="C46:H46" si="2">SUM(C5:C45)-C8-C12</f>
        <v>1359</v>
      </c>
      <c r="D46" s="10">
        <f t="shared" si="2"/>
        <v>733</v>
      </c>
      <c r="E46" s="10">
        <f t="shared" si="2"/>
        <v>454</v>
      </c>
      <c r="F46" s="10">
        <f t="shared" si="2"/>
        <v>7</v>
      </c>
      <c r="G46" s="10">
        <f t="shared" si="2"/>
        <v>165</v>
      </c>
      <c r="H46" s="10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6年1月</vt:lpstr>
      <vt:lpstr>6年2月</vt:lpstr>
      <vt:lpstr>6年3月</vt:lpstr>
      <vt:lpstr>6年4月</vt:lpstr>
      <vt:lpstr>6年5月</vt:lpstr>
      <vt:lpstr>6年6月</vt:lpstr>
      <vt:lpstr>6年7月</vt:lpstr>
      <vt:lpstr>6年8月</vt:lpstr>
      <vt:lpstr>6年9月</vt:lpstr>
      <vt:lpstr>6年10月</vt:lpstr>
      <vt:lpstr>6年11月</vt:lpstr>
      <vt:lpstr>6年12月</vt:lpstr>
      <vt:lpstr>7年1月</vt:lpstr>
      <vt:lpstr>7年2月</vt:lpstr>
      <vt:lpstr>7年3月</vt:lpstr>
      <vt:lpstr>令和６年１月～12月</vt:lpstr>
      <vt:lpstr>令和６年度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2025-08-05T00:51:36Z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2025-08-05T00:51:36Z</vt:filetime>
  </property>
</Properties>
</file>