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bookViews>
  <sheets>
    <sheet name="＜R7＞【別紙２様式第1号】研修受講歴証明書（幼稚園）" sheetId="3" r:id="rId1"/>
    <sheet name="＜R8以降＞【別紙２様式第1号】研修受講歴証明書（幼稚園）" sheetId="4" r:id="rId2"/>
  </sheets>
  <definedNames>
    <definedName name="_xlnm.Print_Area" localSheetId="0">'＜R7＞【別紙２様式第1号】研修受講歴証明書（幼稚園）'!$A$1:$N$34</definedName>
    <definedName name="_xlnm.Print_Area" localSheetId="1">'＜R8以降＞【別紙２様式第1号】研修受講歴証明書（幼稚園）'!$A$1:$N$34</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大島　和香那</author>
  </authors>
  <commentList>
    <comment ref="L9" authorId="0">
      <text>
        <r>
          <rPr>
            <sz val="11"/>
            <color theme="1"/>
            <rFont val="HGｺﾞｼｯｸM"/>
          </rPr>
          <t>修了証の当初発行日を記載。
研修の修了証が発行されていない場合や再発行日しか修了証に記載されていない場合は、最終受講日を記載。</t>
        </r>
      </text>
    </comment>
    <comment ref="K9" authorId="0">
      <text>
        <r>
          <rPr>
            <sz val="11"/>
            <color theme="1"/>
            <rFont val="HGｺﾞｼｯｸM"/>
          </rPr>
          <t>認定番号が付与されている園内研修を受講した場合は記載してください。</t>
        </r>
      </text>
    </comment>
    <comment ref="L6" authorId="0">
      <text>
        <r>
          <rPr>
            <sz val="11"/>
            <color theme="1"/>
            <rFont val="HGｺﾞｼｯｸM"/>
          </rPr>
          <t>園内研修は
若手リーダーで4時間、
中核リーダー及び専門リーダーで15時間しか算入することができない。</t>
        </r>
      </text>
    </comment>
    <comment ref="F9" authorId="0">
      <text>
        <r>
          <rPr>
            <sz val="11"/>
            <color theme="1"/>
            <rFont val="HGｺﾞｼｯｸM"/>
          </rPr>
          <t>マネジメント分野に係る研修の場合は○を選択</t>
        </r>
      </text>
    </comment>
    <comment ref="J9" authorId="0">
      <text>
        <r>
          <rPr>
            <sz val="11"/>
            <color theme="1"/>
            <rFont val="HGｺﾞｼｯｸM"/>
          </rPr>
          <t>園内研修の場合は○を選択</t>
        </r>
      </text>
    </comment>
    <comment ref="H10" authorId="0">
      <text>
        <r>
          <rPr>
            <sz val="11"/>
            <color theme="1"/>
            <rFont val="HGｺﾞｼｯｸM"/>
          </rPr>
          <t>受講した研修が「保育士等キャリアアップ研修」のマネジメント研修の場合は○を選択</t>
        </r>
      </text>
    </comment>
    <comment ref="G10" authorId="0">
      <text>
        <r>
          <rPr>
            <sz val="11"/>
            <color theme="1"/>
            <rFont val="HGｺﾞｼｯｸM"/>
          </rPr>
          <t>受講したマネジメント分野の研修が「要領等を踏まえ教育・保育の質を高めるための技能・知識の向上を目的とした研修」である場合は○を選択</t>
        </r>
        <r>
          <rPr>
            <sz val="11"/>
            <color theme="1"/>
            <rFont val="游ゴシック"/>
          </rPr>
          <t xml:space="preserve">
</t>
        </r>
      </text>
    </comment>
  </commentList>
</comments>
</file>

<file path=xl/comments2.xml><?xml version="1.0" encoding="utf-8"?>
<comments xmlns="http://schemas.openxmlformats.org/spreadsheetml/2006/main">
  <authors>
    <author>大島　和香那</author>
  </authors>
  <commentList>
    <comment ref="L9" authorId="0">
      <text>
        <r>
          <rPr>
            <sz val="11"/>
            <color theme="1"/>
            <rFont val="HGｺﾞｼｯｸM"/>
          </rPr>
          <t>修了証の当初発行日を記載。
研修の修了証が発行されていない場合や再発行日しか修了証に記載されていない場合は、最終受講日を記載。</t>
        </r>
      </text>
    </comment>
    <comment ref="K9" authorId="0">
      <text>
        <r>
          <rPr>
            <sz val="11"/>
            <color theme="1"/>
            <rFont val="HGｺﾞｼｯｸM"/>
          </rPr>
          <t>認定番号が付与されている園内研修を受講した場合は記載してください。</t>
        </r>
      </text>
    </comment>
    <comment ref="L6" authorId="0">
      <text>
        <r>
          <rPr>
            <sz val="11"/>
            <color theme="1"/>
            <rFont val="HGｺﾞｼｯｸM"/>
          </rPr>
          <t>園内研修は
若手リーダーで4時間、
中核リーダー及び専門リーダーで15時間しか算入することができない。</t>
        </r>
      </text>
    </comment>
    <comment ref="F9" authorId="0">
      <text>
        <r>
          <rPr>
            <sz val="11"/>
            <color theme="1"/>
            <rFont val="HGｺﾞｼｯｸM"/>
          </rPr>
          <t>マネジメント分野に係る研修の場合は○を選択</t>
        </r>
      </text>
    </comment>
    <comment ref="J9" authorId="0">
      <text>
        <r>
          <rPr>
            <sz val="11"/>
            <color theme="1"/>
            <rFont val="HGｺﾞｼｯｸM"/>
          </rPr>
          <t>園内研修の場合は○を選択</t>
        </r>
      </text>
    </comment>
    <comment ref="H10" authorId="0">
      <text>
        <r>
          <rPr>
            <sz val="11"/>
            <color theme="1"/>
            <rFont val="HGｺﾞｼｯｸM"/>
          </rPr>
          <t>受講した研修が「保育士等キャリアアップ研修」のマネジメント研修の場合は○を選択</t>
        </r>
      </text>
    </comment>
    <comment ref="G10" authorId="0">
      <text>
        <r>
          <rPr>
            <sz val="11"/>
            <color theme="1"/>
            <rFont val="HGｺﾞｼｯｸM"/>
          </rPr>
          <t>受講したマネジメント分野の研修が「要領等を踏まえ教育・保育の質を高めるための技能・知識の向上を目的とした研修」である場合は○を選択</t>
        </r>
        <r>
          <rPr>
            <sz val="11"/>
            <color theme="1"/>
            <rFont val="游ゴシック"/>
          </rPr>
          <t xml:space="preserve">
</t>
        </r>
      </text>
    </comment>
  </commentList>
</comments>
</file>

<file path=xl/sharedStrings.xml><?xml version="1.0" encoding="utf-8"?>
<sst xmlns="http://schemas.openxmlformats.org/spreadsheetml/2006/main" xmlns:r="http://schemas.openxmlformats.org/officeDocument/2006/relationships" count="85" uniqueCount="85">
  <si>
    <t>マネジメント以外の分野</t>
    <rPh sb="6" eb="8">
      <t>イガイ</t>
    </rPh>
    <rPh sb="9" eb="11">
      <t>ブンヤ</t>
    </rPh>
    <phoneticPr fontId="1"/>
  </si>
  <si>
    <t>以上のとおり、当該職員が研修を受講していることを証明します。</t>
    <rPh sb="0" eb="2">
      <t>イジョウ</t>
    </rPh>
    <rPh sb="7" eb="9">
      <t>トウガイ</t>
    </rPh>
    <rPh sb="9" eb="11">
      <t>ショクイン</t>
    </rPh>
    <rPh sb="12" eb="14">
      <t>ケンシュウ</t>
    </rPh>
    <rPh sb="15" eb="17">
      <t>ジュコウ</t>
    </rPh>
    <rPh sb="24" eb="26">
      <t>ショウメイ</t>
    </rPh>
    <phoneticPr fontId="1"/>
  </si>
  <si>
    <t>研修受講歴証明書（幼稚園及び認定こども園）</t>
    <rPh sb="0" eb="2">
      <t>ケンシュウ</t>
    </rPh>
    <rPh sb="2" eb="4">
      <t>ジュコウ</t>
    </rPh>
    <rPh sb="4" eb="5">
      <t>レキ</t>
    </rPh>
    <rPh sb="5" eb="8">
      <t>ショウメイショ</t>
    </rPh>
    <rPh sb="9" eb="12">
      <t>ヨウチエン</t>
    </rPh>
    <rPh sb="12" eb="13">
      <t>オヨ</t>
    </rPh>
    <rPh sb="14" eb="16">
      <t>ニンテイ</t>
    </rPh>
    <rPh sb="19" eb="20">
      <t>エン</t>
    </rPh>
    <phoneticPr fontId="1"/>
  </si>
  <si>
    <t>なお、受講状況は受講状況確認書類を職員から提出させた上で確認しており、市町又は県が求める場合は受講状況確認書類を提示又は提出します。</t>
    <rPh sb="3" eb="5">
      <t>ジュコウ</t>
    </rPh>
    <rPh sb="5" eb="7">
      <t>ジョウキョウ</t>
    </rPh>
    <rPh sb="17" eb="19">
      <t>ショクイン</t>
    </rPh>
    <rPh sb="21" eb="23">
      <t>テイシュツ</t>
    </rPh>
    <rPh sb="26" eb="27">
      <t>ウエ</t>
    </rPh>
    <rPh sb="28" eb="30">
      <t>カクニン</t>
    </rPh>
    <rPh sb="35" eb="37">
      <t>シチョウ</t>
    </rPh>
    <rPh sb="37" eb="38">
      <t>マタ</t>
    </rPh>
    <rPh sb="39" eb="40">
      <t>ケン</t>
    </rPh>
    <rPh sb="41" eb="42">
      <t>モト</t>
    </rPh>
    <rPh sb="44" eb="46">
      <t>バアイ</t>
    </rPh>
    <rPh sb="56" eb="58">
      <t>テイジ</t>
    </rPh>
    <rPh sb="58" eb="59">
      <t>マタ</t>
    </rPh>
    <rPh sb="60" eb="62">
      <t>テイシュツ</t>
    </rPh>
    <phoneticPr fontId="1"/>
  </si>
  <si>
    <t>中核リーダー</t>
    <rPh sb="0" eb="2">
      <t>チュウカク</t>
    </rPh>
    <phoneticPr fontId="1"/>
  </si>
  <si>
    <t>南伊豆町</t>
    <rPh sb="0" eb="4">
      <t>ミナミイズチョウ</t>
    </rPh>
    <phoneticPr fontId="1"/>
  </si>
  <si>
    <t>No.</t>
  </si>
  <si>
    <t>市町村名</t>
    <rPh sb="0" eb="4">
      <t>シチョウソンメイ</t>
    </rPh>
    <phoneticPr fontId="1"/>
  </si>
  <si>
    <t>袋井市</t>
    <rPh sb="0" eb="3">
      <t>フクロイシ</t>
    </rPh>
    <phoneticPr fontId="1"/>
  </si>
  <si>
    <t>相当する職位</t>
    <rPh sb="0" eb="2">
      <t>ソウトウ</t>
    </rPh>
    <rPh sb="4" eb="6">
      <t>ショクイ</t>
    </rPh>
    <phoneticPr fontId="1"/>
  </si>
  <si>
    <t>職員名</t>
    <rPh sb="0" eb="2">
      <t>ショクイン</t>
    </rPh>
    <rPh sb="2" eb="3">
      <t>メイ</t>
    </rPh>
    <phoneticPr fontId="1"/>
  </si>
  <si>
    <t>区分</t>
    <rPh sb="0" eb="2">
      <t>クブン</t>
    </rPh>
    <phoneticPr fontId="1"/>
  </si>
  <si>
    <t>施設・事業所名</t>
    <rPh sb="0" eb="2">
      <t>シセツ</t>
    </rPh>
    <rPh sb="3" eb="6">
      <t>ジギョウショ</t>
    </rPh>
    <rPh sb="6" eb="7">
      <t>メイ</t>
    </rPh>
    <phoneticPr fontId="1"/>
  </si>
  <si>
    <t>実施主体</t>
    <rPh sb="0" eb="2">
      <t>ジッシ</t>
    </rPh>
    <rPh sb="2" eb="4">
      <t>シュタイ</t>
    </rPh>
    <phoneticPr fontId="1"/>
  </si>
  <si>
    <t>○</t>
  </si>
  <si>
    <t>計</t>
    <rPh sb="0" eb="1">
      <t>ケイ</t>
    </rPh>
    <phoneticPr fontId="1"/>
  </si>
  <si>
    <t>研修名</t>
    <rPh sb="0" eb="2">
      <t>ケンシュウ</t>
    </rPh>
    <rPh sb="2" eb="3">
      <t>メイ</t>
    </rPh>
    <phoneticPr fontId="1"/>
  </si>
  <si>
    <t>西伊豆町</t>
    <rPh sb="0" eb="4">
      <t>ニシイズチョウ</t>
    </rPh>
    <phoneticPr fontId="1"/>
  </si>
  <si>
    <t>専門リーダー</t>
    <rPh sb="0" eb="2">
      <t>センモン</t>
    </rPh>
    <phoneticPr fontId="1"/>
  </si>
  <si>
    <t>湖西市</t>
    <rPh sb="0" eb="3">
      <t>コサイシ</t>
    </rPh>
    <phoneticPr fontId="1"/>
  </si>
  <si>
    <t>受講時間数</t>
    <rPh sb="0" eb="2">
      <t>ジュコウ</t>
    </rPh>
    <rPh sb="2" eb="5">
      <t>ジカンスウ</t>
    </rPh>
    <phoneticPr fontId="1"/>
  </si>
  <si>
    <t>園内研修</t>
    <rPh sb="0" eb="2">
      <t>エンナイ</t>
    </rPh>
    <rPh sb="2" eb="4">
      <t>ケンシュウ</t>
    </rPh>
    <phoneticPr fontId="1"/>
  </si>
  <si>
    <t>外部研修</t>
    <rPh sb="0" eb="2">
      <t>ガイブ</t>
    </rPh>
    <rPh sb="2" eb="4">
      <t>ケンシュウ</t>
    </rPh>
    <phoneticPr fontId="1"/>
  </si>
  <si>
    <t>テーマ・内容</t>
    <rPh sb="4" eb="6">
      <t>ナイヨウ</t>
    </rPh>
    <phoneticPr fontId="1"/>
  </si>
  <si>
    <t>備考</t>
    <rPh sb="0" eb="2">
      <t>ビコウ</t>
    </rPh>
    <phoneticPr fontId="1"/>
  </si>
  <si>
    <t>マネジメント分野</t>
    <rPh sb="6" eb="8">
      <t>ブンヤ</t>
    </rPh>
    <phoneticPr fontId="1"/>
  </si>
  <si>
    <t>藤枝市</t>
    <rPh sb="0" eb="3">
      <t>フジエダシ</t>
    </rPh>
    <phoneticPr fontId="1"/>
  </si>
  <si>
    <t>マネジ
メント</t>
  </si>
  <si>
    <t>受講時間</t>
    <rPh sb="0" eb="2">
      <t>ジュコウ</t>
    </rPh>
    <rPh sb="2" eb="4">
      <t>ジカン</t>
    </rPh>
    <phoneticPr fontId="1"/>
  </si>
  <si>
    <t>園内研修の
認定番号</t>
    <rPh sb="0" eb="2">
      <t>エンナイ</t>
    </rPh>
    <rPh sb="2" eb="4">
      <t>ケンシュウ</t>
    </rPh>
    <rPh sb="6" eb="10">
      <t>ニンテイバンゴウ</t>
    </rPh>
    <phoneticPr fontId="1"/>
  </si>
  <si>
    <t>必要な研修を修了して
いるか</t>
  </si>
  <si>
    <t>令和○年○月○日</t>
    <rPh sb="0" eb="2">
      <t>レイワ</t>
    </rPh>
    <rPh sb="3" eb="4">
      <t>ネン</t>
    </rPh>
    <rPh sb="5" eb="6">
      <t>ガツ</t>
    </rPh>
    <rPh sb="7" eb="8">
      <t>ニチ</t>
    </rPh>
    <phoneticPr fontId="1"/>
  </si>
  <si>
    <t>証明日</t>
    <rPh sb="0" eb="2">
      <t>ショウメイ</t>
    </rPh>
    <rPh sb="2" eb="3">
      <t>ビ</t>
    </rPh>
    <phoneticPr fontId="1"/>
  </si>
  <si>
    <t>マネジメント</t>
  </si>
  <si>
    <t>代表者役職・氏名</t>
    <rPh sb="0" eb="3">
      <t>ダイヒョウシャ</t>
    </rPh>
    <rPh sb="3" eb="5">
      <t>ヤクショク</t>
    </rPh>
    <rPh sb="6" eb="8">
      <t>シメイ</t>
    </rPh>
    <phoneticPr fontId="1"/>
  </si>
  <si>
    <t>修了日</t>
    <rPh sb="0" eb="2">
      <t>シュウリョウ</t>
    </rPh>
    <rPh sb="2" eb="3">
      <t>ビ</t>
    </rPh>
    <phoneticPr fontId="1"/>
  </si>
  <si>
    <t>伊豆市</t>
    <rPh sb="0" eb="3">
      <t>イズシ</t>
    </rPh>
    <phoneticPr fontId="1"/>
  </si>
  <si>
    <t>富士宮市</t>
    <rPh sb="0" eb="4">
      <t>フジノミヤシ</t>
    </rPh>
    <phoneticPr fontId="1"/>
  </si>
  <si>
    <t>若手リーダー</t>
    <rPh sb="0" eb="2">
      <t>ワカテ</t>
    </rPh>
    <phoneticPr fontId="1"/>
  </si>
  <si>
    <t>伊東市</t>
    <rPh sb="0" eb="3">
      <t>イトウシ</t>
    </rPh>
    <phoneticPr fontId="1"/>
  </si>
  <si>
    <t>河津町</t>
    <rPh sb="0" eb="3">
      <t>カワヅチョウ</t>
    </rPh>
    <phoneticPr fontId="1"/>
  </si>
  <si>
    <t>判定</t>
    <rPh sb="0" eb="2">
      <t>ハンテイ</t>
    </rPh>
    <phoneticPr fontId="1"/>
  </si>
  <si>
    <t>×</t>
  </si>
  <si>
    <t>下田市</t>
    <rPh sb="0" eb="3">
      <t>シモダシ</t>
    </rPh>
    <phoneticPr fontId="1"/>
  </si>
  <si>
    <t>その他</t>
    <rPh sb="2" eb="3">
      <t>タ</t>
    </rPh>
    <phoneticPr fontId="1"/>
  </si>
  <si>
    <t>静岡市</t>
    <rPh sb="0" eb="3">
      <t>シズオカシ</t>
    </rPh>
    <phoneticPr fontId="1"/>
  </si>
  <si>
    <t>浜松市</t>
    <rPh sb="0" eb="3">
      <t>ハママツシ</t>
    </rPh>
    <phoneticPr fontId="1"/>
  </si>
  <si>
    <t>沼津市</t>
    <rPh sb="0" eb="3">
      <t>ヌマヅシ</t>
    </rPh>
    <phoneticPr fontId="1"/>
  </si>
  <si>
    <t>熱海市</t>
    <rPh sb="0" eb="3">
      <t>アタミシ</t>
    </rPh>
    <phoneticPr fontId="1"/>
  </si>
  <si>
    <t>三島市</t>
    <rPh sb="0" eb="3">
      <t>ミシマシ</t>
    </rPh>
    <phoneticPr fontId="1"/>
  </si>
  <si>
    <t>御殿場市</t>
    <rPh sb="0" eb="4">
      <t>ゴテンバシ</t>
    </rPh>
    <phoneticPr fontId="1"/>
  </si>
  <si>
    <t>島田市</t>
    <rPh sb="0" eb="3">
      <t>シマダシ</t>
    </rPh>
    <phoneticPr fontId="1"/>
  </si>
  <si>
    <t>牧之原市</t>
    <rPh sb="0" eb="4">
      <t>マキノハラシ</t>
    </rPh>
    <phoneticPr fontId="1"/>
  </si>
  <si>
    <t>富士市</t>
    <rPh sb="0" eb="3">
      <t>フジシ</t>
    </rPh>
    <phoneticPr fontId="1"/>
  </si>
  <si>
    <t>磐田市</t>
    <rPh sb="0" eb="3">
      <t>イワタシ</t>
    </rPh>
    <phoneticPr fontId="1"/>
  </si>
  <si>
    <t>焼津市</t>
    <rPh sb="0" eb="3">
      <t>ヤイヅシ</t>
    </rPh>
    <phoneticPr fontId="1"/>
  </si>
  <si>
    <t>合計</t>
    <rPh sb="0" eb="2">
      <t>ゴウケイ</t>
    </rPh>
    <phoneticPr fontId="1"/>
  </si>
  <si>
    <t>掛川市</t>
    <rPh sb="0" eb="3">
      <t>カケガワシ</t>
    </rPh>
    <phoneticPr fontId="1"/>
  </si>
  <si>
    <t>裾野市</t>
    <rPh sb="0" eb="3">
      <t>スソノシ</t>
    </rPh>
    <phoneticPr fontId="1"/>
  </si>
  <si>
    <t>御前崎市</t>
    <rPh sb="0" eb="4">
      <t>オマエザキシ</t>
    </rPh>
    <phoneticPr fontId="1"/>
  </si>
  <si>
    <t>菊川市</t>
    <rPh sb="0" eb="2">
      <t>キクガワ</t>
    </rPh>
    <rPh sb="2" eb="3">
      <t>シ</t>
    </rPh>
    <phoneticPr fontId="1"/>
  </si>
  <si>
    <t>伊豆の国市</t>
    <rPh sb="0" eb="2">
      <t>イズ</t>
    </rPh>
    <rPh sb="3" eb="4">
      <t>クニ</t>
    </rPh>
    <rPh sb="4" eb="5">
      <t>シ</t>
    </rPh>
    <phoneticPr fontId="1"/>
  </si>
  <si>
    <t>東伊豆町</t>
    <rPh sb="0" eb="4">
      <t>ヒガシイズチョウ</t>
    </rPh>
    <phoneticPr fontId="1"/>
  </si>
  <si>
    <t>松崎町</t>
    <rPh sb="0" eb="3">
      <t>マツザキチョウ</t>
    </rPh>
    <phoneticPr fontId="1"/>
  </si>
  <si>
    <t>函南町</t>
    <rPh sb="0" eb="3">
      <t>カンナミチョウ</t>
    </rPh>
    <phoneticPr fontId="1"/>
  </si>
  <si>
    <t>清水町</t>
    <rPh sb="0" eb="2">
      <t>シミズ</t>
    </rPh>
    <rPh sb="2" eb="3">
      <t>チョウ</t>
    </rPh>
    <phoneticPr fontId="1"/>
  </si>
  <si>
    <t>長泉町</t>
    <rPh sb="0" eb="3">
      <t>ナガイズミチョウ</t>
    </rPh>
    <phoneticPr fontId="1"/>
  </si>
  <si>
    <t>小山町</t>
    <rPh sb="0" eb="3">
      <t>オヤマチョウ</t>
    </rPh>
    <phoneticPr fontId="1"/>
  </si>
  <si>
    <t>吉田町</t>
    <rPh sb="0" eb="3">
      <t>ヨシダチョウ</t>
    </rPh>
    <phoneticPr fontId="1"/>
  </si>
  <si>
    <t>川根本町</t>
    <rPh sb="0" eb="4">
      <t>カワネホンチョウ</t>
    </rPh>
    <phoneticPr fontId="1"/>
  </si>
  <si>
    <t>森町</t>
    <rPh sb="0" eb="2">
      <t>モリマチ</t>
    </rPh>
    <phoneticPr fontId="1"/>
  </si>
  <si>
    <t>教育/保育質の向上</t>
    <rPh sb="0" eb="2">
      <t>キョウイク</t>
    </rPh>
    <rPh sb="3" eb="5">
      <t>ホイク</t>
    </rPh>
    <rPh sb="5" eb="6">
      <t>シツ</t>
    </rPh>
    <rPh sb="7" eb="9">
      <t>コウジョウ</t>
    </rPh>
    <phoneticPr fontId="1"/>
  </si>
  <si>
    <t>別紙２様式第１号</t>
    <rPh sb="7" eb="8">
      <t>ゴウ</t>
    </rPh>
    <phoneticPr fontId="1"/>
  </si>
  <si>
    <r>
      <t>＜令和</t>
    </r>
    <r>
      <rPr>
        <b/>
        <sz val="14"/>
        <color rgb="FFFF0000"/>
        <rFont val="HGｺﾞｼｯｸM"/>
      </rPr>
      <t>８</t>
    </r>
    <r>
      <rPr>
        <b/>
        <sz val="14"/>
        <color theme="1"/>
        <rFont val="HGｺﾞｼｯｸM"/>
      </rPr>
      <t>年度以降＞</t>
    </r>
    <rPh sb="1" eb="3">
      <t>レイワ</t>
    </rPh>
    <rPh sb="4" eb="6">
      <t>ネンド</t>
    </rPh>
    <rPh sb="6" eb="8">
      <t>イコウ</t>
    </rPh>
    <phoneticPr fontId="1"/>
  </si>
  <si>
    <r>
      <t>＜令和</t>
    </r>
    <r>
      <rPr>
        <b/>
        <sz val="14"/>
        <color rgb="FFFF0000"/>
        <rFont val="HGｺﾞｼｯｸM"/>
      </rPr>
      <t>７</t>
    </r>
    <r>
      <rPr>
        <b/>
        <sz val="14"/>
        <color theme="1"/>
        <rFont val="HGｺﾞｼｯｸM"/>
      </rPr>
      <t>年度＞</t>
    </r>
    <rPh sb="1" eb="3">
      <t>レイワ</t>
    </rPh>
    <rPh sb="4" eb="6">
      <t>ネンド</t>
    </rPh>
    <phoneticPr fontId="1"/>
  </si>
  <si>
    <t>算入可能なマネジメント(専門リーダー)</t>
    <rPh sb="0" eb="2">
      <t>サンニュウ</t>
    </rPh>
    <rPh sb="2" eb="4">
      <t>カノウ</t>
    </rPh>
    <rPh sb="12" eb="14">
      <t>センモン</t>
    </rPh>
    <phoneticPr fontId="1"/>
  </si>
  <si>
    <t>算入可能なマネジメント(若手リーダー)</t>
    <rPh sb="0" eb="2">
      <t>サンニュウ</t>
    </rPh>
    <rPh sb="2" eb="4">
      <t>カノウ</t>
    </rPh>
    <rPh sb="12" eb="14">
      <t>ワカテ</t>
    </rPh>
    <phoneticPr fontId="1"/>
  </si>
  <si>
    <t>職員名</t>
    <rPh sb="0" eb="2">
      <t>しょくいん</t>
    </rPh>
    <rPh sb="2" eb="3">
      <t>めい</t>
    </rPh>
    <phoneticPr fontId="1" type="Hiragana"/>
  </si>
  <si>
    <t>相当する職位</t>
    <rPh sb="0" eb="2">
      <t>そうとう</t>
    </rPh>
    <rPh sb="4" eb="6">
      <t>しょくい</t>
    </rPh>
    <phoneticPr fontId="1" type="Hiragana"/>
  </si>
  <si>
    <t>受講時間</t>
    <rPh sb="0" eb="2">
      <t>じゅこう</t>
    </rPh>
    <rPh sb="2" eb="4">
      <t>じかん</t>
    </rPh>
    <phoneticPr fontId="1" type="Hiragana"/>
  </si>
  <si>
    <t>うち、
マネジメント
分野</t>
    <rPh sb="11" eb="13">
      <t>ぶんや</t>
    </rPh>
    <phoneticPr fontId="1" type="Hiragana"/>
  </si>
  <si>
    <t>施設・事業所名</t>
  </si>
  <si>
    <t>↑ここからコピーして、別紙１様式第２号のB列に値で貼り付けてください</t>
    <rPh sb="11" eb="13">
      <t>ベッシ</t>
    </rPh>
    <rPh sb="14" eb="16">
      <t>ヨウシキ</t>
    </rPh>
    <rPh sb="16" eb="17">
      <t>ダイ</t>
    </rPh>
    <rPh sb="18" eb="19">
      <t>ゴウ</t>
    </rPh>
    <rPh sb="21" eb="22">
      <t>レツ</t>
    </rPh>
    <rPh sb="23" eb="24">
      <t>アタイ</t>
    </rPh>
    <rPh sb="25" eb="26">
      <t>ハ</t>
    </rPh>
    <rPh sb="27" eb="28">
      <t>ツ</t>
    </rPh>
    <phoneticPr fontId="1"/>
  </si>
  <si>
    <t>コピーここまで↑</t>
  </si>
  <si>
    <t>キャリア
アップ</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</si>
</sst>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quot;時間&quot;"/>
    <numFmt numFmtId="177" formatCode="0&quot;時間&quot;"/>
    <numFmt numFmtId="178" formatCode="[$-411]ge\.m\.d;@"/>
    <numFmt numFmtId="179" formatCode="[$-411]ge.m.d;@"/>
  </numFmts>
  <fonts count="9">
    <font>
      <sz val="11"/>
      <color theme="1"/>
      <name val="游ゴシック"/>
      <family val="3"/>
      <scheme val="minor"/>
    </font>
    <font>
      <sz val="6"/>
      <color auto="1"/>
      <name val="游ゴシック"/>
      <family val="3"/>
    </font>
    <font>
      <sz val="11"/>
      <color theme="1"/>
      <name val="HGｺﾞｼｯｸM"/>
      <family val="3"/>
    </font>
    <font>
      <b/>
      <sz val="14"/>
      <color theme="1"/>
      <name val="HGｺﾞｼｯｸM"/>
      <family val="3"/>
    </font>
    <font>
      <sz val="12"/>
      <color theme="1"/>
      <name val="HGｺﾞｼｯｸM"/>
      <family val="3"/>
    </font>
    <font>
      <sz val="14"/>
      <color theme="1"/>
      <name val="HGｺﾞｼｯｸM"/>
      <family val="3"/>
    </font>
    <font>
      <sz val="9"/>
      <color theme="1"/>
      <name val="HGｺﾞｼｯｸM"/>
      <family val="3"/>
    </font>
    <font>
      <sz val="10"/>
      <color theme="1"/>
      <name val="HGｺﾞｼｯｸM"/>
      <family val="3"/>
    </font>
    <font>
      <sz val="10"/>
      <color theme="1"/>
      <name val="游ゴシック"/>
      <family val="3"/>
      <scheme val="minor"/>
    </font>
  </fonts>
  <fills count="6">
    <fill>
      <patternFill patternType="none"/>
    </fill>
    <fill>
      <patternFill patternType="gray125"/>
    </fill>
    <fill>
      <patternFill patternType="solid">
        <fgColor theme="0"/>
        <bgColor indexed="64"/>
      </patternFill>
    </fill>
    <fill>
      <patternFill patternType="solid">
        <fgColor rgb="FFFFFFBE"/>
        <bgColor indexed="64"/>
      </patternFill>
    </fill>
    <fill>
      <patternFill patternType="solid">
        <fgColor rgb="FFFFE9FF"/>
        <bgColor indexed="64"/>
      </patternFill>
    </fill>
    <fill>
      <patternFill patternType="solid">
        <fgColor rgb="FFE9FFFF"/>
        <bgColor indexed="64"/>
      </patternFill>
    </fill>
  </fills>
  <borders count="47">
    <border>
      <left/>
      <right/>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hair">
        <color indexed="64"/>
      </top>
      <bottom style="thin">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hair">
        <color auto="1"/>
      </bottom>
      <diagonal/>
    </border>
    <border>
      <left style="thin">
        <color indexed="64"/>
      </left>
      <right/>
      <top style="hair">
        <color auto="1"/>
      </top>
      <bottom style="thin">
        <color indexed="64"/>
      </bottom>
      <diagonal/>
    </border>
    <border>
      <left style="thin">
        <color indexed="64"/>
      </left>
      <right/>
      <top style="thin">
        <color indexed="64"/>
      </top>
      <bottom style="hair">
        <color indexed="64"/>
      </bottom>
      <diagonal/>
    </border>
    <border>
      <left style="thin">
        <color indexed="64"/>
      </left>
      <right style="hair">
        <color auto="1"/>
      </right>
      <top style="hair">
        <color indexed="64"/>
      </top>
      <bottom style="thin">
        <color auto="1"/>
      </bottom>
      <diagonal/>
    </border>
    <border>
      <left style="thin">
        <color indexed="64"/>
      </left>
      <right style="hair">
        <color auto="1"/>
      </right>
      <top/>
      <bottom style="hair">
        <color indexed="64"/>
      </bottom>
      <diagonal/>
    </border>
    <border>
      <left style="thin">
        <color indexed="64"/>
      </left>
      <right style="hair">
        <color auto="1"/>
      </right>
      <top style="hair">
        <color indexed="64"/>
      </top>
      <bottom style="hair">
        <color indexed="64"/>
      </bottom>
      <diagonal/>
    </border>
    <border>
      <left/>
      <right/>
      <top style="thin">
        <color indexed="64"/>
      </top>
      <bottom style="hair">
        <color auto="1"/>
      </bottom>
      <diagonal/>
    </border>
    <border>
      <left/>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style="hair">
        <color auto="1"/>
      </right>
      <top style="hair">
        <color indexed="64"/>
      </top>
      <bottom style="thin">
        <color auto="1"/>
      </bottom>
      <diagonal/>
    </border>
    <border>
      <left/>
      <right style="hair">
        <color auto="1"/>
      </right>
      <top/>
      <bottom style="hair">
        <color indexed="64"/>
      </bottom>
      <diagonal/>
    </border>
    <border>
      <left/>
      <right style="hair">
        <color auto="1"/>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hair">
        <color auto="1"/>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auto="1"/>
      </bottom>
      <diagonal/>
    </border>
    <border>
      <left style="thin">
        <color indexed="64"/>
      </left>
      <right style="hair">
        <color auto="1"/>
      </right>
      <top style="thin">
        <color indexed="64"/>
      </top>
      <bottom style="thin">
        <color indexed="64"/>
      </bottom>
      <diagonal/>
    </border>
    <border>
      <left style="thin">
        <color indexed="64"/>
      </left>
      <right style="hair">
        <color auto="1"/>
      </right>
      <top style="thin">
        <color indexed="64"/>
      </top>
      <bottom style="hair">
        <color auto="1"/>
      </bottom>
      <diagonal/>
    </border>
    <border>
      <left style="thin">
        <color indexed="64"/>
      </left>
      <right style="hair">
        <color auto="1"/>
      </right>
      <top/>
      <bottom style="thin">
        <color indexed="64"/>
      </bottom>
      <diagonal/>
    </border>
    <border>
      <left/>
      <right/>
      <top/>
      <bottom style="thin">
        <color auto="1"/>
      </bottom>
      <diagonal/>
    </border>
    <border>
      <left/>
      <right/>
      <top style="thin">
        <color auto="1"/>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alignment vertical="center"/>
    </xf>
  </cellStyleXfs>
  <cellXfs count="115">
    <xf numFmtId="0" fontId="0" fillId="0" borderId="0" xfId="0">
      <alignment vertical="center"/>
    </xf>
    <xf numFmtId="0" fontId="0" fillId="0" borderId="0" xfId="0" applyProtection="1">
      <alignment vertical="center"/>
      <protection locked="0"/>
    </xf>
    <xf numFmtId="0" fontId="2" fillId="0" borderId="0" xfId="0" applyFont="1" applyProtection="1">
      <alignment vertical="center"/>
      <protection locked="0"/>
    </xf>
    <xf numFmtId="0" fontId="3" fillId="0" borderId="0" xfId="0" applyFont="1" applyAlignment="1" applyProtection="1">
      <protection locked="0"/>
    </xf>
    <xf numFmtId="0" fontId="3" fillId="0" borderId="0" xfId="0" applyFont="1" applyProtection="1">
      <alignment vertical="center"/>
      <protection locked="0"/>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0" borderId="0" xfId="0" applyFont="1" applyAlignment="1" applyProtection="1">
      <protection locked="0"/>
    </xf>
    <xf numFmtId="0" fontId="2" fillId="0" borderId="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0" fillId="0" borderId="0" xfId="0" applyFont="1" applyAlignment="1" applyProtection="1">
      <protection locked="0"/>
    </xf>
    <xf numFmtId="0" fontId="5" fillId="0" borderId="0" xfId="0" applyFont="1" applyAlignment="1" applyProtection="1">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shrinkToFit="1"/>
      <protection locked="0"/>
    </xf>
    <xf numFmtId="0" fontId="4" fillId="3" borderId="6" xfId="0" applyFont="1" applyFill="1" applyBorder="1" applyAlignment="1" applyProtection="1">
      <alignment horizontal="center" vertical="center" shrinkToFit="1"/>
      <protection locked="0"/>
    </xf>
    <xf numFmtId="0" fontId="4" fillId="3" borderId="4" xfId="0" applyFont="1" applyFill="1" applyBorder="1" applyAlignment="1" applyProtection="1">
      <alignment horizontal="center" vertical="center" shrinkToFit="1"/>
      <protection locked="0"/>
    </xf>
    <xf numFmtId="0" fontId="2" fillId="0" borderId="9" xfId="0" applyFont="1" applyBorder="1" applyAlignment="1" applyProtection="1">
      <alignment horizontal="center" vertical="center"/>
      <protection locked="0"/>
    </xf>
    <xf numFmtId="0" fontId="2" fillId="3" borderId="9" xfId="0" applyFont="1" applyFill="1" applyBorder="1" applyAlignment="1" applyProtection="1">
      <alignment horizontal="center" vertical="center" shrinkToFit="1"/>
    </xf>
    <xf numFmtId="0" fontId="4" fillId="4" borderId="1" xfId="0" applyFont="1" applyFill="1" applyBorder="1" applyAlignment="1" applyProtection="1">
      <alignment vertical="center" shrinkToFit="1"/>
      <protection locked="0"/>
    </xf>
    <xf numFmtId="0" fontId="4" fillId="3" borderId="10" xfId="0" applyFont="1" applyFill="1" applyBorder="1" applyAlignment="1" applyProtection="1">
      <alignment horizontal="center" vertical="center" shrinkToFit="1"/>
      <protection locked="0"/>
    </xf>
    <xf numFmtId="0" fontId="4" fillId="3" borderId="5" xfId="0" applyFont="1" applyFill="1" applyBorder="1" applyAlignment="1" applyProtection="1">
      <alignment vertical="center" shrinkToFit="1"/>
      <protection locked="0"/>
    </xf>
    <xf numFmtId="0" fontId="4" fillId="4" borderId="10" xfId="0" applyFont="1" applyFill="1" applyBorder="1" applyAlignment="1" applyProtection="1">
      <alignment horizontal="center" vertical="center" shrinkToFit="1"/>
      <protection locked="0"/>
    </xf>
    <xf numFmtId="0" fontId="2" fillId="0" borderId="0" xfId="0" applyFont="1" applyAlignment="1" applyProtection="1">
      <alignment horizontal="center"/>
      <protection locked="0"/>
    </xf>
    <xf numFmtId="0" fontId="2" fillId="4" borderId="9" xfId="0" applyFont="1" applyFill="1" applyBorder="1" applyAlignment="1" applyProtection="1">
      <alignment horizontal="center" vertical="center" shrinkToFit="1"/>
    </xf>
    <xf numFmtId="0" fontId="2" fillId="0" borderId="0" xfId="0" applyFont="1" applyFill="1" applyBorder="1" applyAlignment="1" applyProtection="1">
      <alignment vertical="center"/>
      <protection locked="0"/>
    </xf>
    <xf numFmtId="0" fontId="2" fillId="0" borderId="0" xfId="0" applyFont="1" applyFill="1" applyAlignment="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4" fillId="3" borderId="3" xfId="0" applyFont="1" applyFill="1" applyBorder="1" applyAlignment="1" applyProtection="1">
      <alignment horizontal="center" vertical="center" shrinkToFit="1"/>
      <protection locked="0"/>
    </xf>
    <xf numFmtId="0" fontId="4" fillId="3" borderId="13" xfId="0" applyFont="1" applyFill="1" applyBorder="1" applyAlignment="1" applyProtection="1">
      <alignment horizontal="center" vertical="center" shrinkToFit="1"/>
      <protection locked="0"/>
    </xf>
    <xf numFmtId="0" fontId="4" fillId="3" borderId="14" xfId="0" applyFont="1" applyFill="1" applyBorder="1" applyAlignment="1" applyProtection="1">
      <alignment horizontal="center" vertical="center" shrinkToFit="1"/>
      <protection locked="0"/>
    </xf>
    <xf numFmtId="0" fontId="2" fillId="0" borderId="15" xfId="0" applyFont="1" applyBorder="1" applyAlignment="1" applyProtection="1">
      <alignment horizontal="center" vertical="center"/>
      <protection locked="0"/>
    </xf>
    <xf numFmtId="176" fontId="2" fillId="3" borderId="9" xfId="0" applyNumberFormat="1" applyFont="1" applyFill="1" applyBorder="1" applyAlignment="1" applyProtection="1">
      <alignment horizontal="center" vertical="center" shrinkToFit="1"/>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4" fillId="3" borderId="8" xfId="0" applyFont="1" applyFill="1" applyBorder="1" applyAlignment="1" applyProtection="1">
      <alignment horizontal="center" vertical="center" shrinkToFit="1"/>
      <protection locked="0"/>
    </xf>
    <xf numFmtId="0" fontId="4" fillId="3" borderId="18" xfId="0" applyFont="1" applyFill="1" applyBorder="1" applyAlignment="1" applyProtection="1">
      <alignment horizontal="center" vertical="center" shrinkToFit="1"/>
      <protection locked="0"/>
    </xf>
    <xf numFmtId="0" fontId="4" fillId="3" borderId="19" xfId="0" applyFont="1" applyFill="1" applyBorder="1" applyAlignment="1" applyProtection="1">
      <alignment horizontal="center" vertical="center" shrinkToFit="1"/>
      <protection locked="0"/>
    </xf>
    <xf numFmtId="0" fontId="2" fillId="0" borderId="20"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21" xfId="0" applyFont="1" applyFill="1" applyBorder="1" applyAlignment="1" applyProtection="1">
      <alignment horizontal="center" vertical="center" shrinkToFit="1"/>
      <protection locked="0"/>
    </xf>
    <xf numFmtId="0" fontId="2" fillId="0" borderId="22"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2" fillId="0" borderId="23"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protection locked="0"/>
    </xf>
    <xf numFmtId="0" fontId="4" fillId="4" borderId="25" xfId="0" applyFont="1" applyFill="1" applyBorder="1" applyAlignment="1" applyProtection="1">
      <alignment horizontal="center" vertical="center" shrinkToFit="1"/>
      <protection locked="0"/>
    </xf>
    <xf numFmtId="0" fontId="4" fillId="4" borderId="26" xfId="0" applyFont="1" applyFill="1" applyBorder="1" applyAlignment="1" applyProtection="1">
      <alignment horizontal="center" vertical="center" shrinkToFit="1"/>
      <protection locked="0"/>
    </xf>
    <xf numFmtId="0" fontId="4" fillId="4" borderId="24" xfId="0" applyFont="1" applyFill="1" applyBorder="1" applyAlignment="1" applyProtection="1">
      <alignment horizontal="center" vertical="center" shrinkToFit="1"/>
      <protection locked="0"/>
    </xf>
    <xf numFmtId="0" fontId="2" fillId="0" borderId="27" xfId="0" applyFont="1" applyFill="1" applyBorder="1" applyAlignment="1" applyProtection="1">
      <alignment horizontal="center" vertical="center" shrinkToFit="1"/>
      <protection locked="0"/>
    </xf>
    <xf numFmtId="0" fontId="2" fillId="0" borderId="28" xfId="0" applyFont="1" applyFill="1" applyBorder="1" applyAlignment="1" applyProtection="1">
      <alignment horizontal="center" vertical="center"/>
      <protection locked="0"/>
    </xf>
    <xf numFmtId="0" fontId="6" fillId="0" borderId="29" xfId="0" applyFont="1" applyFill="1" applyBorder="1" applyAlignment="1" applyProtection="1">
      <alignment horizontal="center" vertical="center"/>
      <protection locked="0"/>
    </xf>
    <xf numFmtId="0" fontId="2" fillId="0" borderId="30"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4" fillId="4" borderId="32" xfId="0" applyFont="1" applyFill="1" applyBorder="1" applyAlignment="1" applyProtection="1">
      <alignment horizontal="center" vertical="center" shrinkToFit="1"/>
      <protection locked="0"/>
    </xf>
    <xf numFmtId="0" fontId="4" fillId="4" borderId="33" xfId="0" applyFont="1" applyFill="1" applyBorder="1" applyAlignment="1" applyProtection="1">
      <alignment horizontal="center" vertical="center" shrinkToFit="1"/>
      <protection locked="0"/>
    </xf>
    <xf numFmtId="0" fontId="4" fillId="4" borderId="31" xfId="0" applyFont="1" applyFill="1" applyBorder="1" applyAlignment="1" applyProtection="1">
      <alignment horizontal="center" vertical="center" shrinkToFit="1"/>
      <protection locked="0"/>
    </xf>
    <xf numFmtId="0" fontId="2" fillId="0" borderId="34"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4" fillId="4" borderId="8" xfId="0" applyFont="1" applyFill="1" applyBorder="1" applyAlignment="1" applyProtection="1">
      <alignment horizontal="center" vertical="center" shrinkToFit="1"/>
      <protection locked="0"/>
    </xf>
    <xf numFmtId="0" fontId="4" fillId="4" borderId="18" xfId="0" applyFont="1" applyFill="1" applyBorder="1" applyAlignment="1" applyProtection="1">
      <alignment horizontal="center" vertical="center" shrinkToFit="1"/>
      <protection locked="0"/>
    </xf>
    <xf numFmtId="0" fontId="4" fillId="4" borderId="19" xfId="0" applyFont="1" applyFill="1" applyBorder="1" applyAlignment="1" applyProtection="1">
      <alignment horizontal="center" vertical="center" shrinkToFit="1"/>
      <protection locked="0"/>
    </xf>
    <xf numFmtId="0" fontId="2"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176" fontId="4" fillId="3" borderId="5" xfId="0" applyNumberFormat="1" applyFont="1" applyFill="1" applyBorder="1" applyAlignment="1" applyProtection="1">
      <alignment horizontal="center" vertical="center" shrinkToFit="1"/>
      <protection locked="0"/>
    </xf>
    <xf numFmtId="176" fontId="4" fillId="3" borderId="6" xfId="0" applyNumberFormat="1" applyFont="1" applyFill="1" applyBorder="1" applyAlignment="1" applyProtection="1">
      <alignment horizontal="center" vertical="center" shrinkToFit="1"/>
      <protection locked="0"/>
    </xf>
    <xf numFmtId="176" fontId="4" fillId="3" borderId="4" xfId="0" applyNumberFormat="1" applyFont="1" applyFill="1" applyBorder="1" applyAlignment="1" applyProtection="1">
      <alignment horizontal="center" vertical="center" shrinkToFit="1"/>
      <protection locked="0"/>
    </xf>
    <xf numFmtId="0" fontId="2" fillId="0" borderId="35" xfId="0" applyFont="1" applyFill="1" applyBorder="1" applyAlignment="1" applyProtection="1">
      <alignment horizontal="center" vertical="center" shrinkToFit="1"/>
      <protection locked="0"/>
    </xf>
    <xf numFmtId="0" fontId="2" fillId="0" borderId="36" xfId="0" applyFont="1" applyFill="1" applyBorder="1" applyAlignment="1" applyProtection="1">
      <alignment horizontal="center" vertical="center"/>
      <protection locked="0"/>
    </xf>
    <xf numFmtId="0" fontId="6" fillId="0" borderId="20" xfId="0" applyFont="1" applyFill="1" applyBorder="1" applyAlignment="1" applyProtection="1">
      <alignment horizontal="center" vertical="center"/>
      <protection locked="0"/>
    </xf>
    <xf numFmtId="0" fontId="2" fillId="0" borderId="37"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177" fontId="4" fillId="4" borderId="5" xfId="0" applyNumberFormat="1" applyFont="1" applyFill="1" applyBorder="1" applyAlignment="1" applyProtection="1">
      <alignment horizontal="center" vertical="center" shrinkToFit="1"/>
      <protection locked="0"/>
    </xf>
    <xf numFmtId="177" fontId="4" fillId="4" borderId="6" xfId="0" applyNumberFormat="1" applyFont="1" applyFill="1" applyBorder="1" applyAlignment="1" applyProtection="1">
      <alignment horizontal="center" vertical="center" shrinkToFit="1"/>
      <protection locked="0"/>
    </xf>
    <xf numFmtId="177" fontId="4" fillId="4" borderId="4" xfId="0" applyNumberFormat="1" applyFont="1" applyFill="1" applyBorder="1" applyAlignment="1" applyProtection="1">
      <alignment horizontal="center" vertical="center" shrinkToFit="1"/>
      <protection locked="0"/>
    </xf>
    <xf numFmtId="0" fontId="2" fillId="0" borderId="39" xfId="0" applyFont="1" applyBorder="1" applyAlignment="1" applyProtection="1">
      <alignment horizontal="center" vertical="center"/>
      <protection locked="0"/>
    </xf>
    <xf numFmtId="0" fontId="0" fillId="5" borderId="40" xfId="0" applyFont="1" applyFill="1" applyBorder="1" applyProtection="1">
      <alignment vertical="center"/>
    </xf>
    <xf numFmtId="0" fontId="0" fillId="5" borderId="41" xfId="0" applyFont="1" applyFill="1" applyBorder="1" applyProtection="1">
      <alignment vertical="center"/>
    </xf>
    <xf numFmtId="0" fontId="0" fillId="5" borderId="39" xfId="0" applyFont="1" applyFill="1" applyBorder="1" applyProtection="1">
      <alignment vertical="center"/>
    </xf>
    <xf numFmtId="0" fontId="2" fillId="0" borderId="0" xfId="0" applyFont="1" applyAlignment="1" applyProtection="1">
      <alignment horizontal="right" vertical="center"/>
      <protection locked="0"/>
    </xf>
    <xf numFmtId="0" fontId="2" fillId="5" borderId="35" xfId="0" applyFont="1" applyFill="1" applyBorder="1" applyAlignment="1" applyProtection="1">
      <alignment horizontal="right" vertical="center"/>
    </xf>
    <xf numFmtId="0" fontId="2" fillId="5" borderId="36" xfId="0" applyFont="1" applyFill="1" applyBorder="1" applyAlignment="1" applyProtection="1">
      <alignment horizontal="right" vertical="center"/>
    </xf>
    <xf numFmtId="0" fontId="2" fillId="5" borderId="20" xfId="0" applyFont="1" applyFill="1" applyBorder="1" applyAlignment="1" applyProtection="1">
      <alignment horizontal="right" vertical="center"/>
    </xf>
    <xf numFmtId="178" fontId="4" fillId="3" borderId="5" xfId="0" applyNumberFormat="1" applyFont="1" applyFill="1" applyBorder="1" applyAlignment="1" applyProtection="1">
      <alignment horizontal="center" vertical="center" shrinkToFit="1"/>
      <protection locked="0"/>
    </xf>
    <xf numFmtId="178" fontId="4" fillId="3" borderId="6" xfId="0" applyNumberFormat="1" applyFont="1" applyFill="1" applyBorder="1" applyAlignment="1" applyProtection="1">
      <alignment horizontal="center" vertical="center" shrinkToFit="1"/>
      <protection locked="0"/>
    </xf>
    <xf numFmtId="178" fontId="4" fillId="3" borderId="4" xfId="0" applyNumberFormat="1" applyFont="1" applyFill="1" applyBorder="1" applyAlignment="1" applyProtection="1">
      <alignment horizontal="center" vertical="center" shrinkToFit="1"/>
      <protection locked="0"/>
    </xf>
    <xf numFmtId="0" fontId="4" fillId="3" borderId="42" xfId="0" applyFont="1" applyFill="1" applyBorder="1" applyAlignment="1" applyProtection="1">
      <alignment horizontal="center" vertical="center" shrinkToFit="1"/>
      <protection locked="0"/>
    </xf>
    <xf numFmtId="0" fontId="0" fillId="0" borderId="43" xfId="0" applyBorder="1" applyProtection="1">
      <alignment vertical="center"/>
      <protection locked="0"/>
    </xf>
    <xf numFmtId="0" fontId="2" fillId="5" borderId="44" xfId="0" applyFont="1" applyFill="1" applyBorder="1" applyAlignment="1" applyProtection="1">
      <alignment horizontal="right" vertical="center"/>
    </xf>
    <xf numFmtId="0" fontId="2" fillId="5" borderId="45" xfId="0" applyFont="1" applyFill="1" applyBorder="1" applyAlignment="1" applyProtection="1">
      <alignment horizontal="right" vertical="center"/>
    </xf>
    <xf numFmtId="0" fontId="2" fillId="5" borderId="9" xfId="0" applyFont="1" applyFill="1" applyBorder="1" applyAlignment="1" applyProtection="1">
      <alignment horizontal="right" vertical="center"/>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178" fontId="4" fillId="3" borderId="3" xfId="0" applyNumberFormat="1" applyFont="1" applyFill="1" applyBorder="1" applyAlignment="1" applyProtection="1">
      <alignment horizontal="center" vertical="center" shrinkToFit="1"/>
      <protection locked="0"/>
    </xf>
    <xf numFmtId="178" fontId="4" fillId="3" borderId="13" xfId="0" applyNumberFormat="1" applyFont="1" applyFill="1" applyBorder="1" applyAlignment="1" applyProtection="1">
      <alignment horizontal="center" vertical="center" shrinkToFit="1"/>
      <protection locked="0"/>
    </xf>
    <xf numFmtId="178" fontId="4" fillId="3" borderId="14" xfId="0" applyNumberFormat="1" applyFont="1" applyFill="1" applyBorder="1" applyAlignment="1" applyProtection="1">
      <alignment horizontal="center" vertical="center" shrinkToFit="1"/>
      <protection locked="0"/>
    </xf>
    <xf numFmtId="0" fontId="7" fillId="0" borderId="46" xfId="0" applyFont="1" applyBorder="1" applyAlignment="1" applyProtection="1">
      <alignment horizontal="center" vertical="center" wrapText="1"/>
      <protection locked="0"/>
    </xf>
    <xf numFmtId="0" fontId="2" fillId="5" borderId="0" xfId="0" applyFont="1" applyFill="1" applyAlignment="1" applyProtection="1">
      <alignment horizontal="center" vertical="center"/>
    </xf>
    <xf numFmtId="0" fontId="2" fillId="0" borderId="0" xfId="0" applyFont="1" applyFill="1" applyAlignment="1" applyProtection="1">
      <alignment horizontal="center" vertical="center"/>
      <protection locked="0"/>
    </xf>
    <xf numFmtId="0" fontId="2" fillId="0" borderId="16"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178" fontId="4" fillId="3" borderId="8" xfId="0" applyNumberFormat="1" applyFont="1" applyFill="1" applyBorder="1" applyAlignment="1" applyProtection="1">
      <alignment horizontal="center" vertical="center" shrinkToFit="1"/>
      <protection locked="0"/>
    </xf>
    <xf numFmtId="178" fontId="4" fillId="3" borderId="18" xfId="0" applyNumberFormat="1" applyFont="1" applyFill="1" applyBorder="1" applyAlignment="1" applyProtection="1">
      <alignment horizontal="center" vertical="center" shrinkToFit="1"/>
      <protection locked="0"/>
    </xf>
    <xf numFmtId="178" fontId="4" fillId="3" borderId="19" xfId="0" applyNumberFormat="1" applyFont="1" applyFill="1" applyBorder="1" applyAlignment="1" applyProtection="1">
      <alignment horizontal="center" vertical="center" shrinkToFit="1"/>
      <protection locked="0"/>
    </xf>
    <xf numFmtId="0" fontId="8" fillId="0" borderId="46" xfId="0" applyFont="1" applyBorder="1" applyAlignment="1" applyProtection="1">
      <alignment horizontal="center" vertical="center" wrapText="1"/>
      <protection locked="0"/>
    </xf>
    <xf numFmtId="0" fontId="0" fillId="0" borderId="0" xfId="0" applyProtection="1">
      <alignment vertical="center"/>
    </xf>
    <xf numFmtId="0" fontId="0" fillId="0" borderId="0" xfId="0" applyFont="1" applyBorder="1" applyAlignment="1" applyProtection="1">
      <alignment horizontal="center" vertical="center" wrapText="1"/>
      <protection locked="0"/>
    </xf>
    <xf numFmtId="179" fontId="0" fillId="0" borderId="0" xfId="0" applyNumberFormat="1" applyFont="1" applyProtection="1">
      <alignment vertical="center"/>
    </xf>
    <xf numFmtId="50" fontId="0" fillId="0" borderId="0" xfId="0" applyNumberFormat="1" applyFont="1" applyProtection="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Z39"/>
  <sheetViews>
    <sheetView showGridLines="0" tabSelected="1" view="pageBreakPreview" zoomScale="85" zoomScaleSheetLayoutView="85" workbookViewId="0">
      <selection activeCell="F32" sqref="F32"/>
    </sheetView>
  </sheetViews>
  <sheetFormatPr defaultRowHeight="18"/>
  <cols>
    <col min="1" max="1" width="4.125" style="1" customWidth="1"/>
    <col min="2" max="2" width="22.25" style="1" customWidth="1"/>
    <col min="3" max="3" width="24.5" style="1" customWidth="1"/>
    <col min="4" max="5" width="12.75" style="1" customWidth="1"/>
    <col min="6" max="6" width="7.25" style="1" customWidth="1"/>
    <col min="7" max="7" width="7.625" style="1" customWidth="1"/>
    <col min="8" max="8" width="7.25" style="1" customWidth="1"/>
    <col min="9" max="9" width="9.625" style="1" bestFit="1" customWidth="1"/>
    <col min="10" max="10" width="5.625" style="1" bestFit="1" customWidth="1"/>
    <col min="11" max="11" width="11.375" style="1" customWidth="1"/>
    <col min="12" max="12" width="9.625" style="1" bestFit="1" customWidth="1"/>
    <col min="13" max="14" width="8.625" style="1" customWidth="1"/>
    <col min="15" max="34" width="10.25" style="1" customWidth="1"/>
    <col min="35" max="16384" width="9" style="1" customWidth="1"/>
  </cols>
  <sheetData>
    <row r="1" spans="1:26">
      <c r="A1" s="2" t="s">
        <v>72</v>
      </c>
      <c r="B1" s="15"/>
      <c r="C1" s="15"/>
      <c r="D1" s="15"/>
      <c r="E1" s="15"/>
      <c r="F1" s="15"/>
      <c r="G1" s="15"/>
      <c r="H1" s="15"/>
      <c r="P1" s="111" t="s">
        <v>9</v>
      </c>
      <c r="Q1" s="111"/>
      <c r="R1" s="111"/>
      <c r="S1" s="111"/>
      <c r="T1" s="111" t="s">
        <v>44</v>
      </c>
      <c r="U1" s="111"/>
      <c r="V1" s="111" t="s">
        <v>33</v>
      </c>
      <c r="W1" s="111"/>
      <c r="X1" s="111" t="s">
        <v>15</v>
      </c>
      <c r="Y1" s="111" t="s">
        <v>41</v>
      </c>
      <c r="Z1" s="111" t="s">
        <v>45</v>
      </c>
    </row>
    <row r="2" spans="1:26">
      <c r="A2" s="3" t="s">
        <v>2</v>
      </c>
      <c r="B2" s="16"/>
      <c r="C2" s="16"/>
      <c r="D2" s="16"/>
      <c r="E2" s="16"/>
      <c r="F2" s="22" t="s">
        <v>11</v>
      </c>
      <c r="G2" s="22"/>
      <c r="H2" s="22"/>
      <c r="I2" s="22"/>
      <c r="J2" s="22"/>
      <c r="K2" s="22" t="s">
        <v>20</v>
      </c>
      <c r="L2" s="22"/>
      <c r="M2" s="22"/>
      <c r="P2" s="111" t="s">
        <v>4</v>
      </c>
      <c r="Q2" s="111"/>
      <c r="R2" s="111" t="s">
        <v>14</v>
      </c>
      <c r="S2" s="111" t="s">
        <v>4</v>
      </c>
      <c r="T2" s="111">
        <f>$M$4</f>
        <v>0</v>
      </c>
      <c r="U2" s="111" t="str">
        <f>IF(T2&gt;=45,R2,R3)</f>
        <v>×</v>
      </c>
      <c r="V2" s="111">
        <f>$M$5</f>
        <v>0</v>
      </c>
      <c r="W2" s="111" t="str">
        <f>IF(V2&gt;=15,R2,R3)</f>
        <v>×</v>
      </c>
      <c r="X2" s="111">
        <f>M6</f>
        <v>0</v>
      </c>
      <c r="Y2" s="111" t="str">
        <f>IF(X2&gt;=45,"OK","NG")</f>
        <v>NG</v>
      </c>
      <c r="Z2" s="111" t="s">
        <v>46</v>
      </c>
    </row>
    <row r="3" spans="1:26">
      <c r="A3" s="4" t="s">
        <v>74</v>
      </c>
      <c r="D3" s="30"/>
      <c r="E3" s="30"/>
      <c r="F3" s="22"/>
      <c r="G3" s="22"/>
      <c r="H3" s="22"/>
      <c r="I3" s="22"/>
      <c r="J3" s="22"/>
      <c r="K3" s="81" t="s">
        <v>22</v>
      </c>
      <c r="L3" s="44" t="s">
        <v>21</v>
      </c>
      <c r="M3" s="22" t="s">
        <v>15</v>
      </c>
      <c r="N3" s="102" t="s">
        <v>30</v>
      </c>
      <c r="P3" s="111" t="s">
        <v>18</v>
      </c>
      <c r="Q3" s="111"/>
      <c r="R3" s="111" t="s">
        <v>42</v>
      </c>
      <c r="S3" s="111" t="s">
        <v>18</v>
      </c>
      <c r="T3" s="111">
        <f>$M$4</f>
        <v>0</v>
      </c>
      <c r="U3" s="111"/>
      <c r="V3" s="111">
        <f>$M$5</f>
        <v>0</v>
      </c>
      <c r="W3" s="111"/>
      <c r="X3" s="111">
        <f>M6</f>
        <v>0</v>
      </c>
      <c r="Y3" s="111" t="str">
        <f>IF(X3&gt;=45,"OK","NG")</f>
        <v>NG</v>
      </c>
      <c r="Z3" s="111" t="s">
        <v>47</v>
      </c>
    </row>
    <row r="4" spans="1:26">
      <c r="A4" s="5" t="s">
        <v>7</v>
      </c>
      <c r="B4" s="5"/>
      <c r="C4" s="24"/>
      <c r="D4" s="30"/>
      <c r="E4" s="30"/>
      <c r="F4" s="46" t="s">
        <v>0</v>
      </c>
      <c r="G4" s="55"/>
      <c r="H4" s="55"/>
      <c r="I4" s="55"/>
      <c r="J4" s="73"/>
      <c r="K4" s="82">
        <f>SUMIFS(I11:I27,J11:J27,"",F11:F27,"")</f>
        <v>0</v>
      </c>
      <c r="L4" s="86">
        <f>SUMIFS(I11:I27,J11:J27,R2,F11:F27,"")</f>
        <v>0</v>
      </c>
      <c r="M4" s="94">
        <f>SUM(K4:L4)</f>
        <v>0</v>
      </c>
      <c r="N4" s="102"/>
      <c r="P4" s="111" t="s">
        <v>38</v>
      </c>
      <c r="Q4" s="111"/>
      <c r="R4" s="111"/>
      <c r="S4" s="111" t="s">
        <v>38</v>
      </c>
      <c r="T4" s="111">
        <f>$M$4</f>
        <v>0</v>
      </c>
      <c r="U4" s="111"/>
      <c r="V4" s="111">
        <f>$M$5</f>
        <v>0</v>
      </c>
      <c r="W4" s="111"/>
      <c r="X4" s="111">
        <f>M6</f>
        <v>0</v>
      </c>
      <c r="Y4" s="111" t="str">
        <f>IF(X4&gt;=15,"OK","NG")</f>
        <v>NG</v>
      </c>
      <c r="Z4" s="111" t="s">
        <v>48</v>
      </c>
    </row>
    <row r="5" spans="1:26">
      <c r="A5" s="6" t="s">
        <v>12</v>
      </c>
      <c r="B5" s="17"/>
      <c r="C5" s="25"/>
      <c r="D5" s="30"/>
      <c r="E5" s="30"/>
      <c r="F5" s="47" t="s">
        <v>25</v>
      </c>
      <c r="G5" s="56"/>
      <c r="H5" s="56"/>
      <c r="I5" s="56"/>
      <c r="J5" s="74"/>
      <c r="K5" s="83">
        <f>IFERROR(_xlfn.IFS(C7=P2,SUMIFS(I11:I27,J11:J27,"",F11:F27,R2),C7=P3,SUMIF(J11:J27,"",O11:O27),C7=P4,SUMIF(J11:J27,"",P11:P27)),0)</f>
        <v>0</v>
      </c>
      <c r="L5" s="87">
        <f>IFERROR(_xlfn.IFS(C7=P2,SUMIFS(I11:I27,J11:J27,R2,F11:F27,R2),C7=P3,SUMIF(J11:J27,R2,O11:O27),C7=P4,SUMIF(J11:J27,R2,P11:P27)),0)</f>
        <v>0</v>
      </c>
      <c r="M5" s="95">
        <f>SUM(K5:L5)</f>
        <v>0</v>
      </c>
      <c r="N5" s="102"/>
      <c r="P5" s="111"/>
      <c r="Q5" s="111"/>
      <c r="R5" s="113">
        <v>44651</v>
      </c>
      <c r="S5" s="111"/>
      <c r="T5" s="111"/>
      <c r="U5" s="111"/>
      <c r="V5" s="111"/>
      <c r="W5" s="111"/>
      <c r="X5" s="111"/>
      <c r="Y5" s="111"/>
      <c r="Z5" s="111" t="s">
        <v>49</v>
      </c>
    </row>
    <row r="6" spans="1:26">
      <c r="A6" s="7" t="s">
        <v>10</v>
      </c>
      <c r="B6" s="18"/>
      <c r="C6" s="26"/>
      <c r="D6" s="30"/>
      <c r="E6" s="30"/>
      <c r="F6" s="48" t="s">
        <v>56</v>
      </c>
      <c r="G6" s="57"/>
      <c r="H6" s="57"/>
      <c r="I6" s="57"/>
      <c r="J6" s="75"/>
      <c r="K6" s="84">
        <f>SUM(K4:K5)</f>
        <v>0</v>
      </c>
      <c r="L6" s="88">
        <f>IF(C7=P4,MIN(SUM(L4:L5),4),MIN(SUM(L4:L5),15))</f>
        <v>0</v>
      </c>
      <c r="M6" s="96">
        <f>SUM(K6:L6)</f>
        <v>0</v>
      </c>
      <c r="N6" s="103" t="str">
        <f>IFERROR(VLOOKUP(C7,S2:Y4,7,FALSE),"")</f>
        <v/>
      </c>
      <c r="P6" s="111"/>
      <c r="Q6" s="111"/>
      <c r="R6" s="114">
        <v>43921</v>
      </c>
      <c r="S6" s="111"/>
      <c r="T6" s="111"/>
      <c r="U6" s="111"/>
      <c r="V6" s="111"/>
      <c r="W6" s="111"/>
      <c r="X6" s="111"/>
      <c r="Y6" s="111"/>
      <c r="Z6" s="111" t="s">
        <v>37</v>
      </c>
    </row>
    <row r="7" spans="1:26">
      <c r="A7" s="6" t="s">
        <v>9</v>
      </c>
      <c r="B7" s="17"/>
      <c r="C7" s="27"/>
      <c r="D7" s="31"/>
      <c r="E7" s="31"/>
      <c r="F7" s="49"/>
      <c r="G7" s="49"/>
      <c r="H7" s="49"/>
      <c r="I7" s="49"/>
      <c r="J7" s="49"/>
      <c r="L7" s="85"/>
      <c r="M7" s="85"/>
      <c r="N7" s="104"/>
      <c r="P7" s="111"/>
      <c r="Q7" s="111"/>
      <c r="R7" s="111"/>
      <c r="S7" s="111"/>
      <c r="T7" s="111"/>
      <c r="U7" s="111"/>
      <c r="V7" s="111"/>
      <c r="W7" s="111"/>
      <c r="X7" s="111"/>
      <c r="Y7" s="111"/>
      <c r="Z7" s="111" t="s">
        <v>39</v>
      </c>
    </row>
    <row r="8" spans="1:26" ht="4.5" customHeight="1">
      <c r="A8" s="8"/>
      <c r="B8" s="8"/>
      <c r="C8" s="28"/>
      <c r="D8" s="28"/>
      <c r="E8" s="28"/>
      <c r="F8" s="28"/>
      <c r="G8" s="28"/>
      <c r="H8" s="28"/>
      <c r="P8" s="111"/>
      <c r="Q8" s="111"/>
      <c r="R8" s="111"/>
      <c r="S8" s="111"/>
      <c r="T8" s="111"/>
      <c r="U8" s="111"/>
      <c r="V8" s="111"/>
      <c r="W8" s="111"/>
      <c r="X8" s="111"/>
      <c r="Y8" s="111"/>
      <c r="Z8" s="111" t="s">
        <v>51</v>
      </c>
    </row>
    <row r="9" spans="1:26" ht="8.25" customHeight="1">
      <c r="A9" s="9" t="s">
        <v>6</v>
      </c>
      <c r="B9" s="9" t="s">
        <v>13</v>
      </c>
      <c r="C9" s="9" t="s">
        <v>16</v>
      </c>
      <c r="D9" s="32" t="s">
        <v>23</v>
      </c>
      <c r="E9" s="39"/>
      <c r="F9" s="50" t="s">
        <v>27</v>
      </c>
      <c r="G9" s="58"/>
      <c r="H9" s="63"/>
      <c r="I9" s="68" t="s">
        <v>28</v>
      </c>
      <c r="J9" s="76" t="s">
        <v>21</v>
      </c>
      <c r="K9" s="76" t="s">
        <v>29</v>
      </c>
      <c r="L9" s="68" t="s">
        <v>35</v>
      </c>
      <c r="M9" s="97" t="s">
        <v>24</v>
      </c>
      <c r="N9" s="105"/>
      <c r="O9" s="110" t="s">
        <v>75</v>
      </c>
      <c r="P9" s="112" t="s">
        <v>76</v>
      </c>
      <c r="R9" s="112"/>
      <c r="Z9" s="111" t="s">
        <v>53</v>
      </c>
    </row>
    <row r="10" spans="1:26" ht="33.75" customHeight="1">
      <c r="A10" s="10"/>
      <c r="B10" s="10"/>
      <c r="C10" s="10"/>
      <c r="D10" s="33"/>
      <c r="E10" s="40"/>
      <c r="F10" s="51"/>
      <c r="G10" s="59" t="s">
        <v>71</v>
      </c>
      <c r="H10" s="64" t="s">
        <v>84</v>
      </c>
      <c r="I10" s="69"/>
      <c r="J10" s="77"/>
      <c r="K10" s="77"/>
      <c r="L10" s="69"/>
      <c r="M10" s="98"/>
      <c r="N10" s="106"/>
      <c r="O10" s="110"/>
      <c r="P10" s="112"/>
      <c r="R10" s="112"/>
      <c r="Z10" s="111" t="s">
        <v>54</v>
      </c>
    </row>
    <row r="11" spans="1:26">
      <c r="A11" s="11">
        <v>1</v>
      </c>
      <c r="B11" s="19"/>
      <c r="C11" s="19"/>
      <c r="D11" s="34"/>
      <c r="E11" s="41"/>
      <c r="F11" s="52"/>
      <c r="G11" s="60"/>
      <c r="H11" s="65"/>
      <c r="I11" s="70"/>
      <c r="J11" s="78"/>
      <c r="K11" s="19"/>
      <c r="L11" s="89"/>
      <c r="M11" s="99"/>
      <c r="N11" s="107"/>
      <c r="O11" s="111" t="str">
        <f t="shared" ref="O11:O27" si="0">IF(AND(F11=$R$2,H11=$R$2),IF(AND(L11&gt;0,L11&lt;=$R$5),I11,""),IF(AND(F11=$R$2,G11=$R$2),I11,""))</f>
        <v/>
      </c>
      <c r="P11" s="111" t="str">
        <f t="shared" ref="P11:P27" si="1">IF(AND(F11=$R$2,H11=$R$2),IF(AND(L11&gt;0,L11&lt;=$R$6),I11,""),IF(AND(F11=$R$2,G11=$R$2),I11,""))</f>
        <v/>
      </c>
      <c r="Q11" s="111"/>
      <c r="R11" s="111"/>
      <c r="S11" s="111"/>
      <c r="T11" s="111"/>
      <c r="U11" s="111"/>
      <c r="V11" s="111"/>
      <c r="W11" s="111"/>
      <c r="X11" s="111"/>
      <c r="Y11" s="111"/>
      <c r="Z11" s="111" t="s">
        <v>55</v>
      </c>
    </row>
    <row r="12" spans="1:26">
      <c r="A12" s="12">
        <v>2</v>
      </c>
      <c r="B12" s="20"/>
      <c r="C12" s="20"/>
      <c r="D12" s="35"/>
      <c r="E12" s="42"/>
      <c r="F12" s="53"/>
      <c r="G12" s="61"/>
      <c r="H12" s="66"/>
      <c r="I12" s="71"/>
      <c r="J12" s="79"/>
      <c r="K12" s="20"/>
      <c r="L12" s="90"/>
      <c r="M12" s="100"/>
      <c r="N12" s="108"/>
      <c r="O12" s="111" t="str">
        <f t="shared" si="0"/>
        <v/>
      </c>
      <c r="P12" s="111" t="str">
        <f t="shared" si="1"/>
        <v/>
      </c>
      <c r="Q12" s="111"/>
      <c r="R12" s="111"/>
      <c r="S12" s="111"/>
      <c r="T12" s="111"/>
      <c r="U12" s="111"/>
      <c r="V12" s="111"/>
      <c r="W12" s="111"/>
      <c r="X12" s="111"/>
      <c r="Y12" s="111"/>
      <c r="Z12" s="111" t="s">
        <v>57</v>
      </c>
    </row>
    <row r="13" spans="1:26">
      <c r="A13" s="12">
        <v>3</v>
      </c>
      <c r="B13" s="20"/>
      <c r="C13" s="20"/>
      <c r="D13" s="35"/>
      <c r="E13" s="42"/>
      <c r="F13" s="53"/>
      <c r="G13" s="61"/>
      <c r="H13" s="66"/>
      <c r="I13" s="71"/>
      <c r="J13" s="79"/>
      <c r="K13" s="20"/>
      <c r="L13" s="90"/>
      <c r="M13" s="100"/>
      <c r="N13" s="108"/>
      <c r="O13" s="111" t="str">
        <f t="shared" si="0"/>
        <v/>
      </c>
      <c r="P13" s="111" t="str">
        <f t="shared" si="1"/>
        <v/>
      </c>
      <c r="Q13" s="111"/>
      <c r="R13" s="111"/>
      <c r="S13" s="111"/>
      <c r="T13" s="111"/>
      <c r="U13" s="111"/>
      <c r="V13" s="111"/>
      <c r="W13" s="111"/>
      <c r="X13" s="111"/>
      <c r="Y13" s="111"/>
      <c r="Z13" s="111" t="s">
        <v>26</v>
      </c>
    </row>
    <row r="14" spans="1:26">
      <c r="A14" s="12">
        <v>4</v>
      </c>
      <c r="B14" s="20"/>
      <c r="C14" s="20"/>
      <c r="D14" s="35"/>
      <c r="E14" s="42"/>
      <c r="F14" s="53"/>
      <c r="G14" s="61"/>
      <c r="H14" s="66"/>
      <c r="I14" s="71"/>
      <c r="J14" s="79"/>
      <c r="K14" s="20"/>
      <c r="L14" s="90"/>
      <c r="M14" s="100"/>
      <c r="N14" s="108"/>
      <c r="O14" s="111" t="str">
        <f t="shared" si="0"/>
        <v/>
      </c>
      <c r="P14" s="111" t="str">
        <f t="shared" si="1"/>
        <v/>
      </c>
      <c r="Q14" s="111"/>
      <c r="R14" s="111"/>
      <c r="S14" s="111"/>
      <c r="T14" s="111"/>
      <c r="U14" s="111"/>
      <c r="V14" s="111"/>
      <c r="W14" s="111"/>
      <c r="X14" s="111"/>
      <c r="Y14" s="111"/>
      <c r="Z14" s="111" t="s">
        <v>50</v>
      </c>
    </row>
    <row r="15" spans="1:26">
      <c r="A15" s="12">
        <v>5</v>
      </c>
      <c r="B15" s="20"/>
      <c r="C15" s="20"/>
      <c r="D15" s="35"/>
      <c r="E15" s="42"/>
      <c r="F15" s="53"/>
      <c r="G15" s="61"/>
      <c r="H15" s="66"/>
      <c r="I15" s="71"/>
      <c r="J15" s="79"/>
      <c r="K15" s="20"/>
      <c r="L15" s="90"/>
      <c r="M15" s="100"/>
      <c r="N15" s="108"/>
      <c r="O15" s="111" t="str">
        <f t="shared" si="0"/>
        <v/>
      </c>
      <c r="P15" s="111" t="str">
        <f t="shared" si="1"/>
        <v/>
      </c>
      <c r="Q15" s="111"/>
      <c r="R15" s="111"/>
      <c r="S15" s="111"/>
      <c r="T15" s="111"/>
      <c r="U15" s="111"/>
      <c r="V15" s="111"/>
      <c r="W15" s="111"/>
      <c r="X15" s="111"/>
      <c r="Y15" s="111"/>
      <c r="Z15" s="111" t="s">
        <v>8</v>
      </c>
    </row>
    <row r="16" spans="1:26">
      <c r="A16" s="12">
        <v>6</v>
      </c>
      <c r="B16" s="20"/>
      <c r="C16" s="20"/>
      <c r="D16" s="35"/>
      <c r="E16" s="42"/>
      <c r="F16" s="53"/>
      <c r="G16" s="61"/>
      <c r="H16" s="66"/>
      <c r="I16" s="71"/>
      <c r="J16" s="79"/>
      <c r="K16" s="20"/>
      <c r="L16" s="90"/>
      <c r="M16" s="100"/>
      <c r="N16" s="108"/>
      <c r="O16" s="111" t="str">
        <f t="shared" si="0"/>
        <v/>
      </c>
      <c r="P16" s="111" t="str">
        <f t="shared" si="1"/>
        <v/>
      </c>
      <c r="Q16" s="111"/>
      <c r="R16" s="111"/>
      <c r="S16" s="111"/>
      <c r="T16" s="111"/>
      <c r="U16" s="111"/>
      <c r="V16" s="111"/>
      <c r="W16" s="111"/>
      <c r="X16" s="111"/>
      <c r="Y16" s="111"/>
      <c r="Z16" s="111" t="s">
        <v>43</v>
      </c>
    </row>
    <row r="17" spans="1:26">
      <c r="A17" s="12">
        <v>7</v>
      </c>
      <c r="B17" s="20"/>
      <c r="C17" s="20"/>
      <c r="D17" s="35"/>
      <c r="E17" s="42"/>
      <c r="F17" s="53"/>
      <c r="G17" s="61"/>
      <c r="H17" s="66"/>
      <c r="I17" s="71"/>
      <c r="J17" s="79"/>
      <c r="K17" s="20"/>
      <c r="L17" s="90"/>
      <c r="M17" s="100"/>
      <c r="N17" s="108"/>
      <c r="O17" s="111" t="str">
        <f t="shared" si="0"/>
        <v/>
      </c>
      <c r="P17" s="111" t="str">
        <f t="shared" si="1"/>
        <v/>
      </c>
      <c r="Q17" s="111"/>
      <c r="R17" s="111"/>
      <c r="S17" s="111"/>
      <c r="T17" s="111"/>
      <c r="U17" s="111"/>
      <c r="V17" s="111"/>
      <c r="W17" s="111"/>
      <c r="X17" s="111"/>
      <c r="Y17" s="111"/>
      <c r="Z17" s="111" t="s">
        <v>58</v>
      </c>
    </row>
    <row r="18" spans="1:26">
      <c r="A18" s="12">
        <v>8</v>
      </c>
      <c r="B18" s="20"/>
      <c r="C18" s="20"/>
      <c r="D18" s="35"/>
      <c r="E18" s="42"/>
      <c r="F18" s="53"/>
      <c r="G18" s="61"/>
      <c r="H18" s="66"/>
      <c r="I18" s="71"/>
      <c r="J18" s="79"/>
      <c r="K18" s="20"/>
      <c r="L18" s="90"/>
      <c r="M18" s="100"/>
      <c r="N18" s="108"/>
      <c r="O18" s="111" t="str">
        <f t="shared" si="0"/>
        <v/>
      </c>
      <c r="P18" s="111" t="str">
        <f t="shared" si="1"/>
        <v/>
      </c>
      <c r="Q18" s="111"/>
      <c r="R18" s="111"/>
      <c r="S18" s="111"/>
      <c r="T18" s="111"/>
      <c r="U18" s="111"/>
      <c r="V18" s="111"/>
      <c r="W18" s="111"/>
      <c r="X18" s="111"/>
      <c r="Y18" s="111"/>
      <c r="Z18" s="111" t="s">
        <v>19</v>
      </c>
    </row>
    <row r="19" spans="1:26">
      <c r="A19" s="12">
        <v>9</v>
      </c>
      <c r="B19" s="20"/>
      <c r="C19" s="20"/>
      <c r="D19" s="35"/>
      <c r="E19" s="42"/>
      <c r="F19" s="53"/>
      <c r="G19" s="61"/>
      <c r="H19" s="66"/>
      <c r="I19" s="71"/>
      <c r="J19" s="79"/>
      <c r="K19" s="20"/>
      <c r="L19" s="90"/>
      <c r="M19" s="100"/>
      <c r="N19" s="108"/>
      <c r="O19" s="111" t="str">
        <f t="shared" si="0"/>
        <v/>
      </c>
      <c r="P19" s="111" t="str">
        <f t="shared" si="1"/>
        <v/>
      </c>
      <c r="Q19" s="111"/>
      <c r="R19" s="111"/>
      <c r="S19" s="111"/>
      <c r="T19" s="111"/>
      <c r="U19" s="111"/>
      <c r="V19" s="111"/>
      <c r="W19" s="111"/>
      <c r="X19" s="111"/>
      <c r="Y19" s="111"/>
      <c r="Z19" s="111" t="s">
        <v>36</v>
      </c>
    </row>
    <row r="20" spans="1:26">
      <c r="A20" s="12">
        <v>10</v>
      </c>
      <c r="B20" s="20"/>
      <c r="C20" s="20"/>
      <c r="D20" s="35"/>
      <c r="E20" s="42"/>
      <c r="F20" s="53"/>
      <c r="G20" s="61"/>
      <c r="H20" s="66"/>
      <c r="I20" s="71"/>
      <c r="J20" s="79"/>
      <c r="K20" s="20"/>
      <c r="L20" s="90"/>
      <c r="M20" s="100"/>
      <c r="N20" s="108"/>
      <c r="O20" s="111" t="str">
        <f t="shared" si="0"/>
        <v/>
      </c>
      <c r="P20" s="111" t="str">
        <f t="shared" si="1"/>
        <v/>
      </c>
      <c r="Q20" s="111"/>
      <c r="R20" s="111"/>
      <c r="S20" s="111"/>
      <c r="T20" s="111"/>
      <c r="U20" s="111"/>
      <c r="V20" s="111"/>
      <c r="W20" s="111"/>
      <c r="X20" s="111"/>
      <c r="Y20" s="111"/>
      <c r="Z20" s="111" t="s">
        <v>59</v>
      </c>
    </row>
    <row r="21" spans="1:26">
      <c r="A21" s="12">
        <v>11</v>
      </c>
      <c r="B21" s="20"/>
      <c r="C21" s="20"/>
      <c r="D21" s="35"/>
      <c r="E21" s="42"/>
      <c r="F21" s="53"/>
      <c r="G21" s="61"/>
      <c r="H21" s="66"/>
      <c r="I21" s="71"/>
      <c r="J21" s="79"/>
      <c r="K21" s="20"/>
      <c r="L21" s="90"/>
      <c r="M21" s="100"/>
      <c r="N21" s="108"/>
      <c r="O21" s="111" t="str">
        <f t="shared" si="0"/>
        <v/>
      </c>
      <c r="P21" s="111" t="str">
        <f t="shared" si="1"/>
        <v/>
      </c>
      <c r="Q21" s="111"/>
      <c r="R21" s="111"/>
      <c r="S21" s="111"/>
      <c r="T21" s="111"/>
      <c r="U21" s="111"/>
      <c r="V21" s="111"/>
      <c r="W21" s="111"/>
      <c r="X21" s="111"/>
      <c r="Y21" s="111"/>
      <c r="Z21" s="111" t="s">
        <v>60</v>
      </c>
    </row>
    <row r="22" spans="1:26">
      <c r="A22" s="12">
        <v>12</v>
      </c>
      <c r="B22" s="20"/>
      <c r="C22" s="20"/>
      <c r="D22" s="35"/>
      <c r="E22" s="42"/>
      <c r="F22" s="53"/>
      <c r="G22" s="61"/>
      <c r="H22" s="66"/>
      <c r="I22" s="71"/>
      <c r="J22" s="79"/>
      <c r="K22" s="20"/>
      <c r="L22" s="90"/>
      <c r="M22" s="100"/>
      <c r="N22" s="108"/>
      <c r="O22" s="111" t="str">
        <f t="shared" si="0"/>
        <v/>
      </c>
      <c r="P22" s="111" t="str">
        <f t="shared" si="1"/>
        <v/>
      </c>
      <c r="Q22" s="111"/>
      <c r="R22" s="111"/>
      <c r="S22" s="111"/>
      <c r="T22" s="111"/>
      <c r="U22" s="111"/>
      <c r="V22" s="111"/>
      <c r="W22" s="111"/>
      <c r="X22" s="111"/>
      <c r="Y22" s="111"/>
      <c r="Z22" s="111" t="s">
        <v>61</v>
      </c>
    </row>
    <row r="23" spans="1:26">
      <c r="A23" s="12">
        <v>13</v>
      </c>
      <c r="B23" s="20"/>
      <c r="C23" s="20"/>
      <c r="D23" s="35"/>
      <c r="E23" s="42"/>
      <c r="F23" s="53"/>
      <c r="G23" s="61"/>
      <c r="H23" s="66"/>
      <c r="I23" s="71"/>
      <c r="J23" s="79"/>
      <c r="K23" s="20"/>
      <c r="L23" s="90"/>
      <c r="M23" s="100"/>
      <c r="N23" s="108"/>
      <c r="O23" s="111" t="str">
        <f t="shared" si="0"/>
        <v/>
      </c>
      <c r="P23" s="111" t="str">
        <f t="shared" si="1"/>
        <v/>
      </c>
      <c r="Q23" s="111"/>
      <c r="R23" s="111"/>
      <c r="S23" s="111"/>
      <c r="T23" s="111"/>
      <c r="U23" s="111"/>
      <c r="V23" s="111"/>
      <c r="W23" s="111"/>
      <c r="X23" s="111"/>
      <c r="Y23" s="111"/>
      <c r="Z23" s="111" t="s">
        <v>52</v>
      </c>
    </row>
    <row r="24" spans="1:26">
      <c r="A24" s="12">
        <v>14</v>
      </c>
      <c r="B24" s="20"/>
      <c r="C24" s="20"/>
      <c r="D24" s="35"/>
      <c r="E24" s="42"/>
      <c r="F24" s="53"/>
      <c r="G24" s="61"/>
      <c r="H24" s="66"/>
      <c r="I24" s="71"/>
      <c r="J24" s="79"/>
      <c r="K24" s="20"/>
      <c r="L24" s="90"/>
      <c r="M24" s="100"/>
      <c r="N24" s="108"/>
      <c r="O24" s="111" t="str">
        <f t="shared" si="0"/>
        <v/>
      </c>
      <c r="P24" s="111" t="str">
        <f t="shared" si="1"/>
        <v/>
      </c>
      <c r="Q24" s="111"/>
      <c r="R24" s="111"/>
      <c r="S24" s="111"/>
      <c r="T24" s="111"/>
      <c r="U24" s="111"/>
      <c r="V24" s="111"/>
      <c r="W24" s="111"/>
      <c r="X24" s="111"/>
      <c r="Y24" s="111"/>
      <c r="Z24" s="111" t="s">
        <v>62</v>
      </c>
    </row>
    <row r="25" spans="1:26">
      <c r="A25" s="12">
        <v>15</v>
      </c>
      <c r="B25" s="20"/>
      <c r="C25" s="20"/>
      <c r="D25" s="35"/>
      <c r="E25" s="42"/>
      <c r="F25" s="53"/>
      <c r="G25" s="61"/>
      <c r="H25" s="66"/>
      <c r="I25" s="71"/>
      <c r="J25" s="79"/>
      <c r="K25" s="20"/>
      <c r="L25" s="90"/>
      <c r="M25" s="100"/>
      <c r="N25" s="108"/>
      <c r="O25" s="111" t="str">
        <f t="shared" si="0"/>
        <v/>
      </c>
      <c r="P25" s="111" t="str">
        <f t="shared" si="1"/>
        <v/>
      </c>
      <c r="Q25" s="111"/>
      <c r="R25" s="111"/>
      <c r="S25" s="111"/>
      <c r="T25" s="111"/>
      <c r="U25" s="111"/>
      <c r="V25" s="111"/>
      <c r="W25" s="111"/>
      <c r="X25" s="111"/>
      <c r="Y25" s="111"/>
      <c r="Z25" s="111" t="s">
        <v>40</v>
      </c>
    </row>
    <row r="26" spans="1:26">
      <c r="A26" s="12">
        <v>16</v>
      </c>
      <c r="B26" s="20"/>
      <c r="C26" s="20"/>
      <c r="D26" s="35"/>
      <c r="E26" s="42"/>
      <c r="F26" s="53"/>
      <c r="G26" s="61"/>
      <c r="H26" s="66"/>
      <c r="I26" s="71"/>
      <c r="J26" s="79"/>
      <c r="K26" s="20"/>
      <c r="L26" s="90"/>
      <c r="M26" s="100"/>
      <c r="N26" s="108"/>
      <c r="O26" s="111" t="str">
        <f t="shared" si="0"/>
        <v/>
      </c>
      <c r="P26" s="111" t="str">
        <f t="shared" si="1"/>
        <v/>
      </c>
      <c r="Q26" s="111"/>
      <c r="R26" s="111"/>
      <c r="S26" s="111"/>
      <c r="T26" s="111"/>
      <c r="U26" s="111"/>
      <c r="V26" s="111"/>
      <c r="W26" s="111"/>
      <c r="X26" s="111"/>
      <c r="Y26" s="111"/>
      <c r="Z26" s="111" t="s">
        <v>5</v>
      </c>
    </row>
    <row r="27" spans="1:26">
      <c r="A27" s="13">
        <v>17</v>
      </c>
      <c r="B27" s="21"/>
      <c r="C27" s="21"/>
      <c r="D27" s="36"/>
      <c r="E27" s="43"/>
      <c r="F27" s="54"/>
      <c r="G27" s="62"/>
      <c r="H27" s="67"/>
      <c r="I27" s="72"/>
      <c r="J27" s="80"/>
      <c r="K27" s="21"/>
      <c r="L27" s="91"/>
      <c r="M27" s="101"/>
      <c r="N27" s="109"/>
      <c r="O27" s="111" t="str">
        <f t="shared" si="0"/>
        <v/>
      </c>
      <c r="P27" s="111" t="str">
        <f t="shared" si="1"/>
        <v/>
      </c>
      <c r="Q27" s="111"/>
      <c r="R27" s="111"/>
      <c r="S27" s="111"/>
      <c r="T27" s="111"/>
      <c r="U27" s="111"/>
      <c r="V27" s="111"/>
      <c r="W27" s="111"/>
      <c r="X27" s="111"/>
      <c r="Y27" s="111"/>
      <c r="Z27" s="111" t="s">
        <v>63</v>
      </c>
    </row>
    <row r="28" spans="1:26" ht="15" customHeight="1">
      <c r="A28" s="14" t="s">
        <v>1</v>
      </c>
      <c r="B28" s="14"/>
      <c r="C28" s="14"/>
      <c r="D28" s="14"/>
      <c r="E28" s="14"/>
      <c r="F28" s="14"/>
      <c r="G28" s="14"/>
      <c r="H28" s="14"/>
      <c r="I28" s="14"/>
      <c r="J28" s="14"/>
      <c r="K28" s="14"/>
      <c r="L28" s="14"/>
      <c r="M28" s="14"/>
      <c r="O28" s="111"/>
      <c r="P28" s="111"/>
      <c r="Q28" s="111"/>
      <c r="R28" s="111"/>
      <c r="S28" s="111"/>
      <c r="T28" s="111"/>
      <c r="U28" s="111"/>
      <c r="V28" s="111"/>
      <c r="W28" s="111"/>
      <c r="X28" s="111"/>
      <c r="Y28" s="111"/>
      <c r="Z28" s="111" t="s">
        <v>17</v>
      </c>
    </row>
    <row r="29" spans="1:26" ht="15.75" customHeight="1">
      <c r="A29" s="14" t="s">
        <v>3</v>
      </c>
      <c r="B29" s="14"/>
      <c r="C29" s="14"/>
      <c r="D29" s="14"/>
      <c r="E29" s="14"/>
      <c r="F29" s="14"/>
      <c r="G29" s="14"/>
      <c r="H29" s="14"/>
      <c r="I29" s="14"/>
      <c r="J29" s="14"/>
      <c r="K29" s="14"/>
      <c r="L29" s="14"/>
      <c r="M29" s="14"/>
      <c r="Z29" s="111" t="s">
        <v>64</v>
      </c>
    </row>
    <row r="30" spans="1:26" ht="6" customHeight="1">
      <c r="Z30" s="111" t="s">
        <v>65</v>
      </c>
    </row>
    <row r="31" spans="1:26" ht="27" customHeight="1">
      <c r="I31" s="2"/>
      <c r="K31" s="85" t="s">
        <v>32</v>
      </c>
      <c r="L31" s="92" t="s">
        <v>31</v>
      </c>
      <c r="M31" s="92"/>
      <c r="N31" s="92"/>
      <c r="Z31" s="111" t="s">
        <v>66</v>
      </c>
    </row>
    <row r="32" spans="1:26" ht="27" customHeight="1">
      <c r="I32" s="2"/>
      <c r="K32" s="85" t="s">
        <v>81</v>
      </c>
      <c r="L32" s="92"/>
      <c r="M32" s="92"/>
      <c r="N32" s="92"/>
      <c r="Z32" s="111" t="s">
        <v>67</v>
      </c>
    </row>
    <row r="33" spans="2:26" ht="26.25" customHeight="1">
      <c r="I33" s="2"/>
      <c r="K33" s="85" t="s">
        <v>34</v>
      </c>
      <c r="L33" s="92"/>
      <c r="M33" s="92"/>
      <c r="N33" s="92"/>
      <c r="Z33" s="111" t="s">
        <v>68</v>
      </c>
    </row>
    <row r="34" spans="2:26" ht="3" hidden="1" customHeight="1">
      <c r="L34" s="93"/>
      <c r="M34" s="93"/>
      <c r="Z34" s="111" t="s">
        <v>69</v>
      </c>
    </row>
    <row r="35" spans="2:26">
      <c r="Z35" s="111" t="s">
        <v>70</v>
      </c>
    </row>
    <row r="36" spans="2:26">
      <c r="B36" s="22" t="s">
        <v>77</v>
      </c>
      <c r="C36" s="22" t="s">
        <v>78</v>
      </c>
      <c r="D36" s="37" t="s">
        <v>79</v>
      </c>
      <c r="E36" s="44"/>
    </row>
    <row r="37" spans="2:26" ht="39">
      <c r="B37" s="22"/>
      <c r="C37" s="22"/>
      <c r="D37" s="22"/>
      <c r="E37" s="45" t="s">
        <v>80</v>
      </c>
    </row>
    <row r="38" spans="2:26">
      <c r="B38" s="23">
        <f>C6</f>
        <v>0</v>
      </c>
      <c r="C38" s="29">
        <f>C7</f>
        <v>0</v>
      </c>
      <c r="D38" s="38">
        <f>M6</f>
        <v>0</v>
      </c>
      <c r="E38" s="38">
        <f>M5</f>
        <v>0</v>
      </c>
    </row>
    <row r="39" spans="2:26">
      <c r="B39" s="1" t="s">
        <v>82</v>
      </c>
      <c r="E39" s="1" t="s">
        <v>83</v>
      </c>
    </row>
  </sheetData>
  <sheetProtection sheet="1" objects="1" scenarios="1" formatCells="0" formatRows="0" deleteRows="0"/>
  <mergeCells count="63">
    <mergeCell ref="K2:M2"/>
    <mergeCell ref="A4:B4"/>
    <mergeCell ref="F4:J4"/>
    <mergeCell ref="A5:B5"/>
    <mergeCell ref="F5:J5"/>
    <mergeCell ref="A6:B6"/>
    <mergeCell ref="F6:J6"/>
    <mergeCell ref="A7:B7"/>
    <mergeCell ref="D11:E11"/>
    <mergeCell ref="M11:N11"/>
    <mergeCell ref="D12:E12"/>
    <mergeCell ref="M12:N12"/>
    <mergeCell ref="D13:E13"/>
    <mergeCell ref="M13:N13"/>
    <mergeCell ref="D14:E14"/>
    <mergeCell ref="M14:N14"/>
    <mergeCell ref="D15:E15"/>
    <mergeCell ref="M15:N15"/>
    <mergeCell ref="D16:E16"/>
    <mergeCell ref="M16:N16"/>
    <mergeCell ref="D17:E17"/>
    <mergeCell ref="M17:N17"/>
    <mergeCell ref="D18:E18"/>
    <mergeCell ref="M18:N18"/>
    <mergeCell ref="D19:E19"/>
    <mergeCell ref="M19:N19"/>
    <mergeCell ref="D20:E20"/>
    <mergeCell ref="M20:N20"/>
    <mergeCell ref="D21:E21"/>
    <mergeCell ref="M21:N21"/>
    <mergeCell ref="D22:E22"/>
    <mergeCell ref="M22:N22"/>
    <mergeCell ref="D23:E23"/>
    <mergeCell ref="M23:N23"/>
    <mergeCell ref="D24:E24"/>
    <mergeCell ref="D25:E25"/>
    <mergeCell ref="D26:E26"/>
    <mergeCell ref="M26:N26"/>
    <mergeCell ref="D27:E27"/>
    <mergeCell ref="M27:N27"/>
    <mergeCell ref="A28:M28"/>
    <mergeCell ref="A29:M29"/>
    <mergeCell ref="L31:N31"/>
    <mergeCell ref="L32:N32"/>
    <mergeCell ref="L33:N33"/>
    <mergeCell ref="F2:J3"/>
    <mergeCell ref="N3:N5"/>
    <mergeCell ref="A9:A10"/>
    <mergeCell ref="B9:B10"/>
    <mergeCell ref="C9:C10"/>
    <mergeCell ref="D9:E10"/>
    <mergeCell ref="F9:F10"/>
    <mergeCell ref="I9:I10"/>
    <mergeCell ref="J9:J10"/>
    <mergeCell ref="K9:K10"/>
    <mergeCell ref="L9:L10"/>
    <mergeCell ref="M9:N10"/>
    <mergeCell ref="O9:O10"/>
    <mergeCell ref="P9:P10"/>
    <mergeCell ref="R9:R10"/>
    <mergeCell ref="B36:B37"/>
    <mergeCell ref="C36:C37"/>
    <mergeCell ref="D36:D37"/>
  </mergeCells>
  <phoneticPr fontId="1"/>
  <dataValidations count="3">
    <dataValidation type="list" allowBlank="1" showDropDown="0" showInputMessage="1" showErrorMessage="1" sqref="F11:H27 J11:J27">
      <formula1>$R$2</formula1>
    </dataValidation>
    <dataValidation type="list" allowBlank="1" showDropDown="0" showInputMessage="1" showErrorMessage="1" sqref="C7">
      <formula1>$P$2:$P$4</formula1>
    </dataValidation>
    <dataValidation type="list" allowBlank="1" showDropDown="0" showInputMessage="1" showErrorMessage="1" sqref="C4">
      <formula1>$Z$1:$Z$35</formula1>
    </dataValidation>
  </dataValidations>
  <pageMargins left="0.50314960629921257" right="0.50314960629921257" top="0.75" bottom="0.55314960629921262" header="0.3" footer="0.3"/>
  <pageSetup paperSize="9" scale="82" fitToWidth="1" fitToHeight="1" orientation="landscape"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Z39"/>
  <sheetViews>
    <sheetView showGridLines="0" view="pageBreakPreview" zoomScale="85" zoomScaleSheetLayoutView="85" workbookViewId="0">
      <selection activeCell="F32" sqref="F32"/>
    </sheetView>
  </sheetViews>
  <sheetFormatPr defaultRowHeight="18"/>
  <cols>
    <col min="1" max="1" width="4.125" style="1" customWidth="1"/>
    <col min="2" max="2" width="22.25" style="1" customWidth="1"/>
    <col min="3" max="3" width="24.5" style="1" customWidth="1"/>
    <col min="4" max="5" width="12.75" style="1" customWidth="1"/>
    <col min="6" max="6" width="7.25" style="1" customWidth="1"/>
    <col min="7" max="7" width="7.625" style="1" customWidth="1"/>
    <col min="8" max="8" width="7.25" style="1" customWidth="1"/>
    <col min="9" max="9" width="9.625" style="1" bestFit="1" customWidth="1"/>
    <col min="10" max="10" width="5.625" style="1" bestFit="1" customWidth="1"/>
    <col min="11" max="11" width="11.375" style="1" customWidth="1"/>
    <col min="12" max="12" width="9.625" style="1" bestFit="1" customWidth="1"/>
    <col min="13" max="14" width="8.625" style="1" customWidth="1"/>
    <col min="15" max="34" width="10.25" style="1" customWidth="1"/>
    <col min="35" max="16384" width="9" style="1" customWidth="1"/>
  </cols>
  <sheetData>
    <row r="1" spans="1:26">
      <c r="A1" s="2" t="s">
        <v>72</v>
      </c>
      <c r="B1" s="15"/>
      <c r="C1" s="15"/>
      <c r="D1" s="15"/>
      <c r="E1" s="15"/>
      <c r="F1" s="15"/>
      <c r="G1" s="15"/>
      <c r="H1" s="15"/>
      <c r="P1" s="111" t="s">
        <v>9</v>
      </c>
      <c r="Q1" s="111"/>
      <c r="R1" s="111"/>
      <c r="S1" s="111"/>
      <c r="T1" s="111" t="s">
        <v>44</v>
      </c>
      <c r="U1" s="111"/>
      <c r="V1" s="111" t="s">
        <v>33</v>
      </c>
      <c r="W1" s="111"/>
      <c r="X1" s="111" t="s">
        <v>15</v>
      </c>
      <c r="Y1" s="111" t="s">
        <v>41</v>
      </c>
      <c r="Z1" s="111" t="s">
        <v>45</v>
      </c>
    </row>
    <row r="2" spans="1:26">
      <c r="A2" s="3" t="s">
        <v>2</v>
      </c>
      <c r="B2" s="16"/>
      <c r="C2" s="16"/>
      <c r="D2" s="16"/>
      <c r="E2" s="16"/>
      <c r="F2" s="22" t="s">
        <v>11</v>
      </c>
      <c r="G2" s="22"/>
      <c r="H2" s="22"/>
      <c r="I2" s="22"/>
      <c r="J2" s="22"/>
      <c r="K2" s="22" t="s">
        <v>20</v>
      </c>
      <c r="L2" s="22"/>
      <c r="M2" s="22"/>
      <c r="P2" s="111" t="s">
        <v>4</v>
      </c>
      <c r="Q2" s="111"/>
      <c r="R2" s="111" t="s">
        <v>14</v>
      </c>
      <c r="S2" s="111" t="s">
        <v>4</v>
      </c>
      <c r="T2" s="111">
        <f>$M$4</f>
        <v>0</v>
      </c>
      <c r="U2" s="111" t="str">
        <f>IF(T2&gt;=45,R2,R3)</f>
        <v>×</v>
      </c>
      <c r="V2" s="111">
        <f>$M$5</f>
        <v>0</v>
      </c>
      <c r="W2" s="111" t="str">
        <f>IF(V2&gt;=15,R2,R3)</f>
        <v>×</v>
      </c>
      <c r="X2" s="111">
        <f>M6</f>
        <v>0</v>
      </c>
      <c r="Y2" s="111" t="str">
        <f>IF(AND(U2=R2,W2=R2),"OK","NG")</f>
        <v>NG</v>
      </c>
      <c r="Z2" s="111" t="s">
        <v>46</v>
      </c>
    </row>
    <row r="3" spans="1:26">
      <c r="A3" s="4" t="s">
        <v>73</v>
      </c>
      <c r="D3" s="30"/>
      <c r="E3" s="30"/>
      <c r="F3" s="22"/>
      <c r="G3" s="22"/>
      <c r="H3" s="22"/>
      <c r="I3" s="22"/>
      <c r="J3" s="22"/>
      <c r="K3" s="81" t="s">
        <v>22</v>
      </c>
      <c r="L3" s="44" t="s">
        <v>21</v>
      </c>
      <c r="M3" s="22" t="s">
        <v>15</v>
      </c>
      <c r="N3" s="102" t="s">
        <v>30</v>
      </c>
      <c r="P3" s="111" t="s">
        <v>18</v>
      </c>
      <c r="Q3" s="111"/>
      <c r="R3" s="111" t="s">
        <v>42</v>
      </c>
      <c r="S3" s="111" t="s">
        <v>18</v>
      </c>
      <c r="T3" s="111">
        <f>$M$4</f>
        <v>0</v>
      </c>
      <c r="U3" s="111"/>
      <c r="V3" s="111">
        <f>$M$5</f>
        <v>0</v>
      </c>
      <c r="W3" s="111"/>
      <c r="X3" s="111">
        <f>M6</f>
        <v>0</v>
      </c>
      <c r="Y3" s="111" t="str">
        <f>IF(X3&gt;=60,"OK","NG")</f>
        <v>NG</v>
      </c>
      <c r="Z3" s="111" t="s">
        <v>47</v>
      </c>
    </row>
    <row r="4" spans="1:26">
      <c r="A4" s="5" t="s">
        <v>7</v>
      </c>
      <c r="B4" s="5"/>
      <c r="C4" s="24"/>
      <c r="D4" s="30"/>
      <c r="E4" s="30"/>
      <c r="F4" s="46" t="s">
        <v>0</v>
      </c>
      <c r="G4" s="55"/>
      <c r="H4" s="55"/>
      <c r="I4" s="55"/>
      <c r="J4" s="73"/>
      <c r="K4" s="82">
        <f>SUMIFS(I11:I27,J11:J27,"",F11:F27,"")</f>
        <v>0</v>
      </c>
      <c r="L4" s="86">
        <f>SUMIFS(I11:I27,J11:J27,R2,F11:F27,"")</f>
        <v>0</v>
      </c>
      <c r="M4" s="94">
        <f>SUM(K4:L4)</f>
        <v>0</v>
      </c>
      <c r="N4" s="102"/>
      <c r="P4" s="111" t="s">
        <v>38</v>
      </c>
      <c r="Q4" s="111"/>
      <c r="R4" s="111"/>
      <c r="S4" s="111" t="s">
        <v>38</v>
      </c>
      <c r="T4" s="111">
        <f>$M$4</f>
        <v>0</v>
      </c>
      <c r="U4" s="111"/>
      <c r="V4" s="111">
        <f>$M$5</f>
        <v>0</v>
      </c>
      <c r="W4" s="111"/>
      <c r="X4" s="111">
        <f>M6</f>
        <v>0</v>
      </c>
      <c r="Y4" s="111" t="str">
        <f>IF(X4&gt;=15,"OK","NG")</f>
        <v>NG</v>
      </c>
      <c r="Z4" s="111" t="s">
        <v>48</v>
      </c>
    </row>
    <row r="5" spans="1:26">
      <c r="A5" s="6" t="s">
        <v>12</v>
      </c>
      <c r="B5" s="17"/>
      <c r="C5" s="25"/>
      <c r="D5" s="30"/>
      <c r="E5" s="30"/>
      <c r="F5" s="47" t="s">
        <v>25</v>
      </c>
      <c r="G5" s="56"/>
      <c r="H5" s="56"/>
      <c r="I5" s="56"/>
      <c r="J5" s="74"/>
      <c r="K5" s="83">
        <f>IFERROR(_xlfn.IFS(C7=P2,SUMIFS(I11:I27,J11:J27,"",F11:F27,R2),C7=P3,SUMIF(J11:J27,"",O11:O27),C7=P4,SUMIF(J11:J27,"",P11:P27)),0)</f>
        <v>0</v>
      </c>
      <c r="L5" s="87">
        <f>IFERROR(_xlfn.IFS(C7=P2,SUMIFS(I11:I27,J11:J27,R2,F11:F27,R2),C7=P3,SUMIF(J11:J27,R2,O11:O27),C7=P4,SUMIF(J11:J27,R2,P11:P27)),0)</f>
        <v>0</v>
      </c>
      <c r="M5" s="95">
        <f>SUM(K5:L5)</f>
        <v>0</v>
      </c>
      <c r="N5" s="102"/>
      <c r="P5" s="111"/>
      <c r="Q5" s="111"/>
      <c r="R5" s="113">
        <v>44651</v>
      </c>
      <c r="S5" s="111"/>
      <c r="T5" s="111"/>
      <c r="U5" s="111"/>
      <c r="V5" s="111"/>
      <c r="W5" s="111"/>
      <c r="X5" s="111"/>
      <c r="Y5" s="111"/>
      <c r="Z5" s="111" t="s">
        <v>49</v>
      </c>
    </row>
    <row r="6" spans="1:26">
      <c r="A6" s="7" t="s">
        <v>10</v>
      </c>
      <c r="B6" s="18"/>
      <c r="C6" s="26"/>
      <c r="D6" s="30"/>
      <c r="E6" s="30"/>
      <c r="F6" s="48" t="s">
        <v>56</v>
      </c>
      <c r="G6" s="57"/>
      <c r="H6" s="57"/>
      <c r="I6" s="57"/>
      <c r="J6" s="75"/>
      <c r="K6" s="84">
        <f>SUM(K4:K5)</f>
        <v>0</v>
      </c>
      <c r="L6" s="88">
        <f>IF(C7=P4,MIN(SUM(L4:L5),4),MIN(SUM(L4:L5),15))</f>
        <v>0</v>
      </c>
      <c r="M6" s="96">
        <f>SUM(K6:L6)</f>
        <v>0</v>
      </c>
      <c r="N6" s="103" t="str">
        <f>IFERROR(VLOOKUP(C7,S2:Y4,7,FALSE),"")</f>
        <v/>
      </c>
      <c r="P6" s="111"/>
      <c r="Q6" s="111"/>
      <c r="R6" s="114">
        <v>43921</v>
      </c>
      <c r="S6" s="111"/>
      <c r="T6" s="111"/>
      <c r="U6" s="111"/>
      <c r="V6" s="111"/>
      <c r="W6" s="111"/>
      <c r="X6" s="111"/>
      <c r="Y6" s="111"/>
      <c r="Z6" s="111" t="s">
        <v>37</v>
      </c>
    </row>
    <row r="7" spans="1:26">
      <c r="A7" s="6" t="s">
        <v>9</v>
      </c>
      <c r="B7" s="17"/>
      <c r="C7" s="27"/>
      <c r="D7" s="31"/>
      <c r="E7" s="31"/>
      <c r="F7" s="49"/>
      <c r="G7" s="49"/>
      <c r="H7" s="49"/>
      <c r="I7" s="49"/>
      <c r="J7" s="49"/>
      <c r="L7" s="85"/>
      <c r="M7" s="85"/>
      <c r="N7" s="104"/>
      <c r="Z7" s="111" t="s">
        <v>39</v>
      </c>
    </row>
    <row r="8" spans="1:26" ht="4.5" customHeight="1">
      <c r="A8" s="8"/>
      <c r="B8" s="8"/>
      <c r="C8" s="28"/>
      <c r="D8" s="28"/>
      <c r="E8" s="28"/>
      <c r="F8" s="28"/>
      <c r="G8" s="28"/>
      <c r="H8" s="28"/>
      <c r="Z8" s="111" t="s">
        <v>51</v>
      </c>
    </row>
    <row r="9" spans="1:26" ht="8.25" customHeight="1">
      <c r="A9" s="9" t="s">
        <v>6</v>
      </c>
      <c r="B9" s="9" t="s">
        <v>13</v>
      </c>
      <c r="C9" s="9" t="s">
        <v>16</v>
      </c>
      <c r="D9" s="32" t="s">
        <v>23</v>
      </c>
      <c r="E9" s="39"/>
      <c r="F9" s="50" t="s">
        <v>27</v>
      </c>
      <c r="G9" s="58"/>
      <c r="H9" s="63"/>
      <c r="I9" s="68" t="s">
        <v>28</v>
      </c>
      <c r="J9" s="76" t="s">
        <v>21</v>
      </c>
      <c r="K9" s="76" t="s">
        <v>29</v>
      </c>
      <c r="L9" s="68" t="s">
        <v>35</v>
      </c>
      <c r="M9" s="97" t="s">
        <v>24</v>
      </c>
      <c r="N9" s="105"/>
      <c r="O9" s="110" t="s">
        <v>75</v>
      </c>
      <c r="P9" s="112" t="s">
        <v>76</v>
      </c>
      <c r="R9" s="112"/>
      <c r="Z9" s="111" t="s">
        <v>53</v>
      </c>
    </row>
    <row r="10" spans="1:26" ht="33.75" customHeight="1">
      <c r="A10" s="10"/>
      <c r="B10" s="10"/>
      <c r="C10" s="10"/>
      <c r="D10" s="33"/>
      <c r="E10" s="40"/>
      <c r="F10" s="51"/>
      <c r="G10" s="59" t="s">
        <v>71</v>
      </c>
      <c r="H10" s="64" t="s">
        <v>84</v>
      </c>
      <c r="I10" s="69"/>
      <c r="J10" s="77"/>
      <c r="K10" s="77"/>
      <c r="L10" s="69"/>
      <c r="M10" s="98"/>
      <c r="N10" s="106"/>
      <c r="O10" s="110"/>
      <c r="P10" s="112"/>
      <c r="R10" s="112"/>
      <c r="Z10" s="111" t="s">
        <v>54</v>
      </c>
    </row>
    <row r="11" spans="1:26">
      <c r="A11" s="11">
        <v>1</v>
      </c>
      <c r="B11" s="19"/>
      <c r="C11" s="19"/>
      <c r="D11" s="34"/>
      <c r="E11" s="41"/>
      <c r="F11" s="52"/>
      <c r="G11" s="60"/>
      <c r="H11" s="65"/>
      <c r="I11" s="70"/>
      <c r="J11" s="78"/>
      <c r="K11" s="19"/>
      <c r="L11" s="89"/>
      <c r="M11" s="99"/>
      <c r="N11" s="107"/>
      <c r="O11" s="111" t="str">
        <f t="shared" ref="O11:O27" si="0">IF(AND(F11=$R$2,H11=$R$2),IF(AND(L11&gt;0,L11&lt;=$R$5),I11,""),IF(AND(F11=$R$2,G11=$R$2),I11,""))</f>
        <v/>
      </c>
      <c r="P11" s="111" t="str">
        <f t="shared" ref="P11:P27" si="1">IF(AND(F11=$R$2,H11=$R$2),IF(AND(L11&gt;0,L11&lt;=$R$6),I11,""),IF(AND(F11=$R$2,G11=$R$2),I11,""))</f>
        <v/>
      </c>
      <c r="Q11" s="111"/>
      <c r="R11" s="111"/>
      <c r="S11" s="111"/>
      <c r="T11" s="111"/>
      <c r="U11" s="111"/>
      <c r="V11" s="111"/>
      <c r="W11" s="111"/>
      <c r="X11" s="111"/>
      <c r="Y11" s="111"/>
      <c r="Z11" s="111" t="s">
        <v>55</v>
      </c>
    </row>
    <row r="12" spans="1:26">
      <c r="A12" s="12">
        <v>2</v>
      </c>
      <c r="B12" s="20"/>
      <c r="C12" s="20"/>
      <c r="D12" s="35"/>
      <c r="E12" s="42"/>
      <c r="F12" s="53"/>
      <c r="G12" s="61"/>
      <c r="H12" s="66"/>
      <c r="I12" s="71"/>
      <c r="J12" s="79"/>
      <c r="K12" s="20"/>
      <c r="L12" s="90"/>
      <c r="M12" s="100"/>
      <c r="N12" s="108"/>
      <c r="O12" s="111" t="str">
        <f t="shared" si="0"/>
        <v/>
      </c>
      <c r="P12" s="111" t="str">
        <f t="shared" si="1"/>
        <v/>
      </c>
      <c r="Q12" s="111"/>
      <c r="R12" s="111"/>
      <c r="S12" s="111"/>
      <c r="T12" s="111"/>
      <c r="U12" s="111"/>
      <c r="V12" s="111"/>
      <c r="W12" s="111"/>
      <c r="X12" s="111"/>
      <c r="Y12" s="111"/>
      <c r="Z12" s="111" t="s">
        <v>57</v>
      </c>
    </row>
    <row r="13" spans="1:26">
      <c r="A13" s="12">
        <v>3</v>
      </c>
      <c r="B13" s="20"/>
      <c r="C13" s="20"/>
      <c r="D13" s="35"/>
      <c r="E13" s="42"/>
      <c r="F13" s="53"/>
      <c r="G13" s="61"/>
      <c r="H13" s="66"/>
      <c r="I13" s="71"/>
      <c r="J13" s="79"/>
      <c r="K13" s="20"/>
      <c r="L13" s="90"/>
      <c r="M13" s="100"/>
      <c r="N13" s="108"/>
      <c r="O13" s="111" t="str">
        <f t="shared" si="0"/>
        <v/>
      </c>
      <c r="P13" s="111" t="str">
        <f t="shared" si="1"/>
        <v/>
      </c>
      <c r="Q13" s="111"/>
      <c r="R13" s="111"/>
      <c r="S13" s="111"/>
      <c r="T13" s="111"/>
      <c r="U13" s="111"/>
      <c r="V13" s="111"/>
      <c r="W13" s="111"/>
      <c r="X13" s="111"/>
      <c r="Y13" s="111"/>
      <c r="Z13" s="111" t="s">
        <v>26</v>
      </c>
    </row>
    <row r="14" spans="1:26">
      <c r="A14" s="12">
        <v>4</v>
      </c>
      <c r="B14" s="20"/>
      <c r="C14" s="20"/>
      <c r="D14" s="35"/>
      <c r="E14" s="42"/>
      <c r="F14" s="53"/>
      <c r="G14" s="61"/>
      <c r="H14" s="66"/>
      <c r="I14" s="71"/>
      <c r="J14" s="79"/>
      <c r="K14" s="20"/>
      <c r="L14" s="90"/>
      <c r="M14" s="100"/>
      <c r="N14" s="108"/>
      <c r="O14" s="111" t="str">
        <f t="shared" si="0"/>
        <v/>
      </c>
      <c r="P14" s="111" t="str">
        <f t="shared" si="1"/>
        <v/>
      </c>
      <c r="Q14" s="111"/>
      <c r="R14" s="111"/>
      <c r="S14" s="111"/>
      <c r="T14" s="111"/>
      <c r="U14" s="111"/>
      <c r="V14" s="111"/>
      <c r="W14" s="111"/>
      <c r="X14" s="111"/>
      <c r="Y14" s="111"/>
      <c r="Z14" s="111" t="s">
        <v>50</v>
      </c>
    </row>
    <row r="15" spans="1:26">
      <c r="A15" s="12">
        <v>5</v>
      </c>
      <c r="B15" s="20"/>
      <c r="C15" s="20"/>
      <c r="D15" s="35"/>
      <c r="E15" s="42"/>
      <c r="F15" s="53"/>
      <c r="G15" s="61"/>
      <c r="H15" s="66"/>
      <c r="I15" s="71"/>
      <c r="J15" s="79"/>
      <c r="K15" s="20"/>
      <c r="L15" s="90"/>
      <c r="M15" s="100"/>
      <c r="N15" s="108"/>
      <c r="O15" s="111" t="str">
        <f t="shared" si="0"/>
        <v/>
      </c>
      <c r="P15" s="111" t="str">
        <f t="shared" si="1"/>
        <v/>
      </c>
      <c r="Q15" s="111"/>
      <c r="R15" s="111"/>
      <c r="S15" s="111"/>
      <c r="T15" s="111"/>
      <c r="U15" s="111"/>
      <c r="V15" s="111"/>
      <c r="W15" s="111"/>
      <c r="X15" s="111"/>
      <c r="Y15" s="111"/>
      <c r="Z15" s="111" t="s">
        <v>8</v>
      </c>
    </row>
    <row r="16" spans="1:26">
      <c r="A16" s="12">
        <v>6</v>
      </c>
      <c r="B16" s="20"/>
      <c r="C16" s="20"/>
      <c r="D16" s="35"/>
      <c r="E16" s="42"/>
      <c r="F16" s="53"/>
      <c r="G16" s="61"/>
      <c r="H16" s="66"/>
      <c r="I16" s="71"/>
      <c r="J16" s="79"/>
      <c r="K16" s="20"/>
      <c r="L16" s="90"/>
      <c r="M16" s="100"/>
      <c r="N16" s="108"/>
      <c r="O16" s="111" t="str">
        <f t="shared" si="0"/>
        <v/>
      </c>
      <c r="P16" s="111" t="str">
        <f t="shared" si="1"/>
        <v/>
      </c>
      <c r="Q16" s="111"/>
      <c r="R16" s="111"/>
      <c r="S16" s="111"/>
      <c r="T16" s="111"/>
      <c r="U16" s="111"/>
      <c r="V16" s="111"/>
      <c r="W16" s="111"/>
      <c r="X16" s="111"/>
      <c r="Y16" s="111"/>
      <c r="Z16" s="111" t="s">
        <v>43</v>
      </c>
    </row>
    <row r="17" spans="1:26">
      <c r="A17" s="12">
        <v>7</v>
      </c>
      <c r="B17" s="20"/>
      <c r="C17" s="20"/>
      <c r="D17" s="35"/>
      <c r="E17" s="42"/>
      <c r="F17" s="53"/>
      <c r="G17" s="61"/>
      <c r="H17" s="66"/>
      <c r="I17" s="71"/>
      <c r="J17" s="79"/>
      <c r="K17" s="20"/>
      <c r="L17" s="90"/>
      <c r="M17" s="100"/>
      <c r="N17" s="108"/>
      <c r="O17" s="111" t="str">
        <f t="shared" si="0"/>
        <v/>
      </c>
      <c r="P17" s="111" t="str">
        <f t="shared" si="1"/>
        <v/>
      </c>
      <c r="Q17" s="111"/>
      <c r="R17" s="111"/>
      <c r="S17" s="111"/>
      <c r="T17" s="111"/>
      <c r="U17" s="111"/>
      <c r="V17" s="111"/>
      <c r="W17" s="111"/>
      <c r="X17" s="111"/>
      <c r="Y17" s="111"/>
      <c r="Z17" s="111" t="s">
        <v>58</v>
      </c>
    </row>
    <row r="18" spans="1:26">
      <c r="A18" s="12">
        <v>8</v>
      </c>
      <c r="B18" s="20"/>
      <c r="C18" s="20"/>
      <c r="D18" s="35"/>
      <c r="E18" s="42"/>
      <c r="F18" s="53"/>
      <c r="G18" s="61"/>
      <c r="H18" s="66"/>
      <c r="I18" s="71"/>
      <c r="J18" s="79"/>
      <c r="K18" s="20"/>
      <c r="L18" s="90"/>
      <c r="M18" s="100"/>
      <c r="N18" s="108"/>
      <c r="O18" s="111" t="str">
        <f t="shared" si="0"/>
        <v/>
      </c>
      <c r="P18" s="111" t="str">
        <f t="shared" si="1"/>
        <v/>
      </c>
      <c r="Q18" s="111"/>
      <c r="R18" s="111"/>
      <c r="S18" s="111"/>
      <c r="T18" s="111"/>
      <c r="U18" s="111"/>
      <c r="V18" s="111"/>
      <c r="W18" s="111"/>
      <c r="X18" s="111"/>
      <c r="Y18" s="111"/>
      <c r="Z18" s="111" t="s">
        <v>19</v>
      </c>
    </row>
    <row r="19" spans="1:26">
      <c r="A19" s="12">
        <v>9</v>
      </c>
      <c r="B19" s="20"/>
      <c r="C19" s="20"/>
      <c r="D19" s="35"/>
      <c r="E19" s="42"/>
      <c r="F19" s="53"/>
      <c r="G19" s="61"/>
      <c r="H19" s="66"/>
      <c r="I19" s="71"/>
      <c r="J19" s="79"/>
      <c r="K19" s="20"/>
      <c r="L19" s="90"/>
      <c r="M19" s="100"/>
      <c r="N19" s="108"/>
      <c r="O19" s="111" t="str">
        <f t="shared" si="0"/>
        <v/>
      </c>
      <c r="P19" s="111" t="str">
        <f t="shared" si="1"/>
        <v/>
      </c>
      <c r="Q19" s="111"/>
      <c r="R19" s="111"/>
      <c r="S19" s="111"/>
      <c r="T19" s="111"/>
      <c r="U19" s="111"/>
      <c r="V19" s="111"/>
      <c r="W19" s="111"/>
      <c r="X19" s="111"/>
      <c r="Y19" s="111"/>
      <c r="Z19" s="111" t="s">
        <v>36</v>
      </c>
    </row>
    <row r="20" spans="1:26">
      <c r="A20" s="12">
        <v>10</v>
      </c>
      <c r="B20" s="20"/>
      <c r="C20" s="20"/>
      <c r="D20" s="35"/>
      <c r="E20" s="42"/>
      <c r="F20" s="53"/>
      <c r="G20" s="61"/>
      <c r="H20" s="66"/>
      <c r="I20" s="71"/>
      <c r="J20" s="79"/>
      <c r="K20" s="20"/>
      <c r="L20" s="90"/>
      <c r="M20" s="100"/>
      <c r="N20" s="108"/>
      <c r="O20" s="111" t="str">
        <f t="shared" si="0"/>
        <v/>
      </c>
      <c r="P20" s="111" t="str">
        <f t="shared" si="1"/>
        <v/>
      </c>
      <c r="Q20" s="111"/>
      <c r="R20" s="111"/>
      <c r="S20" s="111"/>
      <c r="T20" s="111"/>
      <c r="U20" s="111"/>
      <c r="V20" s="111"/>
      <c r="W20" s="111"/>
      <c r="X20" s="111"/>
      <c r="Y20" s="111"/>
      <c r="Z20" s="111" t="s">
        <v>59</v>
      </c>
    </row>
    <row r="21" spans="1:26">
      <c r="A21" s="12">
        <v>11</v>
      </c>
      <c r="B21" s="20"/>
      <c r="C21" s="20"/>
      <c r="D21" s="35"/>
      <c r="E21" s="42"/>
      <c r="F21" s="53"/>
      <c r="G21" s="61"/>
      <c r="H21" s="66"/>
      <c r="I21" s="71"/>
      <c r="J21" s="79"/>
      <c r="K21" s="20"/>
      <c r="L21" s="90"/>
      <c r="M21" s="100"/>
      <c r="N21" s="108"/>
      <c r="O21" s="111" t="str">
        <f t="shared" si="0"/>
        <v/>
      </c>
      <c r="P21" s="111" t="str">
        <f t="shared" si="1"/>
        <v/>
      </c>
      <c r="Q21" s="111"/>
      <c r="R21" s="111"/>
      <c r="S21" s="111"/>
      <c r="T21" s="111"/>
      <c r="U21" s="111"/>
      <c r="V21" s="111"/>
      <c r="W21" s="111"/>
      <c r="X21" s="111"/>
      <c r="Y21" s="111"/>
      <c r="Z21" s="111" t="s">
        <v>60</v>
      </c>
    </row>
    <row r="22" spans="1:26">
      <c r="A22" s="12">
        <v>12</v>
      </c>
      <c r="B22" s="20"/>
      <c r="C22" s="20"/>
      <c r="D22" s="35"/>
      <c r="E22" s="42"/>
      <c r="F22" s="53"/>
      <c r="G22" s="61"/>
      <c r="H22" s="66"/>
      <c r="I22" s="71"/>
      <c r="J22" s="79"/>
      <c r="K22" s="20"/>
      <c r="L22" s="90"/>
      <c r="M22" s="100"/>
      <c r="N22" s="108"/>
      <c r="O22" s="111" t="str">
        <f t="shared" si="0"/>
        <v/>
      </c>
      <c r="P22" s="111" t="str">
        <f t="shared" si="1"/>
        <v/>
      </c>
      <c r="Q22" s="111"/>
      <c r="R22" s="111"/>
      <c r="S22" s="111"/>
      <c r="T22" s="111"/>
      <c r="U22" s="111"/>
      <c r="V22" s="111"/>
      <c r="W22" s="111"/>
      <c r="X22" s="111"/>
      <c r="Y22" s="111"/>
      <c r="Z22" s="111" t="s">
        <v>61</v>
      </c>
    </row>
    <row r="23" spans="1:26">
      <c r="A23" s="12">
        <v>13</v>
      </c>
      <c r="B23" s="20"/>
      <c r="C23" s="20"/>
      <c r="D23" s="35"/>
      <c r="E23" s="42"/>
      <c r="F23" s="53"/>
      <c r="G23" s="61"/>
      <c r="H23" s="66"/>
      <c r="I23" s="71"/>
      <c r="J23" s="79"/>
      <c r="K23" s="20"/>
      <c r="L23" s="90"/>
      <c r="M23" s="100"/>
      <c r="N23" s="108"/>
      <c r="O23" s="111" t="str">
        <f t="shared" si="0"/>
        <v/>
      </c>
      <c r="P23" s="111" t="str">
        <f t="shared" si="1"/>
        <v/>
      </c>
      <c r="Q23" s="111"/>
      <c r="R23" s="111"/>
      <c r="S23" s="111"/>
      <c r="T23" s="111"/>
      <c r="U23" s="111"/>
      <c r="V23" s="111"/>
      <c r="W23" s="111"/>
      <c r="X23" s="111"/>
      <c r="Y23" s="111"/>
      <c r="Z23" s="111" t="s">
        <v>52</v>
      </c>
    </row>
    <row r="24" spans="1:26">
      <c r="A24" s="12">
        <v>14</v>
      </c>
      <c r="B24" s="20"/>
      <c r="C24" s="20"/>
      <c r="D24" s="35"/>
      <c r="E24" s="42"/>
      <c r="F24" s="53"/>
      <c r="G24" s="61"/>
      <c r="H24" s="66"/>
      <c r="I24" s="71"/>
      <c r="J24" s="79"/>
      <c r="K24" s="20"/>
      <c r="L24" s="90"/>
      <c r="M24" s="100"/>
      <c r="N24" s="108"/>
      <c r="O24" s="111" t="str">
        <f t="shared" si="0"/>
        <v/>
      </c>
      <c r="P24" s="111" t="str">
        <f t="shared" si="1"/>
        <v/>
      </c>
      <c r="Q24" s="111"/>
      <c r="R24" s="111"/>
      <c r="S24" s="111"/>
      <c r="T24" s="111"/>
      <c r="U24" s="111"/>
      <c r="V24" s="111"/>
      <c r="W24" s="111"/>
      <c r="X24" s="111"/>
      <c r="Y24" s="111"/>
      <c r="Z24" s="111" t="s">
        <v>62</v>
      </c>
    </row>
    <row r="25" spans="1:26">
      <c r="A25" s="12">
        <v>15</v>
      </c>
      <c r="B25" s="20"/>
      <c r="C25" s="20"/>
      <c r="D25" s="35"/>
      <c r="E25" s="42"/>
      <c r="F25" s="53"/>
      <c r="G25" s="61"/>
      <c r="H25" s="66"/>
      <c r="I25" s="71"/>
      <c r="J25" s="79"/>
      <c r="K25" s="20"/>
      <c r="L25" s="90"/>
      <c r="M25" s="100"/>
      <c r="N25" s="108"/>
      <c r="O25" s="111" t="str">
        <f t="shared" si="0"/>
        <v/>
      </c>
      <c r="P25" s="111" t="str">
        <f t="shared" si="1"/>
        <v/>
      </c>
      <c r="Q25" s="111"/>
      <c r="R25" s="111"/>
      <c r="S25" s="111"/>
      <c r="T25" s="111"/>
      <c r="U25" s="111"/>
      <c r="V25" s="111"/>
      <c r="W25" s="111"/>
      <c r="X25" s="111"/>
      <c r="Y25" s="111"/>
      <c r="Z25" s="111" t="s">
        <v>40</v>
      </c>
    </row>
    <row r="26" spans="1:26">
      <c r="A26" s="12">
        <v>16</v>
      </c>
      <c r="B26" s="20"/>
      <c r="C26" s="20"/>
      <c r="D26" s="35"/>
      <c r="E26" s="42"/>
      <c r="F26" s="53"/>
      <c r="G26" s="61"/>
      <c r="H26" s="66"/>
      <c r="I26" s="71"/>
      <c r="J26" s="79"/>
      <c r="K26" s="20"/>
      <c r="L26" s="90"/>
      <c r="M26" s="100"/>
      <c r="N26" s="108"/>
      <c r="O26" s="111" t="str">
        <f t="shared" si="0"/>
        <v/>
      </c>
      <c r="P26" s="111" t="str">
        <f t="shared" si="1"/>
        <v/>
      </c>
      <c r="Q26" s="111"/>
      <c r="R26" s="111"/>
      <c r="S26" s="111"/>
      <c r="T26" s="111"/>
      <c r="U26" s="111"/>
      <c r="V26" s="111"/>
      <c r="W26" s="111"/>
      <c r="X26" s="111"/>
      <c r="Y26" s="111"/>
      <c r="Z26" s="111" t="s">
        <v>5</v>
      </c>
    </row>
    <row r="27" spans="1:26">
      <c r="A27" s="13">
        <v>17</v>
      </c>
      <c r="B27" s="21"/>
      <c r="C27" s="21"/>
      <c r="D27" s="36"/>
      <c r="E27" s="43"/>
      <c r="F27" s="54"/>
      <c r="G27" s="62"/>
      <c r="H27" s="67"/>
      <c r="I27" s="72"/>
      <c r="J27" s="80"/>
      <c r="K27" s="21"/>
      <c r="L27" s="91"/>
      <c r="M27" s="101"/>
      <c r="N27" s="109"/>
      <c r="O27" s="111" t="str">
        <f t="shared" si="0"/>
        <v/>
      </c>
      <c r="P27" s="111" t="str">
        <f t="shared" si="1"/>
        <v/>
      </c>
      <c r="Q27" s="111"/>
      <c r="R27" s="111"/>
      <c r="S27" s="111"/>
      <c r="T27" s="111"/>
      <c r="U27" s="111"/>
      <c r="V27" s="111"/>
      <c r="W27" s="111"/>
      <c r="X27" s="111"/>
      <c r="Y27" s="111"/>
      <c r="Z27" s="111" t="s">
        <v>63</v>
      </c>
    </row>
    <row r="28" spans="1:26" ht="15" customHeight="1">
      <c r="A28" s="14" t="s">
        <v>1</v>
      </c>
      <c r="B28" s="14"/>
      <c r="C28" s="14"/>
      <c r="D28" s="14"/>
      <c r="E28" s="14"/>
      <c r="F28" s="14"/>
      <c r="G28" s="14"/>
      <c r="H28" s="14"/>
      <c r="I28" s="14"/>
      <c r="J28" s="14"/>
      <c r="K28" s="14"/>
      <c r="L28" s="14"/>
      <c r="M28" s="14"/>
      <c r="Z28" s="111" t="s">
        <v>17</v>
      </c>
    </row>
    <row r="29" spans="1:26" ht="15.75" customHeight="1">
      <c r="A29" s="14" t="s">
        <v>3</v>
      </c>
      <c r="B29" s="14"/>
      <c r="C29" s="14"/>
      <c r="D29" s="14"/>
      <c r="E29" s="14"/>
      <c r="F29" s="14"/>
      <c r="G29" s="14"/>
      <c r="H29" s="14"/>
      <c r="I29" s="14"/>
      <c r="J29" s="14"/>
      <c r="K29" s="14"/>
      <c r="L29" s="14"/>
      <c r="M29" s="14"/>
      <c r="Z29" s="111" t="s">
        <v>64</v>
      </c>
    </row>
    <row r="30" spans="1:26" ht="6" customHeight="1">
      <c r="Z30" s="111" t="s">
        <v>65</v>
      </c>
    </row>
    <row r="31" spans="1:26" ht="27" customHeight="1">
      <c r="I31" s="2"/>
      <c r="K31" s="85" t="s">
        <v>32</v>
      </c>
      <c r="L31" s="92" t="s">
        <v>31</v>
      </c>
      <c r="M31" s="92"/>
      <c r="N31" s="92"/>
      <c r="Z31" s="111" t="s">
        <v>66</v>
      </c>
    </row>
    <row r="32" spans="1:26" ht="27" customHeight="1">
      <c r="I32" s="2"/>
      <c r="K32" s="85" t="s">
        <v>81</v>
      </c>
      <c r="L32" s="92"/>
      <c r="M32" s="92"/>
      <c r="N32" s="92"/>
      <c r="Z32" s="111" t="s">
        <v>67</v>
      </c>
    </row>
    <row r="33" spans="2:26" ht="26.25" customHeight="1">
      <c r="I33" s="2"/>
      <c r="K33" s="85" t="s">
        <v>34</v>
      </c>
      <c r="L33" s="92"/>
      <c r="M33" s="92"/>
      <c r="N33" s="92"/>
      <c r="Z33" s="111" t="s">
        <v>68</v>
      </c>
    </row>
    <row r="34" spans="2:26" ht="3" hidden="1" customHeight="1">
      <c r="L34" s="93"/>
      <c r="M34" s="93"/>
      <c r="Z34" s="111" t="s">
        <v>69</v>
      </c>
    </row>
    <row r="35" spans="2:26">
      <c r="Z35" s="111" t="s">
        <v>70</v>
      </c>
    </row>
    <row r="36" spans="2:26">
      <c r="B36" s="22" t="s">
        <v>77</v>
      </c>
      <c r="C36" s="22" t="s">
        <v>78</v>
      </c>
      <c r="D36" s="37" t="s">
        <v>79</v>
      </c>
      <c r="E36" s="44"/>
    </row>
    <row r="37" spans="2:26" ht="39">
      <c r="B37" s="22"/>
      <c r="C37" s="22"/>
      <c r="D37" s="22"/>
      <c r="E37" s="45" t="s">
        <v>80</v>
      </c>
    </row>
    <row r="38" spans="2:26">
      <c r="B38" s="23">
        <f>C6</f>
        <v>0</v>
      </c>
      <c r="C38" s="29">
        <f>C7</f>
        <v>0</v>
      </c>
      <c r="D38" s="38">
        <f>M6</f>
        <v>0</v>
      </c>
      <c r="E38" s="38">
        <f>M5</f>
        <v>0</v>
      </c>
    </row>
    <row r="39" spans="2:26">
      <c r="B39" s="1" t="s">
        <v>82</v>
      </c>
      <c r="E39" s="1" t="s">
        <v>83</v>
      </c>
    </row>
  </sheetData>
  <sheetProtection sheet="1" objects="1" scenarios="1" formatCells="0" formatRows="0" insertRows="0"/>
  <mergeCells count="63">
    <mergeCell ref="K2:M2"/>
    <mergeCell ref="A4:B4"/>
    <mergeCell ref="F4:J4"/>
    <mergeCell ref="A5:B5"/>
    <mergeCell ref="F5:J5"/>
    <mergeCell ref="A6:B6"/>
    <mergeCell ref="F6:J6"/>
    <mergeCell ref="A7:B7"/>
    <mergeCell ref="D11:E11"/>
    <mergeCell ref="M11:N11"/>
    <mergeCell ref="D12:E12"/>
    <mergeCell ref="M12:N12"/>
    <mergeCell ref="D13:E13"/>
    <mergeCell ref="M13:N13"/>
    <mergeCell ref="D14:E14"/>
    <mergeCell ref="M14:N14"/>
    <mergeCell ref="D15:E15"/>
    <mergeCell ref="M15:N15"/>
    <mergeCell ref="D16:E16"/>
    <mergeCell ref="M16:N16"/>
    <mergeCell ref="D17:E17"/>
    <mergeCell ref="M17:N17"/>
    <mergeCell ref="D18:E18"/>
    <mergeCell ref="M18:N18"/>
    <mergeCell ref="D19:E19"/>
    <mergeCell ref="M19:N19"/>
    <mergeCell ref="D20:E20"/>
    <mergeCell ref="M20:N20"/>
    <mergeCell ref="D21:E21"/>
    <mergeCell ref="M21:N21"/>
    <mergeCell ref="D22:E22"/>
    <mergeCell ref="M22:N22"/>
    <mergeCell ref="D23:E23"/>
    <mergeCell ref="M23:N23"/>
    <mergeCell ref="D24:E24"/>
    <mergeCell ref="D25:E25"/>
    <mergeCell ref="D26:E26"/>
    <mergeCell ref="M26:N26"/>
    <mergeCell ref="D27:E27"/>
    <mergeCell ref="M27:N27"/>
    <mergeCell ref="A28:M28"/>
    <mergeCell ref="A29:M29"/>
    <mergeCell ref="L31:N31"/>
    <mergeCell ref="L32:N32"/>
    <mergeCell ref="L33:N33"/>
    <mergeCell ref="F2:J3"/>
    <mergeCell ref="N3:N5"/>
    <mergeCell ref="A9:A10"/>
    <mergeCell ref="B9:B10"/>
    <mergeCell ref="C9:C10"/>
    <mergeCell ref="D9:E10"/>
    <mergeCell ref="F9:F10"/>
    <mergeCell ref="I9:I10"/>
    <mergeCell ref="J9:J10"/>
    <mergeCell ref="K9:K10"/>
    <mergeCell ref="L9:L10"/>
    <mergeCell ref="M9:N10"/>
    <mergeCell ref="O9:O10"/>
    <mergeCell ref="P9:P10"/>
    <mergeCell ref="R9:R10"/>
    <mergeCell ref="B36:B37"/>
    <mergeCell ref="C36:C37"/>
    <mergeCell ref="D36:D37"/>
  </mergeCells>
  <phoneticPr fontId="1"/>
  <dataValidations count="3">
    <dataValidation type="list" allowBlank="1" showDropDown="0" showInputMessage="1" showErrorMessage="1" sqref="F11:H27 J11:J27">
      <formula1>$R$2</formula1>
    </dataValidation>
    <dataValidation type="list" allowBlank="1" showDropDown="0" showInputMessage="1" showErrorMessage="1" sqref="C7">
      <formula1>$P$2:$P$4</formula1>
    </dataValidation>
    <dataValidation type="list" allowBlank="1" showDropDown="0" showInputMessage="1" showErrorMessage="1" sqref="C4">
      <formula1>$Z$1:$Z$35</formula1>
    </dataValidation>
  </dataValidations>
  <pageMargins left="0.50314960629921257" right="0.50314960629921257" top="0.75" bottom="0.55314960629921262" header="0.3" footer="0.3"/>
  <pageSetup paperSize="9" scale="82" fitToWidth="1" fitToHeight="1" orientation="landscape"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＜R7＞【別紙２様式第1号】研修受講歴証明書（幼稚園）</vt:lpstr>
      <vt:lpstr>＜R8以降＞【別紙２様式第1号】研修受講歴証明書（幼稚園）</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大島　和香那</dc:creator>
  <cp:lastModifiedBy>櫻井　奏</cp:lastModifiedBy>
  <dcterms:created xsi:type="dcterms:W3CDTF">2023-02-16T10:30:48Z</dcterms:created>
  <dcterms:modified xsi:type="dcterms:W3CDTF">2025-11-10T02:07:50Z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2025-11-10T02:07:50Z</vt:filetime>
  </property>
</Properties>
</file>