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05" windowWidth="7680" windowHeight="8730" tabRatio="633" activeTab="4"/>
  </bookViews>
  <sheets>
    <sheet name="第１表" sheetId="1" r:id="rId1"/>
    <sheet name="第2～3表" sheetId="2" r:id="rId2"/>
    <sheet name="第4表" sheetId="3" r:id="rId3"/>
    <sheet name="第5～6表" sheetId="4" r:id="rId4"/>
    <sheet name="第7表" sheetId="5" r:id="rId5"/>
    <sheet name="参考" sheetId="6" r:id="rId6"/>
  </sheets>
  <definedNames>
    <definedName name="_xlnm.Print_Area" localSheetId="5">'参考'!$A$1:$I$27</definedName>
    <definedName name="_xlnm.Print_Area" localSheetId="0">'第１表'!$A$1:$T$41</definedName>
    <definedName name="_xlnm.Print_Area" localSheetId="1">'第2～3表'!$B$1:$M$29</definedName>
    <definedName name="_xlnm.Print_Area" localSheetId="2">'第4表'!$A$1:$M$73</definedName>
    <definedName name="_xlnm.Print_Area" localSheetId="3">'第5～6表'!$A$1:$H$32</definedName>
    <definedName name="_xlnm.Print_Area" localSheetId="4">'第7表'!$A$1:$F$49</definedName>
  </definedNames>
  <calcPr fullCalcOnLoad="1"/>
</workbook>
</file>

<file path=xl/sharedStrings.xml><?xml version="1.0" encoding="utf-8"?>
<sst xmlns="http://schemas.openxmlformats.org/spreadsheetml/2006/main" count="391" uniqueCount="210">
  <si>
    <t>前年度末現在</t>
  </si>
  <si>
    <t>当年度中増</t>
  </si>
  <si>
    <t>当年度中減</t>
  </si>
  <si>
    <t>当年度末現在</t>
  </si>
  <si>
    <t>計</t>
  </si>
  <si>
    <t>年齢区分</t>
  </si>
  <si>
    <t>65歳以上75歳未満</t>
  </si>
  <si>
    <t>75歳以上　　　　</t>
  </si>
  <si>
    <t>(再掲)外国人被保険者</t>
  </si>
  <si>
    <t>(再掲)住所地特例被保険者</t>
  </si>
  <si>
    <t>転入</t>
  </si>
  <si>
    <t>職権復活</t>
  </si>
  <si>
    <t>65歳到達</t>
  </si>
  <si>
    <t>その他</t>
  </si>
  <si>
    <t>転出</t>
  </si>
  <si>
    <t>職権喪失</t>
  </si>
  <si>
    <t>死亡</t>
  </si>
  <si>
    <t>所得段階</t>
  </si>
  <si>
    <t>標準割合</t>
  </si>
  <si>
    <t>第１段階</t>
  </si>
  <si>
    <t>四分の二</t>
  </si>
  <si>
    <t>第２段階</t>
  </si>
  <si>
    <t>四分の三</t>
  </si>
  <si>
    <t>第３段階</t>
  </si>
  <si>
    <t>四分の四</t>
  </si>
  <si>
    <t>第４段階</t>
  </si>
  <si>
    <t>四分の五</t>
  </si>
  <si>
    <t>第５段階</t>
  </si>
  <si>
    <t>四分の六</t>
  </si>
  <si>
    <t>介護老人福祉施設</t>
  </si>
  <si>
    <t>介護老人保健施設</t>
  </si>
  <si>
    <t>介護療養型医療施設</t>
  </si>
  <si>
    <t>要支援</t>
  </si>
  <si>
    <t>要介護１</t>
  </si>
  <si>
    <t>要介護２</t>
  </si>
  <si>
    <t>要介護３</t>
  </si>
  <si>
    <t>要介護４</t>
  </si>
  <si>
    <t>要介護５</t>
  </si>
  <si>
    <t xml:space="preserve"> 第１号被保険者</t>
  </si>
  <si>
    <t xml:space="preserve"> 第２号被保険者</t>
  </si>
  <si>
    <t>総　　数</t>
  </si>
  <si>
    <t>第１号被保険者</t>
  </si>
  <si>
    <t>第２号被保険者</t>
  </si>
  <si>
    <t>種　　　　類</t>
  </si>
  <si>
    <t>非該当</t>
  </si>
  <si>
    <t>　介護老人福祉施設</t>
  </si>
  <si>
    <t>　介護老人保健施設</t>
  </si>
  <si>
    <t>　介護療養型医療施設</t>
  </si>
  <si>
    <t>食事提供費用（再掲）</t>
  </si>
  <si>
    <t>合　　　　計</t>
  </si>
  <si>
    <t>ア 老齢福祉年金受給者等</t>
  </si>
  <si>
    <t>世　帯　合　算</t>
  </si>
  <si>
    <t>そ　の　他</t>
  </si>
  <si>
    <t>件　　　数</t>
  </si>
  <si>
    <t>支　給　額</t>
  </si>
  <si>
    <t>イ 市町村民税世帯非課税者等</t>
  </si>
  <si>
    <t>ウ ア及びイ以外</t>
  </si>
  <si>
    <t>エ 合計</t>
  </si>
  <si>
    <t>区　　　分</t>
  </si>
  <si>
    <t>調定額累計</t>
  </si>
  <si>
    <t>収納額累計</t>
  </si>
  <si>
    <t>還付未済額（別掲）</t>
  </si>
  <si>
    <t>不納欠損額</t>
  </si>
  <si>
    <t>未収額</t>
  </si>
  <si>
    <t>現年度分</t>
  </si>
  <si>
    <t>特別徴収</t>
  </si>
  <si>
    <t>普通徴収</t>
  </si>
  <si>
    <t>滞納繰越分</t>
  </si>
  <si>
    <t>合　　計</t>
  </si>
  <si>
    <t>支払義務額累計</t>
  </si>
  <si>
    <t>戻入未済額　累計</t>
  </si>
  <si>
    <t>未払額</t>
  </si>
  <si>
    <t>介護サービス等諸費</t>
  </si>
  <si>
    <t>支援サービス等諸費</t>
  </si>
  <si>
    <t>高額介護サービス等費</t>
  </si>
  <si>
    <t>その他の保険給付費</t>
  </si>
  <si>
    <t>科　　　目</t>
  </si>
  <si>
    <t>決算額</t>
  </si>
  <si>
    <t>介護保険料</t>
  </si>
  <si>
    <t>総務費</t>
  </si>
  <si>
    <t>国庫支出金</t>
  </si>
  <si>
    <t>財政安定化基金拠出金</t>
  </si>
  <si>
    <t>支払基金交付金</t>
  </si>
  <si>
    <t>保健福祉事業費</t>
  </si>
  <si>
    <t>基金積立金</t>
  </si>
  <si>
    <t>諸支出金</t>
  </si>
  <si>
    <t>財産収入</t>
  </si>
  <si>
    <t>繰入金</t>
  </si>
  <si>
    <t>諸収入</t>
  </si>
  <si>
    <t>施設介護サービス</t>
  </si>
  <si>
    <t>計</t>
  </si>
  <si>
    <t>訪問通所サービス</t>
  </si>
  <si>
    <t>短期入所サービス</t>
  </si>
  <si>
    <t>その他の単品サービス</t>
  </si>
  <si>
    <t>福祉用具購入費</t>
  </si>
  <si>
    <t>住宅改修費</t>
  </si>
  <si>
    <t>食事提供費用（日数）</t>
  </si>
  <si>
    <t>区分</t>
  </si>
  <si>
    <t>支払済額累計</t>
  </si>
  <si>
    <t>徴収金等累計</t>
  </si>
  <si>
    <t>（単位：人）</t>
  </si>
  <si>
    <t>（単位：世帯）</t>
  </si>
  <si>
    <t>（単位：人）</t>
  </si>
  <si>
    <t>ア　件数（単位：件）</t>
  </si>
  <si>
    <t>イ　単位数（単位：単位数）</t>
  </si>
  <si>
    <t>居宅介護(支援)サービス</t>
  </si>
  <si>
    <t>標準月額保険料</t>
  </si>
  <si>
    <t>(注)「標準月額保険料」については、第１号被保険者数で加重平均している。</t>
  </si>
  <si>
    <t>介護保険事業状況報告（静岡県計）</t>
  </si>
  <si>
    <t>計</t>
  </si>
  <si>
    <t>ウ　費用額(単位：円)</t>
  </si>
  <si>
    <t>滞納繰越分</t>
  </si>
  <si>
    <t>合計</t>
  </si>
  <si>
    <t>普通徴収</t>
  </si>
  <si>
    <t>（単位：円）</t>
  </si>
  <si>
    <t>(単位：件、円）</t>
  </si>
  <si>
    <t>２　要介護(要支援)認定者数（当年度末現在）</t>
  </si>
  <si>
    <t>３－１　居宅介護(支援)サービス受給者数（当年度累計）</t>
  </si>
  <si>
    <t>３－２　施設介護サービス受給者数（当年度累計）</t>
  </si>
  <si>
    <t>１－１　第１号被保険者のいる世帯数</t>
  </si>
  <si>
    <t>１－２　第１号被保険者数</t>
  </si>
  <si>
    <t>１－３　第１号被保険者増減内訳</t>
  </si>
  <si>
    <t>１－４　所得段階別第１号被保険者数(当年度末現在)</t>
  </si>
  <si>
    <t>（参考）　保険給付　高額介護（居宅支援）サービス費</t>
  </si>
  <si>
    <t>５　保険料収納額</t>
  </si>
  <si>
    <t>６　保険給付支払額</t>
  </si>
  <si>
    <t xml:space="preserve">    介護保険事業状況報告（静岡県計）</t>
  </si>
  <si>
    <t>４　保険給付　介護給付・予防給付　－総数（件数、単位数、費用額、支給額）－</t>
  </si>
  <si>
    <t>介護保険事業状況報告（静岡県計）</t>
  </si>
  <si>
    <t>エ　支給額(単位：円)</t>
  </si>
  <si>
    <t xml:space="preserve">        介護保険事業状況報告（静岡県計）</t>
  </si>
  <si>
    <t xml:space="preserve">  ７　介護保険特別会計経理状況　保険事業勘定</t>
  </si>
  <si>
    <t>（単位：円）</t>
  </si>
  <si>
    <t>（参考）科目の内容</t>
  </si>
  <si>
    <t>歳        入</t>
  </si>
  <si>
    <t>第１号被保険者から徴収した保険料</t>
  </si>
  <si>
    <t>分担金及び負担金</t>
  </si>
  <si>
    <t>介護認定審査会の共同設置等の場合の負担金等</t>
  </si>
  <si>
    <t>使用料及び手数料</t>
  </si>
  <si>
    <t>保険料の督促に係る手数料等</t>
  </si>
  <si>
    <t>介護保険の事業の執行に必要な国の負担金等</t>
  </si>
  <si>
    <t>介護給付費負担金（再掲）</t>
  </si>
  <si>
    <t>介護給付及び予防給付に要する費用の国の負担分（20％）</t>
  </si>
  <si>
    <t>調整交付金（再掲）</t>
  </si>
  <si>
    <t>事務費交付金（再掲）</t>
  </si>
  <si>
    <t>要介護認定事務費の２分の１相当額を国が交付するもの</t>
  </si>
  <si>
    <t>第２号被保険者の介護納付金に係る支払基金からの交付金</t>
  </si>
  <si>
    <t>都道府県支出金</t>
  </si>
  <si>
    <t>介護保険の事業の執行に必要な県の負担金等</t>
  </si>
  <si>
    <t>都道府県負担金（再掲）</t>
  </si>
  <si>
    <t>介護給付及び予防給付に要する県の負担分（12.5％）</t>
  </si>
  <si>
    <t>財産運用収入及び財産売却収入等</t>
  </si>
  <si>
    <t>他会計や基金からの繰入金</t>
  </si>
  <si>
    <t>一般会計繰入金12.5%（再掲）</t>
  </si>
  <si>
    <t>介護給付及び予防給付に要する市町村の負担分（12.5％）</t>
  </si>
  <si>
    <t>総務費に係る一般会計繰入金（再掲）</t>
  </si>
  <si>
    <t>介護保険事業の執行に必要な事務費、人件費等の一般会計からの繰入金</t>
  </si>
  <si>
    <t>円滑導入基金繰入金（再掲）</t>
  </si>
  <si>
    <t>臨時特例交付金を受け入れた円滑導入基金の取り崩しによる繰入金</t>
  </si>
  <si>
    <t>延滞金、加算金、過料等</t>
  </si>
  <si>
    <t>介護保険事業の執行に必要な事務費、人件費等</t>
  </si>
  <si>
    <t>保険給付費</t>
  </si>
  <si>
    <t>介護サービス等諸費（再掲）</t>
  </si>
  <si>
    <t>要介護者に対して行われたサービスに係る支出</t>
  </si>
  <si>
    <t>支援サービス等諸費（再掲）</t>
  </si>
  <si>
    <t>要支援者に対して行われたサービスに係る支出</t>
  </si>
  <si>
    <t>高額介護サービス等費（再掲）</t>
  </si>
  <si>
    <t>利用者負担額が一定額を超えた場合、その越える額についての給付</t>
  </si>
  <si>
    <t>市町村特別給付費（再掲）</t>
  </si>
  <si>
    <t>市町村独自のサービス（横出し）に対して支払われたもの</t>
  </si>
  <si>
    <t>審査支払手数料（再掲）</t>
  </si>
  <si>
    <t>国民健康保険団体連合会に対して支払った審査支払手数料</t>
  </si>
  <si>
    <t>財政安定化基金に係る拠出金</t>
  </si>
  <si>
    <t>保健福祉事業に係る費用で、第１号保険料を財源とするもの</t>
  </si>
  <si>
    <t>介護給付費準備基金等への積立金</t>
  </si>
  <si>
    <t>他会計への繰出金、還付加算金等</t>
  </si>
  <si>
    <t>介護給付費準備基金保有額</t>
  </si>
  <si>
    <t>年度末現在の介護給付費準備基金保有額</t>
  </si>
  <si>
    <t>介護給付費準備基金繰入金</t>
  </si>
  <si>
    <t>繰越金</t>
  </si>
  <si>
    <t>歳入歳出差引残額</t>
  </si>
  <si>
    <t>-</t>
  </si>
  <si>
    <t>適用除外非該当</t>
  </si>
  <si>
    <t>適用除外該当</t>
  </si>
  <si>
    <t>年度末現在
被保険者数</t>
  </si>
  <si>
    <t>（再掲）65歳以上75歳未満</t>
  </si>
  <si>
    <t>（再掲）75歳以上</t>
  </si>
  <si>
    <t>その他</t>
  </si>
  <si>
    <t>その他予算の範囲内で交付する国の交付金</t>
  </si>
  <si>
    <t>その他都道府県による保険者支援のための交付金</t>
  </si>
  <si>
    <t>準備基金の取り崩しによる繰入金</t>
  </si>
  <si>
    <t>その他の繰入金</t>
  </si>
  <si>
    <t>前年度の余剰金</t>
  </si>
  <si>
    <t>国庫支出金精算額等</t>
  </si>
  <si>
    <t>国庫支出金精算額等差引額</t>
  </si>
  <si>
    <t>国庫負担金の精算に伴う翌年度返還額等</t>
  </si>
  <si>
    <t>平成15年度</t>
  </si>
  <si>
    <t>第6段階</t>
  </si>
  <si>
    <t>平成15年度</t>
  </si>
  <si>
    <t>平成15年度</t>
  </si>
  <si>
    <t>平成15年度</t>
  </si>
  <si>
    <t>公債費</t>
  </si>
  <si>
    <t>借入金の返還金等</t>
  </si>
  <si>
    <t>平成15年度</t>
  </si>
  <si>
    <t>当年度中増</t>
  </si>
  <si>
    <t>当年度中減</t>
  </si>
  <si>
    <t>平成１５年度累計（平成１５年３月サービス分から平成１６年２月サービス分まで）</t>
  </si>
  <si>
    <t>歳 出</t>
  </si>
  <si>
    <t>介護保険の財政調整のために交付する国の交付金（5％相当）</t>
  </si>
  <si>
    <t>※御前崎町、浜岡町及び土肥町、田方南部広域行政組合（平成１６年４月１日合併）については、平成１６年３月打切決算のため、本表の保険給付費と別掲の保険給付支払額、保険給付総数（支給額）とは一致し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</si>
</sst>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Red]\-#,##0;&quot;-&quot;;@"/>
    <numFmt numFmtId="178" formatCode="#,##0;[Red]&quot;△&quot;#,##0;&quot;-&quot;;@"/>
    <numFmt numFmtId="179" formatCode="0_);[Red]\(0\)"/>
  </numFmts>
  <fonts count="26">
    <font>
      <sz val="10"/>
      <name val="丸ｺﾞｼｯｸ体Ca-B(GT)"/>
      <family val="3"/>
    </font>
    <font>
      <b/>
      <sz val="10"/>
      <name val="丸ｺﾞｼｯｸ体Ca-B(GT)"/>
      <family val="3"/>
    </font>
    <font>
      <i/>
      <sz val="10"/>
      <name val="丸ｺﾞｼｯｸ体Ca-B(GT)"/>
      <family val="3"/>
    </font>
    <font>
      <b/>
      <i/>
      <sz val="10"/>
      <name val="丸ｺﾞｼｯｸ体Ca-B(GT)"/>
      <family val="3"/>
    </font>
    <font>
      <sz val="12"/>
      <name val="ＭＳ ゴシック"/>
      <family val="3"/>
    </font>
    <font>
      <sz val="14"/>
      <name val="ＭＳ ゴシック"/>
      <family val="3"/>
    </font>
    <font>
      <sz val="16"/>
      <name val="ＭＳ ゴシック"/>
      <family val="3"/>
    </font>
    <font>
      <sz val="18"/>
      <name val="ＭＳ ゴシック"/>
      <family val="3"/>
    </font>
    <font>
      <sz val="11"/>
      <name val="ＭＳ ゴシック"/>
      <family val="3"/>
    </font>
    <font>
      <sz val="11"/>
      <name val="ＭＳ 明朝"/>
      <family val="1"/>
    </font>
    <font>
      <sz val="10"/>
      <name val="ＭＳ ゴシック"/>
      <family val="3"/>
    </font>
    <font>
      <sz val="14"/>
      <name val="ＭＳ 明朝"/>
      <family val="1"/>
    </font>
    <font>
      <sz val="10"/>
      <name val="ＭＳ 明朝"/>
      <family val="1"/>
    </font>
    <font>
      <sz val="12"/>
      <name val="ＭＳ 明朝"/>
      <family val="1"/>
    </font>
    <font>
      <sz val="9"/>
      <name val="ＭＳ 明朝"/>
      <family val="1"/>
    </font>
    <font>
      <sz val="8"/>
      <name val="ＭＳ 明朝"/>
      <family val="1"/>
    </font>
    <font>
      <sz val="6"/>
      <name val="丸ｺﾞｼｯｸ体Ca-B(GT)"/>
      <family val="3"/>
    </font>
    <font>
      <u val="single"/>
      <sz val="10"/>
      <color indexed="12"/>
      <name val="丸ｺﾞｼｯｸ体Ca-B(GT)"/>
      <family val="3"/>
    </font>
    <font>
      <u val="single"/>
      <sz val="10"/>
      <color indexed="36"/>
      <name val="丸ｺﾞｼｯｸ体Ca-B(GT)"/>
      <family val="3"/>
    </font>
    <font>
      <sz val="9"/>
      <name val="ＭＳ Ｐ明朝"/>
      <family val="1"/>
    </font>
    <font>
      <sz val="11"/>
      <name val="丸ｺﾞｼｯｸ体Ca-B(GT)"/>
      <family val="3"/>
    </font>
    <font>
      <sz val="14"/>
      <color indexed="9"/>
      <name val="ＭＳ ゴシック"/>
      <family val="3"/>
    </font>
    <font>
      <sz val="10"/>
      <color indexed="9"/>
      <name val="ＭＳ 明朝"/>
      <family val="1"/>
    </font>
    <font>
      <sz val="11"/>
      <color indexed="9"/>
      <name val="ＭＳ 明朝"/>
      <family val="1"/>
    </font>
    <font>
      <sz val="10"/>
      <color indexed="9"/>
      <name val="丸ｺﾞｼｯｸ体Ca-B(GT)"/>
      <family val="3"/>
    </font>
    <font>
      <sz val="12"/>
      <name val="丸ｺﾞｼｯｸ体Ca-B(GT)"/>
      <family val="3"/>
    </font>
  </fonts>
  <fills count="3">
    <fill>
      <patternFill/>
    </fill>
    <fill>
      <patternFill patternType="gray125"/>
    </fill>
    <fill>
      <patternFill patternType="solid">
        <fgColor indexed="65"/>
        <bgColor indexed="64"/>
      </patternFill>
    </fill>
  </fills>
  <borders count="75">
    <border>
      <left/>
      <right/>
      <top/>
      <bottom/>
      <diagonal/>
    </border>
    <border>
      <left style="thin"/>
      <right>
        <color indexed="63"/>
      </right>
      <top style="medium"/>
      <bottom style="thin"/>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color indexed="63"/>
      </top>
      <bottom style="hair"/>
    </border>
    <border>
      <left style="thin"/>
      <right style="medium"/>
      <top style="medium"/>
      <bottom style="thin"/>
    </border>
    <border>
      <left style="medium"/>
      <right>
        <color indexed="63"/>
      </right>
      <top style="medium"/>
      <bottom style="thin"/>
    </border>
    <border>
      <left style="medium"/>
      <right>
        <color indexed="63"/>
      </right>
      <top>
        <color indexed="63"/>
      </top>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thin"/>
      <right>
        <color indexed="63"/>
      </right>
      <top style="thin"/>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medium"/>
    </border>
    <border>
      <left style="thin"/>
      <right style="thin"/>
      <top style="hair"/>
      <bottom>
        <color indexed="63"/>
      </bottom>
    </border>
    <border>
      <left style="thin"/>
      <right style="thin"/>
      <top style="medium"/>
      <bottom style="thin"/>
    </border>
    <border>
      <left style="thin"/>
      <right style="thin"/>
      <top style="thin"/>
      <bottom style="thin"/>
    </border>
    <border>
      <left style="thin"/>
      <right style="medium"/>
      <top style="thin"/>
      <bottom style="hair"/>
    </border>
    <border>
      <left style="thin"/>
      <right>
        <color indexed="63"/>
      </right>
      <top style="hair"/>
      <bottom style="hair"/>
    </border>
    <border>
      <left style="thin"/>
      <right style="medium"/>
      <top style="hair"/>
      <bottom style="hair"/>
    </border>
    <border>
      <left style="thin"/>
      <right>
        <color indexed="63"/>
      </right>
      <top style="hair"/>
      <bottom style="thin"/>
    </border>
    <border>
      <left style="thin"/>
      <right style="medium"/>
      <top style="hair"/>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hair"/>
    </border>
    <border>
      <left style="thin"/>
      <right>
        <color indexed="63"/>
      </right>
      <top style="hair"/>
      <bottom>
        <color indexed="63"/>
      </bottom>
    </border>
    <border>
      <left style="thin"/>
      <right style="medium"/>
      <top style="hair"/>
      <bottom>
        <color indexed="63"/>
      </bottom>
    </border>
    <border>
      <left style="thin"/>
      <right>
        <color indexed="63"/>
      </right>
      <top style="thin"/>
      <bottom style="thin"/>
    </border>
    <border>
      <left style="thin"/>
      <right style="medium"/>
      <top style="thin"/>
      <bottom style="medium"/>
    </border>
    <border>
      <left>
        <color indexed="63"/>
      </left>
      <right style="thin"/>
      <top>
        <color indexed="63"/>
      </top>
      <bottom>
        <color indexed="63"/>
      </bottom>
    </border>
    <border>
      <left style="medium"/>
      <right style="medium"/>
      <top style="thin"/>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style="thin"/>
      <bottom>
        <color indexed="63"/>
      </bottom>
    </border>
    <border>
      <left style="thin"/>
      <right style="thin"/>
      <top>
        <color indexed="63"/>
      </top>
      <bottom style="hair"/>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style="medium"/>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medium"/>
      <top style="thin"/>
      <bottom style="medium"/>
    </border>
    <border>
      <left>
        <color indexed="63"/>
      </left>
      <right style="thin"/>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color indexed="63"/>
      </left>
      <right style="medium"/>
      <top style="thin"/>
      <bottom>
        <color indexed="63"/>
      </botto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pplyNumberFormat="0" applyFill="0" applyBorder="0" applyAlignment="0" applyProtection="0"/>
  </cellStyleXfs>
  <cellXfs count="330">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5"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2" fillId="0" borderId="1" xfId="0" applyFont="1" applyBorder="1" applyAlignment="1">
      <alignment horizontal="centerContinuous"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Continuous" vertical="center"/>
    </xf>
    <xf numFmtId="0" fontId="10" fillId="0" borderId="0" xfId="0" applyFont="1" applyBorder="1" applyAlignment="1">
      <alignment vertical="center"/>
    </xf>
    <xf numFmtId="0" fontId="9" fillId="0" borderId="0" xfId="0" applyFont="1" applyAlignment="1">
      <alignment vertical="center"/>
    </xf>
    <xf numFmtId="0" fontId="12" fillId="0" borderId="6" xfId="0" applyFont="1" applyBorder="1" applyAlignment="1">
      <alignment vertical="center"/>
    </xf>
    <xf numFmtId="0" fontId="9" fillId="0" borderId="0"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distributed" vertical="center"/>
    </xf>
    <xf numFmtId="0" fontId="12" fillId="0" borderId="7" xfId="0" applyFont="1" applyBorder="1" applyAlignment="1">
      <alignment horizontal="distributed" vertical="center"/>
    </xf>
    <xf numFmtId="0" fontId="4" fillId="0" borderId="0" xfId="0" applyFont="1" applyAlignment="1">
      <alignment horizontal="centerContinuous" vertical="center"/>
    </xf>
    <xf numFmtId="0" fontId="12" fillId="0" borderId="7" xfId="0" applyFont="1" applyBorder="1" applyAlignment="1">
      <alignment horizontal="center" vertical="center"/>
    </xf>
    <xf numFmtId="0" fontId="5" fillId="0" borderId="0" xfId="0"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0" xfId="0" applyFont="1" applyBorder="1" applyAlignment="1">
      <alignment vertical="center"/>
    </xf>
    <xf numFmtId="0" fontId="5" fillId="0" borderId="0" xfId="0" applyFont="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right" vertical="center"/>
    </xf>
    <xf numFmtId="0" fontId="9" fillId="0" borderId="7" xfId="0" applyFont="1" applyBorder="1" applyAlignment="1">
      <alignment horizontal="center" vertical="center" wrapText="1"/>
    </xf>
    <xf numFmtId="0" fontId="9" fillId="0" borderId="5" xfId="0" applyFont="1" applyBorder="1" applyAlignment="1">
      <alignment horizontal="distributed" vertical="center"/>
    </xf>
    <xf numFmtId="0" fontId="9" fillId="0" borderId="4" xfId="0" applyFont="1" applyBorder="1" applyAlignment="1">
      <alignment vertical="center"/>
    </xf>
    <xf numFmtId="0" fontId="9" fillId="0" borderId="2" xfId="0" applyFont="1" applyBorder="1" applyAlignment="1">
      <alignment horizontal="distributed" vertical="center"/>
    </xf>
    <xf numFmtId="0" fontId="9" fillId="0" borderId="14" xfId="0" applyFont="1" applyBorder="1" applyAlignment="1">
      <alignment horizontal="center" vertical="center"/>
    </xf>
    <xf numFmtId="0" fontId="12" fillId="2" borderId="0" xfId="0" applyFont="1" applyFill="1" applyAlignment="1">
      <alignment vertical="center"/>
    </xf>
    <xf numFmtId="0" fontId="12" fillId="0" borderId="0" xfId="0" applyFont="1" applyBorder="1" applyAlignment="1">
      <alignment horizontal="distributed" vertical="center"/>
    </xf>
    <xf numFmtId="0" fontId="0" fillId="0" borderId="0" xfId="0" applyFont="1" applyAlignment="1">
      <alignment/>
    </xf>
    <xf numFmtId="0" fontId="14" fillId="0" borderId="1" xfId="0" applyFont="1" applyBorder="1" applyAlignment="1">
      <alignment horizontal="center"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4" fillId="0" borderId="19" xfId="0" applyFont="1" applyBorder="1" applyAlignment="1">
      <alignment horizontal="center" vertical="center"/>
    </xf>
    <xf numFmtId="0" fontId="12" fillId="0" borderId="20" xfId="0" applyFont="1" applyBorder="1" applyAlignment="1">
      <alignment horizontal="center" vertical="center"/>
    </xf>
    <xf numFmtId="38" fontId="12" fillId="0" borderId="14" xfId="17" applyFont="1" applyBorder="1" applyAlignment="1">
      <alignment vertical="center"/>
    </xf>
    <xf numFmtId="38" fontId="12" fillId="0" borderId="21" xfId="17" applyFont="1" applyBorder="1" applyAlignment="1">
      <alignment vertical="center"/>
    </xf>
    <xf numFmtId="38" fontId="12" fillId="0" borderId="10" xfId="17" applyFont="1" applyBorder="1" applyAlignment="1">
      <alignment vertical="center"/>
    </xf>
    <xf numFmtId="0" fontId="12" fillId="0" borderId="22" xfId="0" applyFont="1" applyBorder="1" applyAlignment="1">
      <alignment vertical="center"/>
    </xf>
    <xf numFmtId="0" fontId="12" fillId="0" borderId="7" xfId="0" applyFont="1" applyBorder="1" applyAlignment="1">
      <alignment horizontal="centerContinuous" vertical="center"/>
    </xf>
    <xf numFmtId="0" fontId="12" fillId="0" borderId="23" xfId="0" applyFont="1" applyBorder="1" applyAlignment="1">
      <alignment horizontal="centerContinuous" vertical="center"/>
    </xf>
    <xf numFmtId="38" fontId="12" fillId="0" borderId="24" xfId="17" applyFont="1" applyBorder="1" applyAlignment="1">
      <alignment vertical="center"/>
    </xf>
    <xf numFmtId="38" fontId="9" fillId="0" borderId="3" xfId="17" applyFont="1" applyBorder="1" applyAlignment="1">
      <alignment vertical="center"/>
    </xf>
    <xf numFmtId="38" fontId="9" fillId="0" borderId="4" xfId="17" applyFont="1" applyBorder="1" applyAlignment="1">
      <alignment vertical="center"/>
    </xf>
    <xf numFmtId="38" fontId="9" fillId="0" borderId="14" xfId="17" applyFont="1" applyBorder="1" applyAlignment="1">
      <alignment vertical="center"/>
    </xf>
    <xf numFmtId="177" fontId="9" fillId="0" borderId="3" xfId="17" applyNumberFormat="1" applyFont="1" applyBorder="1" applyAlignment="1">
      <alignment vertical="center"/>
    </xf>
    <xf numFmtId="177" fontId="9" fillId="0" borderId="14" xfId="17" applyNumberFormat="1" applyFont="1" applyBorder="1" applyAlignment="1">
      <alignment vertical="center"/>
    </xf>
    <xf numFmtId="38" fontId="12" fillId="0" borderId="0" xfId="0" applyNumberFormat="1" applyFont="1" applyBorder="1" applyAlignment="1">
      <alignment vertical="center"/>
    </xf>
    <xf numFmtId="38" fontId="19" fillId="0" borderId="24" xfId="17" applyFont="1" applyBorder="1" applyAlignment="1">
      <alignment vertical="center"/>
    </xf>
    <xf numFmtId="38" fontId="19" fillId="0" borderId="10" xfId="17" applyFont="1" applyBorder="1" applyAlignment="1">
      <alignment vertical="center"/>
    </xf>
    <xf numFmtId="38" fontId="19" fillId="0" borderId="15" xfId="17" applyFont="1" applyBorder="1" applyAlignment="1">
      <alignment vertical="center"/>
    </xf>
    <xf numFmtId="38" fontId="19" fillId="0" borderId="25" xfId="17" applyFont="1" applyBorder="1" applyAlignment="1">
      <alignment vertical="center"/>
    </xf>
    <xf numFmtId="38" fontId="19" fillId="0" borderId="26" xfId="17" applyFont="1" applyBorder="1" applyAlignment="1">
      <alignment vertical="center"/>
    </xf>
    <xf numFmtId="38" fontId="19" fillId="0" borderId="27" xfId="17" applyFont="1" applyBorder="1" applyAlignment="1">
      <alignment vertical="center"/>
    </xf>
    <xf numFmtId="38" fontId="19" fillId="0" borderId="28" xfId="17" applyFont="1" applyBorder="1" applyAlignment="1">
      <alignment vertical="center"/>
    </xf>
    <xf numFmtId="38" fontId="19" fillId="0" borderId="29" xfId="17" applyFont="1" applyBorder="1" applyAlignment="1">
      <alignment vertical="center"/>
    </xf>
    <xf numFmtId="38" fontId="19" fillId="0" borderId="30" xfId="17" applyFont="1" applyBorder="1" applyAlignment="1">
      <alignment vertical="center"/>
    </xf>
    <xf numFmtId="38" fontId="19" fillId="0" borderId="31" xfId="17" applyFont="1" applyBorder="1" applyAlignment="1">
      <alignment vertical="center"/>
    </xf>
    <xf numFmtId="38" fontId="19" fillId="0" borderId="6" xfId="17" applyFont="1" applyBorder="1" applyAlignment="1">
      <alignment vertical="center"/>
    </xf>
    <xf numFmtId="38" fontId="19" fillId="0" borderId="32" xfId="17" applyFont="1" applyBorder="1" applyAlignment="1">
      <alignment vertical="center"/>
    </xf>
    <xf numFmtId="38" fontId="19" fillId="0" borderId="3" xfId="17" applyFont="1" applyBorder="1" applyAlignment="1">
      <alignment vertical="center"/>
    </xf>
    <xf numFmtId="38" fontId="19" fillId="0" borderId="14" xfId="17" applyFont="1" applyBorder="1" applyAlignment="1">
      <alignment vertical="center"/>
    </xf>
    <xf numFmtId="38" fontId="19" fillId="0" borderId="19" xfId="17" applyFont="1" applyBorder="1" applyAlignment="1">
      <alignment vertical="center"/>
    </xf>
    <xf numFmtId="38" fontId="19" fillId="0" borderId="20" xfId="17" applyFont="1" applyBorder="1" applyAlignment="1">
      <alignment vertical="center"/>
    </xf>
    <xf numFmtId="38" fontId="19" fillId="0" borderId="33" xfId="17" applyFont="1" applyBorder="1" applyAlignment="1">
      <alignment vertical="center"/>
    </xf>
    <xf numFmtId="38" fontId="19" fillId="0" borderId="34" xfId="17" applyFont="1" applyBorder="1" applyAlignment="1">
      <alignment vertical="center"/>
    </xf>
    <xf numFmtId="38" fontId="19" fillId="0" borderId="35" xfId="17" applyFont="1" applyBorder="1" applyAlignment="1">
      <alignment vertical="center"/>
    </xf>
    <xf numFmtId="0" fontId="12" fillId="0" borderId="0" xfId="0" applyFont="1" applyAlignment="1">
      <alignment horizontal="right"/>
    </xf>
    <xf numFmtId="38" fontId="9" fillId="0" borderId="3" xfId="17" applyFont="1" applyBorder="1" applyAlignment="1">
      <alignment vertical="center" shrinkToFit="1"/>
    </xf>
    <xf numFmtId="38" fontId="9" fillId="0" borderId="4" xfId="17" applyFont="1" applyBorder="1" applyAlignment="1">
      <alignment vertical="center" shrinkToFit="1"/>
    </xf>
    <xf numFmtId="38" fontId="9" fillId="0" borderId="14" xfId="17" applyFont="1" applyBorder="1" applyAlignment="1">
      <alignment vertical="center" shrinkToFit="1"/>
    </xf>
    <xf numFmtId="38" fontId="9" fillId="0" borderId="10" xfId="0" applyNumberFormat="1" applyFont="1" applyBorder="1" applyAlignment="1">
      <alignment vertical="center"/>
    </xf>
    <xf numFmtId="177" fontId="12" fillId="0" borderId="0" xfId="0" applyNumberFormat="1" applyFont="1" applyAlignment="1">
      <alignment vertical="center"/>
    </xf>
    <xf numFmtId="177" fontId="10" fillId="0" borderId="0" xfId="0" applyNumberFormat="1" applyFont="1" applyAlignment="1">
      <alignment vertical="center"/>
    </xf>
    <xf numFmtId="177" fontId="12" fillId="0" borderId="0" xfId="0" applyNumberFormat="1" applyFont="1" applyBorder="1" applyAlignment="1">
      <alignment vertical="center"/>
    </xf>
    <xf numFmtId="38" fontId="19" fillId="0" borderId="4" xfId="17" applyFont="1" applyBorder="1" applyAlignment="1">
      <alignment vertical="center"/>
    </xf>
    <xf numFmtId="0" fontId="12" fillId="0" borderId="0" xfId="0" applyFont="1" applyBorder="1" applyAlignment="1">
      <alignment/>
    </xf>
    <xf numFmtId="0" fontId="11" fillId="0" borderId="0" xfId="0" applyFont="1" applyBorder="1" applyAlignment="1">
      <alignment vertical="center"/>
    </xf>
    <xf numFmtId="0" fontId="5" fillId="0" borderId="0" xfId="0" applyFont="1" applyBorder="1" applyAlignment="1">
      <alignment vertical="center" wrapText="1"/>
    </xf>
    <xf numFmtId="0" fontId="22" fillId="0" borderId="0" xfId="0" applyFont="1" applyBorder="1" applyAlignment="1">
      <alignment/>
    </xf>
    <xf numFmtId="0" fontId="24" fillId="0" borderId="0" xfId="0" applyFont="1" applyBorder="1" applyAlignment="1">
      <alignment/>
    </xf>
    <xf numFmtId="0" fontId="21" fillId="0" borderId="0" xfId="0" applyFont="1" applyBorder="1" applyAlignment="1">
      <alignment vertical="center"/>
    </xf>
    <xf numFmtId="0" fontId="12" fillId="0" borderId="0" xfId="0" applyFont="1" applyAlignment="1">
      <alignment horizontal="justify" vertical="center"/>
    </xf>
    <xf numFmtId="0" fontId="0" fillId="0" borderId="0" xfId="0" applyAlignment="1">
      <alignment horizontal="justify" vertical="center"/>
    </xf>
    <xf numFmtId="0" fontId="9" fillId="0" borderId="0" xfId="0" applyFont="1" applyBorder="1" applyAlignment="1">
      <alignment horizontal="centerContinuous" vertical="center"/>
    </xf>
    <xf numFmtId="177" fontId="9" fillId="0" borderId="0" xfId="17" applyNumberFormat="1" applyFont="1" applyBorder="1" applyAlignment="1">
      <alignment vertical="center"/>
    </xf>
    <xf numFmtId="0" fontId="5" fillId="0" borderId="0" xfId="0" applyFont="1" applyAlignment="1">
      <alignment horizontal="right" vertical="center"/>
    </xf>
    <xf numFmtId="38" fontId="9" fillId="0" borderId="36" xfId="17" applyFont="1" applyBorder="1" applyAlignment="1">
      <alignment vertical="center" shrinkToFit="1"/>
    </xf>
    <xf numFmtId="0" fontId="12" fillId="0" borderId="30" xfId="0" applyFont="1" applyBorder="1" applyAlignment="1">
      <alignment horizontal="centerContinuous" vertical="center"/>
    </xf>
    <xf numFmtId="38" fontId="19" fillId="0" borderId="36" xfId="17" applyFont="1" applyBorder="1" applyAlignment="1">
      <alignment vertical="center"/>
    </xf>
    <xf numFmtId="0" fontId="9" fillId="0" borderId="24" xfId="0" applyFont="1" applyBorder="1" applyAlignment="1">
      <alignment horizontal="center" vertical="center"/>
    </xf>
    <xf numFmtId="38" fontId="19" fillId="0" borderId="25" xfId="17" applyFont="1" applyFill="1" applyBorder="1" applyAlignment="1">
      <alignment vertical="center"/>
    </xf>
    <xf numFmtId="0" fontId="9" fillId="0" borderId="30" xfId="0" applyFont="1" applyBorder="1" applyAlignment="1">
      <alignment horizontal="center" vertical="center"/>
    </xf>
    <xf numFmtId="0" fontId="12" fillId="0" borderId="30" xfId="0" applyFont="1" applyBorder="1" applyAlignment="1">
      <alignment vertical="center"/>
    </xf>
    <xf numFmtId="0" fontId="12" fillId="0" borderId="31" xfId="0" applyFont="1" applyBorder="1" applyAlignment="1">
      <alignment vertical="center"/>
    </xf>
    <xf numFmtId="0" fontId="9" fillId="0" borderId="12" xfId="0" applyFont="1" applyBorder="1" applyAlignment="1">
      <alignment vertical="center"/>
    </xf>
    <xf numFmtId="38" fontId="9" fillId="0" borderId="3" xfId="17" applyFont="1" applyBorder="1" applyAlignment="1">
      <alignment horizontal="right" vertical="center"/>
    </xf>
    <xf numFmtId="38" fontId="9" fillId="0" borderId="4" xfId="17" applyFont="1" applyBorder="1" applyAlignment="1">
      <alignment horizontal="right" vertical="center"/>
    </xf>
    <xf numFmtId="38" fontId="9" fillId="0" borderId="14" xfId="17" applyFont="1" applyBorder="1" applyAlignment="1">
      <alignment horizontal="right" vertical="center"/>
    </xf>
    <xf numFmtId="38" fontId="9" fillId="0" borderId="24" xfId="17" applyFont="1" applyBorder="1" applyAlignment="1">
      <alignment vertical="center"/>
    </xf>
    <xf numFmtId="38" fontId="9" fillId="0" borderId="10" xfId="17" applyFont="1" applyBorder="1" applyAlignme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Border="1" applyAlignment="1">
      <alignment vertical="center"/>
    </xf>
    <xf numFmtId="0" fontId="25" fillId="0" borderId="0" xfId="0" applyFont="1" applyBorder="1" applyAlignment="1">
      <alignment/>
    </xf>
    <xf numFmtId="57" fontId="4" fillId="0" borderId="0" xfId="0" applyNumberFormat="1" applyFont="1" applyBorder="1" applyAlignment="1">
      <alignment horizontal="centerContinuous" vertical="center"/>
    </xf>
    <xf numFmtId="0" fontId="4" fillId="0" borderId="0" xfId="0" applyFont="1" applyBorder="1" applyAlignment="1">
      <alignment horizontal="centerContinuous" vertical="center"/>
    </xf>
    <xf numFmtId="0" fontId="6" fillId="0" borderId="0" xfId="0" applyFont="1" applyAlignment="1">
      <alignment vertical="center"/>
    </xf>
    <xf numFmtId="38" fontId="5" fillId="0" borderId="0" xfId="17" applyFont="1" applyAlignment="1">
      <alignment horizontal="left" vertical="center"/>
    </xf>
    <xf numFmtId="38" fontId="6" fillId="0" borderId="0" xfId="17" applyFont="1" applyAlignment="1">
      <alignment horizontal="left" vertical="center"/>
    </xf>
    <xf numFmtId="0" fontId="12" fillId="0" borderId="0" xfId="0" applyFont="1" applyAlignment="1">
      <alignment horizontal="left" vertical="center"/>
    </xf>
    <xf numFmtId="38" fontId="12" fillId="0" borderId="0" xfId="17" applyFont="1" applyAlignment="1">
      <alignment horizontal="left" vertical="center"/>
    </xf>
    <xf numFmtId="38" fontId="12" fillId="0" borderId="3" xfId="17" applyFont="1" applyBorder="1" applyAlignment="1">
      <alignment horizontal="left" vertical="center"/>
    </xf>
    <xf numFmtId="0" fontId="10" fillId="0" borderId="0" xfId="0" applyFont="1" applyAlignment="1">
      <alignment horizontal="left" vertical="center"/>
    </xf>
    <xf numFmtId="38" fontId="10" fillId="0" borderId="0" xfId="17" applyFont="1" applyAlignment="1">
      <alignment horizontal="left" vertical="center"/>
    </xf>
    <xf numFmtId="177" fontId="12" fillId="0" borderId="37" xfId="0" applyNumberFormat="1" applyFont="1" applyBorder="1" applyAlignment="1">
      <alignment horizontal="left" vertical="center"/>
    </xf>
    <xf numFmtId="177" fontId="15" fillId="0" borderId="37" xfId="0" applyNumberFormat="1" applyFont="1" applyBorder="1" applyAlignment="1">
      <alignment horizontal="left" vertical="center"/>
    </xf>
    <xf numFmtId="38" fontId="5" fillId="0" borderId="0" xfId="17" applyFont="1" applyAlignment="1">
      <alignment vertical="center"/>
    </xf>
    <xf numFmtId="38" fontId="12" fillId="0" borderId="0" xfId="17" applyFont="1" applyAlignment="1">
      <alignment vertical="center"/>
    </xf>
    <xf numFmtId="38" fontId="12" fillId="0" borderId="38" xfId="17" applyFont="1" applyBorder="1" applyAlignment="1">
      <alignment vertical="center"/>
    </xf>
    <xf numFmtId="38" fontId="12" fillId="0" borderId="39" xfId="17" applyFont="1" applyBorder="1" applyAlignment="1">
      <alignment vertical="center"/>
    </xf>
    <xf numFmtId="38" fontId="12" fillId="0" borderId="40" xfId="17" applyFont="1" applyBorder="1" applyAlignment="1">
      <alignment vertical="center"/>
    </xf>
    <xf numFmtId="38" fontId="10" fillId="0" borderId="0" xfId="17" applyFont="1" applyAlignment="1">
      <alignment vertical="center"/>
    </xf>
    <xf numFmtId="38" fontId="12" fillId="0" borderId="41" xfId="17" applyFont="1" applyBorder="1" applyAlignment="1">
      <alignment vertical="center"/>
    </xf>
    <xf numFmtId="38" fontId="12" fillId="0" borderId="42" xfId="17" applyFont="1" applyBorder="1" applyAlignment="1">
      <alignment horizontal="centerContinuous" vertical="center"/>
    </xf>
    <xf numFmtId="38" fontId="12" fillId="0" borderId="43" xfId="17" applyFont="1" applyBorder="1" applyAlignment="1">
      <alignment vertical="center"/>
    </xf>
    <xf numFmtId="38" fontId="12" fillId="0" borderId="42" xfId="17" applyFont="1" applyBorder="1" applyAlignment="1">
      <alignment vertical="center"/>
    </xf>
    <xf numFmtId="0" fontId="0" fillId="0" borderId="5" xfId="0" applyBorder="1" applyAlignment="1">
      <alignment vertical="center"/>
    </xf>
    <xf numFmtId="38" fontId="9" fillId="0" borderId="5" xfId="17" applyFont="1" applyBorder="1" applyAlignment="1">
      <alignment horizontal="right" vertical="center"/>
    </xf>
    <xf numFmtId="38" fontId="9" fillId="0" borderId="10" xfId="17" applyFont="1" applyBorder="1" applyAlignment="1">
      <alignment horizontal="right" vertical="center"/>
    </xf>
    <xf numFmtId="0" fontId="12" fillId="0" borderId="0" xfId="0" applyFont="1" applyBorder="1" applyAlignment="1">
      <alignment horizontal="right"/>
    </xf>
    <xf numFmtId="38" fontId="19" fillId="0" borderId="24" xfId="17" applyFont="1" applyBorder="1" applyAlignment="1" quotePrefix="1">
      <alignment horizontal="center" vertical="center"/>
    </xf>
    <xf numFmtId="38" fontId="19" fillId="0" borderId="17" xfId="17" applyFont="1" applyBorder="1" applyAlignment="1" quotePrefix="1">
      <alignment horizontal="center" vertical="center"/>
    </xf>
    <xf numFmtId="38" fontId="19" fillId="0" borderId="18" xfId="17" applyFont="1" applyBorder="1" applyAlignment="1" quotePrefix="1">
      <alignment horizontal="center" vertical="center"/>
    </xf>
    <xf numFmtId="38" fontId="19" fillId="0" borderId="22" xfId="17" applyFont="1" applyBorder="1" applyAlignment="1" quotePrefix="1">
      <alignment horizontal="center" vertical="center"/>
    </xf>
    <xf numFmtId="38" fontId="9" fillId="0" borderId="24" xfId="17" applyFont="1" applyBorder="1" applyAlignment="1" quotePrefix="1">
      <alignment horizontal="center" vertical="center"/>
    </xf>
    <xf numFmtId="0" fontId="6" fillId="0" borderId="0" xfId="0" applyFont="1" applyAlignment="1">
      <alignment horizontal="center" vertical="center"/>
    </xf>
    <xf numFmtId="38" fontId="19" fillId="0" borderId="16" xfId="17" applyFont="1" applyBorder="1" applyAlignment="1" quotePrefix="1">
      <alignment horizontal="center" vertical="center"/>
    </xf>
    <xf numFmtId="38" fontId="19" fillId="0" borderId="44" xfId="17" applyFont="1" applyBorder="1" applyAlignment="1" quotePrefix="1">
      <alignment horizontal="center" vertical="center"/>
    </xf>
    <xf numFmtId="0" fontId="12" fillId="0" borderId="45" xfId="0" applyFont="1" applyBorder="1" applyAlignment="1">
      <alignment vertical="center"/>
    </xf>
    <xf numFmtId="38" fontId="12" fillId="0" borderId="46" xfId="17" applyFont="1" applyBorder="1" applyAlignment="1">
      <alignment horizontal="left" vertical="center"/>
    </xf>
    <xf numFmtId="177" fontId="12" fillId="0" borderId="47" xfId="0" applyNumberFormat="1" applyFont="1" applyBorder="1" applyAlignment="1">
      <alignment horizontal="left" vertical="center"/>
    </xf>
    <xf numFmtId="38" fontId="12" fillId="0" borderId="10" xfId="17" applyFont="1" applyBorder="1" applyAlignment="1">
      <alignment horizontal="left" vertical="center"/>
    </xf>
    <xf numFmtId="0" fontId="12" fillId="0" borderId="42" xfId="0" applyFont="1" applyBorder="1" applyAlignment="1">
      <alignment horizontal="centerContinuous" vertical="center"/>
    </xf>
    <xf numFmtId="0" fontId="12" fillId="0" borderId="48" xfId="0" applyFont="1" applyBorder="1" applyAlignment="1">
      <alignment horizontal="left" vertical="center"/>
    </xf>
    <xf numFmtId="177" fontId="12" fillId="0" borderId="38" xfId="0" applyNumberFormat="1" applyFont="1" applyBorder="1" applyAlignment="1">
      <alignment horizontal="left" vertical="center"/>
    </xf>
    <xf numFmtId="177" fontId="12" fillId="0" borderId="38" xfId="0" applyNumberFormat="1" applyFont="1" applyBorder="1" applyAlignment="1">
      <alignment horizontal="left" vertical="center" shrinkToFit="1"/>
    </xf>
    <xf numFmtId="38" fontId="9" fillId="0" borderId="36" xfId="0" applyNumberFormat="1" applyFont="1" applyBorder="1" applyAlignment="1">
      <alignment vertical="center"/>
    </xf>
    <xf numFmtId="38" fontId="9" fillId="0" borderId="36" xfId="17" applyFont="1" applyBorder="1" applyAlignment="1">
      <alignment horizontal="right" vertical="center"/>
    </xf>
    <xf numFmtId="38" fontId="19" fillId="0" borderId="49" xfId="17" applyFont="1" applyBorder="1" applyAlignment="1">
      <alignment vertical="center"/>
    </xf>
    <xf numFmtId="38" fontId="19" fillId="0" borderId="50" xfId="17" applyFont="1" applyBorder="1" applyAlignment="1">
      <alignment vertical="center"/>
    </xf>
    <xf numFmtId="38" fontId="9" fillId="0" borderId="10" xfId="17" applyFont="1" applyBorder="1" applyAlignment="1" quotePrefix="1">
      <alignment horizontal="center" vertical="center"/>
    </xf>
    <xf numFmtId="38" fontId="9" fillId="0" borderId="36" xfId="17" applyFont="1" applyBorder="1" applyAlignment="1">
      <alignment vertical="center"/>
    </xf>
    <xf numFmtId="38" fontId="12" fillId="0" borderId="31" xfId="17" applyFont="1" applyBorder="1" applyAlignment="1">
      <alignment vertical="center"/>
    </xf>
    <xf numFmtId="38" fontId="12" fillId="0" borderId="36" xfId="17" applyFont="1" applyBorder="1" applyAlignment="1">
      <alignment vertical="center"/>
    </xf>
    <xf numFmtId="38" fontId="12" fillId="0" borderId="42" xfId="17" applyFont="1" applyFill="1" applyBorder="1" applyAlignment="1">
      <alignment vertical="center"/>
    </xf>
    <xf numFmtId="177" fontId="12" fillId="0" borderId="0" xfId="0" applyNumberFormat="1" applyFont="1" applyBorder="1" applyAlignment="1">
      <alignment horizontal="left" vertical="center"/>
    </xf>
    <xf numFmtId="38" fontId="12" fillId="0" borderId="0" xfId="17" applyFont="1" applyBorder="1" applyAlignment="1">
      <alignment vertical="center"/>
    </xf>
    <xf numFmtId="38" fontId="0" fillId="0" borderId="24" xfId="17" applyBorder="1" applyAlignment="1">
      <alignment horizontal="right"/>
    </xf>
    <xf numFmtId="0" fontId="9" fillId="0" borderId="1" xfId="0" applyFont="1" applyBorder="1" applyAlignment="1">
      <alignment horizontal="center" vertical="center" wrapText="1"/>
    </xf>
    <xf numFmtId="0" fontId="0" fillId="0" borderId="51" xfId="0" applyBorder="1" applyAlignment="1">
      <alignment wrapText="1"/>
    </xf>
    <xf numFmtId="0" fontId="0" fillId="0" borderId="52" xfId="0" applyBorder="1" applyAlignment="1">
      <alignment wrapText="1"/>
    </xf>
    <xf numFmtId="38" fontId="9" fillId="0" borderId="24" xfId="17" applyFont="1" applyBorder="1" applyAlignment="1">
      <alignment horizontal="right" vertical="center"/>
    </xf>
    <xf numFmtId="38" fontId="9" fillId="0" borderId="49" xfId="0" applyNumberFormat="1" applyFont="1" applyBorder="1" applyAlignment="1">
      <alignment vertical="center"/>
    </xf>
    <xf numFmtId="0" fontId="20" fillId="0" borderId="53" xfId="0" applyFont="1" applyBorder="1" applyAlignment="1">
      <alignment vertical="center"/>
    </xf>
    <xf numFmtId="0" fontId="20" fillId="0" borderId="54" xfId="0" applyFont="1" applyBorder="1" applyAlignment="1">
      <alignment vertical="center"/>
    </xf>
    <xf numFmtId="0" fontId="9" fillId="0" borderId="23" xfId="0" applyFont="1" applyBorder="1" applyAlignment="1">
      <alignment horizontal="center" vertical="center"/>
    </xf>
    <xf numFmtId="0" fontId="0" fillId="0" borderId="23" xfId="0" applyBorder="1" applyAlignment="1">
      <alignment vertical="center"/>
    </xf>
    <xf numFmtId="0" fontId="9" fillId="0" borderId="50" xfId="0" applyFont="1" applyBorder="1" applyAlignment="1" quotePrefix="1">
      <alignment horizontal="center" vertical="center"/>
    </xf>
    <xf numFmtId="0" fontId="0" fillId="0" borderId="50" xfId="0" applyBorder="1" applyAlignment="1">
      <alignment vertical="center"/>
    </xf>
    <xf numFmtId="0" fontId="12" fillId="0" borderId="0" xfId="0" applyFont="1" applyBorder="1" applyAlignment="1">
      <alignment horizontal="left" vertical="center" wrapText="1"/>
    </xf>
    <xf numFmtId="0" fontId="9" fillId="0" borderId="24" xfId="0" applyFont="1" applyBorder="1" applyAlignment="1">
      <alignment horizontal="center" vertical="center"/>
    </xf>
    <xf numFmtId="0" fontId="0" fillId="0" borderId="24" xfId="0" applyBorder="1" applyAlignment="1">
      <alignment vertical="center"/>
    </xf>
    <xf numFmtId="38" fontId="0" fillId="0" borderId="10" xfId="17" applyBorder="1" applyAlignment="1">
      <alignment horizontal="right"/>
    </xf>
    <xf numFmtId="38" fontId="9" fillId="0" borderId="50" xfId="17" applyFont="1" applyBorder="1" applyAlignment="1">
      <alignment horizontal="right" vertical="center"/>
    </xf>
    <xf numFmtId="38" fontId="0" fillId="0" borderId="50" xfId="17" applyBorder="1" applyAlignment="1">
      <alignment horizontal="right"/>
    </xf>
    <xf numFmtId="38" fontId="0" fillId="0" borderId="36" xfId="17" applyBorder="1" applyAlignment="1">
      <alignment horizontal="right"/>
    </xf>
    <xf numFmtId="0" fontId="22" fillId="0" borderId="0" xfId="0" applyFont="1" applyBorder="1" applyAlignment="1">
      <alignment horizontal="distributed" vertical="center"/>
    </xf>
    <xf numFmtId="38" fontId="23" fillId="0" borderId="0" xfId="17" applyFont="1" applyBorder="1" applyAlignment="1">
      <alignment vertical="center"/>
    </xf>
    <xf numFmtId="0" fontId="22" fillId="0" borderId="0" xfId="0" applyFont="1" applyBorder="1" applyAlignment="1">
      <alignment/>
    </xf>
    <xf numFmtId="38" fontId="9" fillId="0" borderId="35" xfId="0" applyNumberFormat="1" applyFont="1" applyBorder="1" applyAlignment="1">
      <alignment vertical="center"/>
    </xf>
    <xf numFmtId="0" fontId="0" fillId="0" borderId="19" xfId="0" applyBorder="1" applyAlignment="1">
      <alignment vertical="center"/>
    </xf>
    <xf numFmtId="0" fontId="0" fillId="0" borderId="55" xfId="0" applyBorder="1" applyAlignment="1">
      <alignment vertical="center"/>
    </xf>
    <xf numFmtId="0" fontId="0" fillId="0" borderId="20" xfId="0" applyBorder="1" applyAlignment="1">
      <alignment vertical="center"/>
    </xf>
    <xf numFmtId="0" fontId="0" fillId="0" borderId="56" xfId="0" applyBorder="1" applyAlignment="1">
      <alignment vertical="center"/>
    </xf>
    <xf numFmtId="0" fontId="20" fillId="0" borderId="19" xfId="0" applyFont="1" applyBorder="1" applyAlignment="1">
      <alignment vertical="center"/>
    </xf>
    <xf numFmtId="0" fontId="20" fillId="0" borderId="55"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9" fillId="0" borderId="1" xfId="0" applyFont="1" applyBorder="1" applyAlignment="1">
      <alignment horizontal="center" vertical="center"/>
    </xf>
    <xf numFmtId="0" fontId="9" fillId="0" borderId="51" xfId="0" applyFont="1" applyBorder="1" applyAlignment="1">
      <alignment horizontal="center" vertical="center"/>
    </xf>
    <xf numFmtId="0" fontId="9" fillId="0" borderId="57" xfId="0" applyFont="1" applyBorder="1" applyAlignment="1">
      <alignment horizontal="center" vertical="center"/>
    </xf>
    <xf numFmtId="38" fontId="9" fillId="0" borderId="14" xfId="0" applyNumberFormat="1"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38" fontId="9" fillId="0" borderId="60" xfId="0" applyNumberFormat="1" applyFont="1" applyBorder="1" applyAlignment="1">
      <alignment vertical="center"/>
    </xf>
    <xf numFmtId="0" fontId="20" fillId="0" borderId="61" xfId="0" applyFont="1" applyBorder="1" applyAlignment="1">
      <alignment vertical="center"/>
    </xf>
    <xf numFmtId="0" fontId="20" fillId="0" borderId="62" xfId="0" applyFont="1" applyBorder="1" applyAlignment="1">
      <alignment vertical="center"/>
    </xf>
    <xf numFmtId="0" fontId="12" fillId="0" borderId="1"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7" xfId="0" applyFont="1" applyBorder="1" applyAlignment="1">
      <alignment horizontal="center" vertical="center" wrapText="1"/>
    </xf>
    <xf numFmtId="0" fontId="9" fillId="0" borderId="60" xfId="0" applyFont="1" applyBorder="1" applyAlignment="1" quotePrefix="1">
      <alignment horizontal="center" vertical="center"/>
    </xf>
    <xf numFmtId="0" fontId="9" fillId="0" borderId="61" xfId="0" applyFont="1" applyBorder="1" applyAlignment="1" quotePrefix="1">
      <alignment horizontal="center" vertical="center"/>
    </xf>
    <xf numFmtId="0" fontId="9" fillId="0" borderId="62" xfId="0" applyFont="1" applyBorder="1" applyAlignment="1" quotePrefix="1">
      <alignment horizontal="center" vertical="center"/>
    </xf>
    <xf numFmtId="0" fontId="13" fillId="0" borderId="0" xfId="0" applyFont="1" applyAlignment="1">
      <alignment vertical="center"/>
    </xf>
    <xf numFmtId="0" fontId="8" fillId="0" borderId="63" xfId="0" applyFont="1" applyBorder="1" applyAlignment="1">
      <alignment horizontal="center" vertical="center"/>
    </xf>
    <xf numFmtId="0" fontId="20" fillId="0" borderId="47" xfId="0" applyFont="1" applyBorder="1" applyAlignment="1">
      <alignment horizontal="center" vertical="center"/>
    </xf>
    <xf numFmtId="0" fontId="8" fillId="0" borderId="64" xfId="0" applyFont="1" applyBorder="1" applyAlignment="1">
      <alignment horizontal="center" vertical="center"/>
    </xf>
    <xf numFmtId="0" fontId="20" fillId="0" borderId="65" xfId="0" applyFont="1" applyBorder="1" applyAlignment="1">
      <alignment horizontal="center" vertical="center"/>
    </xf>
    <xf numFmtId="0" fontId="5" fillId="0" borderId="0" xfId="0" applyFont="1" applyAlignment="1">
      <alignment horizontal="center" vertical="center"/>
    </xf>
    <xf numFmtId="0" fontId="9" fillId="0" borderId="35" xfId="0" applyFont="1" applyBorder="1" applyAlignment="1" quotePrefix="1">
      <alignment horizontal="center" vertical="center"/>
    </xf>
    <xf numFmtId="0" fontId="9" fillId="0" borderId="19" xfId="0" applyFont="1" applyBorder="1" applyAlignment="1" quotePrefix="1">
      <alignment horizontal="center" vertical="center"/>
    </xf>
    <xf numFmtId="0" fontId="9" fillId="0" borderId="55" xfId="0" applyFont="1" applyBorder="1" applyAlignment="1" quotePrefix="1">
      <alignment horizontal="center" vertical="center"/>
    </xf>
    <xf numFmtId="0" fontId="9" fillId="0" borderId="0" xfId="0" applyFont="1" applyAlignment="1">
      <alignment horizontal="right"/>
    </xf>
    <xf numFmtId="0" fontId="9" fillId="0" borderId="52" xfId="0" applyFont="1" applyBorder="1" applyAlignment="1">
      <alignment horizontal="center" vertical="center"/>
    </xf>
    <xf numFmtId="0" fontId="0" fillId="0" borderId="66" xfId="0" applyBorder="1" applyAlignment="1">
      <alignment vertical="center"/>
    </xf>
    <xf numFmtId="0" fontId="9" fillId="0" borderId="35" xfId="0" applyFont="1" applyBorder="1" applyAlignment="1">
      <alignment horizontal="center" vertical="center"/>
    </xf>
    <xf numFmtId="38" fontId="9" fillId="0" borderId="35" xfId="17" applyFont="1" applyBorder="1" applyAlignment="1">
      <alignment horizontal="right" vertical="center"/>
    </xf>
    <xf numFmtId="0" fontId="0" fillId="0" borderId="19" xfId="0" applyBorder="1" applyAlignment="1">
      <alignment horizontal="right"/>
    </xf>
    <xf numFmtId="0" fontId="0" fillId="0" borderId="20" xfId="0" applyBorder="1" applyAlignment="1">
      <alignment horizontal="right"/>
    </xf>
    <xf numFmtId="0" fontId="9" fillId="0" borderId="19" xfId="0" applyFont="1" applyBorder="1" applyAlignment="1">
      <alignment horizontal="center" vertical="center"/>
    </xf>
    <xf numFmtId="0" fontId="9" fillId="0" borderId="55" xfId="0" applyFont="1" applyBorder="1" applyAlignment="1">
      <alignment horizontal="center" vertical="center"/>
    </xf>
    <xf numFmtId="0" fontId="12" fillId="0" borderId="0" xfId="0" applyFont="1" applyAlignment="1">
      <alignment horizontal="right"/>
    </xf>
    <xf numFmtId="0" fontId="12"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0" xfId="0" applyFont="1" applyAlignment="1">
      <alignment horizontal="justify" vertical="center"/>
    </xf>
    <xf numFmtId="0" fontId="0" fillId="0" borderId="0" xfId="0" applyAlignment="1">
      <alignment horizontal="justify" vertical="center"/>
    </xf>
    <xf numFmtId="0" fontId="12" fillId="0" borderId="8" xfId="0" applyFont="1" applyBorder="1" applyAlignment="1">
      <alignment horizontal="distributed" vertical="center"/>
    </xf>
    <xf numFmtId="0" fontId="0" fillId="0" borderId="51" xfId="0" applyBorder="1" applyAlignment="1">
      <alignment horizontal="distributed" vertical="center"/>
    </xf>
    <xf numFmtId="0" fontId="0" fillId="0" borderId="57" xfId="0" applyBorder="1" applyAlignment="1">
      <alignment horizontal="distributed" vertical="center"/>
    </xf>
    <xf numFmtId="38" fontId="9" fillId="0" borderId="0" xfId="17" applyFont="1" applyBorder="1" applyAlignment="1">
      <alignment vertical="center" shrinkToFit="1"/>
    </xf>
    <xf numFmtId="38" fontId="20" fillId="0" borderId="0" xfId="17" applyFont="1" applyBorder="1" applyAlignment="1">
      <alignment vertical="center" shrinkToFit="1"/>
    </xf>
    <xf numFmtId="38" fontId="9" fillId="0" borderId="49" xfId="17" applyFont="1" applyBorder="1" applyAlignment="1">
      <alignment vertical="center" shrinkToFit="1"/>
    </xf>
    <xf numFmtId="38" fontId="20" fillId="0" borderId="54" xfId="17" applyFont="1" applyBorder="1" applyAlignment="1">
      <alignment vertical="center" shrinkToFit="1"/>
    </xf>
    <xf numFmtId="38" fontId="9" fillId="0" borderId="30" xfId="17" applyFont="1" applyBorder="1" applyAlignment="1">
      <alignment vertical="center" shrinkToFit="1"/>
    </xf>
    <xf numFmtId="0" fontId="20" fillId="0" borderId="30" xfId="0" applyFont="1" applyBorder="1" applyAlignment="1">
      <alignment vertical="center" shrinkToFit="1"/>
    </xf>
    <xf numFmtId="0" fontId="20" fillId="0" borderId="0" xfId="0" applyFont="1" applyBorder="1" applyAlignment="1">
      <alignment vertical="center" shrinkToFit="1"/>
    </xf>
    <xf numFmtId="0" fontId="12" fillId="0" borderId="67" xfId="0" applyFont="1" applyBorder="1" applyAlignment="1">
      <alignment vertical="center"/>
    </xf>
    <xf numFmtId="0" fontId="12" fillId="0" borderId="19" xfId="0" applyFont="1" applyBorder="1" applyAlignment="1">
      <alignment vertical="center"/>
    </xf>
    <xf numFmtId="0" fontId="12" fillId="0" borderId="55" xfId="0" applyFont="1" applyBorder="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12" fillId="0" borderId="67" xfId="0" applyFont="1" applyBorder="1" applyAlignment="1">
      <alignment horizontal="center" vertical="center"/>
    </xf>
    <xf numFmtId="0" fontId="12" fillId="0" borderId="19" xfId="0" applyFont="1" applyBorder="1" applyAlignment="1">
      <alignment horizontal="center" vertical="center"/>
    </xf>
    <xf numFmtId="0" fontId="12" fillId="0" borderId="55" xfId="0" applyFont="1" applyBorder="1" applyAlignment="1">
      <alignment horizontal="center" vertical="center"/>
    </xf>
    <xf numFmtId="0" fontId="12" fillId="0" borderId="68"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38" fontId="9" fillId="0" borderId="35" xfId="17" applyFont="1" applyBorder="1" applyAlignment="1">
      <alignment vertical="center" shrinkToFit="1"/>
    </xf>
    <xf numFmtId="38" fontId="20" fillId="0" borderId="55" xfId="17" applyFont="1" applyBorder="1" applyAlignment="1">
      <alignment vertical="center" shrinkToFit="1"/>
    </xf>
    <xf numFmtId="0" fontId="9" fillId="0" borderId="58" xfId="0" applyFont="1" applyBorder="1" applyAlignment="1">
      <alignment horizontal="left"/>
    </xf>
    <xf numFmtId="0" fontId="12" fillId="0" borderId="58" xfId="0" applyFont="1" applyBorder="1" applyAlignment="1">
      <alignment horizontal="right"/>
    </xf>
    <xf numFmtId="0" fontId="12" fillId="0" borderId="1" xfId="0" applyFont="1" applyBorder="1" applyAlignment="1">
      <alignment horizontal="center" vertical="center"/>
    </xf>
    <xf numFmtId="0" fontId="12" fillId="0" borderId="57" xfId="0" applyFont="1" applyBorder="1" applyAlignment="1">
      <alignment horizontal="center" vertical="center"/>
    </xf>
    <xf numFmtId="0" fontId="12" fillId="0" borderId="8" xfId="0" applyFont="1" applyBorder="1" applyAlignment="1">
      <alignment horizontal="center" vertical="center"/>
    </xf>
    <xf numFmtId="0" fontId="12" fillId="0" borderId="69" xfId="0" applyFont="1" applyBorder="1" applyAlignment="1">
      <alignment vertical="center"/>
    </xf>
    <xf numFmtId="0" fontId="12" fillId="0" borderId="5" xfId="0" applyFont="1" applyBorder="1" applyAlignment="1">
      <alignment vertical="center"/>
    </xf>
    <xf numFmtId="0" fontId="12" fillId="0" borderId="37" xfId="0" applyFont="1" applyBorder="1" applyAlignment="1">
      <alignment vertical="center"/>
    </xf>
    <xf numFmtId="0" fontId="12" fillId="0" borderId="62" xfId="0" applyFont="1" applyBorder="1" applyAlignment="1">
      <alignment vertical="center"/>
    </xf>
    <xf numFmtId="0" fontId="12" fillId="0" borderId="8" xfId="0" applyFont="1" applyBorder="1" applyAlignment="1">
      <alignment vertical="center"/>
    </xf>
    <xf numFmtId="0" fontId="12" fillId="0" borderId="51" xfId="0" applyFont="1" applyBorder="1" applyAlignment="1">
      <alignment vertical="center"/>
    </xf>
    <xf numFmtId="0" fontId="6" fillId="0" borderId="0" xfId="0" applyFont="1" applyAlignment="1">
      <alignment horizontal="left" vertical="center" shrinkToFit="1"/>
    </xf>
    <xf numFmtId="0" fontId="11" fillId="0" borderId="0" xfId="0" applyFont="1" applyAlignment="1">
      <alignment vertical="center"/>
    </xf>
    <xf numFmtId="0" fontId="9" fillId="0" borderId="8" xfId="0" applyFont="1" applyBorder="1" applyAlignment="1">
      <alignment horizontal="center" vertical="center"/>
    </xf>
    <xf numFmtId="0" fontId="9" fillId="0" borderId="68" xfId="0" applyFont="1" applyBorder="1" applyAlignment="1">
      <alignment horizontal="center" vertical="center"/>
    </xf>
    <xf numFmtId="0" fontId="9" fillId="0" borderId="54" xfId="0" applyFont="1" applyBorder="1" applyAlignment="1">
      <alignment horizontal="center" vertical="center"/>
    </xf>
    <xf numFmtId="0" fontId="9" fillId="0" borderId="67" xfId="0" applyFont="1" applyBorder="1" applyAlignment="1">
      <alignment vertical="center"/>
    </xf>
    <xf numFmtId="0" fontId="9" fillId="0" borderId="55" xfId="0" applyFont="1" applyBorder="1" applyAlignment="1">
      <alignment vertical="center"/>
    </xf>
    <xf numFmtId="0" fontId="9" fillId="0" borderId="64" xfId="0" applyFont="1" applyBorder="1" applyAlignment="1">
      <alignment horizontal="distributed" vertical="center"/>
    </xf>
    <xf numFmtId="0" fontId="9" fillId="0" borderId="45" xfId="0" applyFont="1" applyBorder="1" applyAlignment="1">
      <alignment horizontal="distributed" vertical="center"/>
    </xf>
    <xf numFmtId="0" fontId="9" fillId="0" borderId="47" xfId="0" applyFont="1" applyBorder="1" applyAlignment="1">
      <alignment horizontal="distributed" vertical="center"/>
    </xf>
    <xf numFmtId="0" fontId="9" fillId="0" borderId="65" xfId="0" applyFont="1" applyBorder="1" applyAlignment="1">
      <alignment horizontal="distributed" vertical="center"/>
    </xf>
    <xf numFmtId="38" fontId="6" fillId="0" borderId="0" xfId="17" applyFont="1" applyAlignment="1">
      <alignment horizontal="left" vertical="center"/>
    </xf>
    <xf numFmtId="0" fontId="12" fillId="0" borderId="8" xfId="0" applyFont="1" applyBorder="1" applyAlignment="1">
      <alignment horizontal="left" vertical="center"/>
    </xf>
    <xf numFmtId="0" fontId="12" fillId="0" borderId="52" xfId="0" applyFont="1" applyBorder="1" applyAlignment="1">
      <alignment horizontal="left" vertical="center"/>
    </xf>
    <xf numFmtId="177" fontId="12" fillId="0" borderId="67" xfId="0" applyNumberFormat="1" applyFont="1" applyBorder="1" applyAlignment="1">
      <alignment horizontal="left" vertical="center"/>
    </xf>
    <xf numFmtId="177" fontId="12" fillId="0" borderId="20" xfId="0" applyNumberFormat="1" applyFont="1" applyBorder="1" applyAlignment="1">
      <alignment horizontal="left"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40" xfId="0" applyFont="1" applyBorder="1" applyAlignment="1">
      <alignment horizontal="center" vertical="center" wrapText="1"/>
    </xf>
    <xf numFmtId="0" fontId="0" fillId="0" borderId="41" xfId="0" applyBorder="1" applyAlignment="1">
      <alignment/>
    </xf>
    <xf numFmtId="0" fontId="0" fillId="0" borderId="72" xfId="0" applyBorder="1" applyAlignment="1">
      <alignment/>
    </xf>
    <xf numFmtId="177" fontId="12" fillId="0" borderId="69" xfId="0" applyNumberFormat="1" applyFont="1" applyBorder="1" applyAlignment="1">
      <alignment horizontal="left" vertical="center"/>
    </xf>
    <xf numFmtId="177" fontId="12" fillId="0" borderId="73" xfId="0" applyNumberFormat="1" applyFont="1" applyBorder="1" applyAlignment="1">
      <alignment horizontal="left" vertical="center"/>
    </xf>
    <xf numFmtId="177" fontId="12" fillId="0" borderId="68" xfId="0" applyNumberFormat="1" applyFont="1" applyBorder="1" applyAlignment="1">
      <alignment horizontal="left" vertical="center"/>
    </xf>
    <xf numFmtId="177" fontId="12" fillId="0" borderId="56" xfId="0" applyNumberFormat="1" applyFont="1" applyBorder="1" applyAlignment="1">
      <alignment horizontal="left" vertical="center"/>
    </xf>
    <xf numFmtId="177" fontId="12" fillId="0" borderId="70" xfId="0" applyNumberFormat="1" applyFont="1" applyFill="1" applyBorder="1" applyAlignment="1">
      <alignment horizontal="left" vertical="center"/>
    </xf>
    <xf numFmtId="177" fontId="12" fillId="0" borderId="74" xfId="0" applyNumberFormat="1" applyFont="1" applyFill="1" applyBorder="1" applyAlignment="1">
      <alignment horizontal="left" vertical="center"/>
    </xf>
    <xf numFmtId="177" fontId="12" fillId="0" borderId="8" xfId="0" applyNumberFormat="1" applyFont="1" applyBorder="1" applyAlignment="1">
      <alignment horizontal="left" vertical="center"/>
    </xf>
    <xf numFmtId="177" fontId="12" fillId="0" borderId="52" xfId="0" applyNumberFormat="1" applyFont="1" applyBorder="1" applyAlignment="1">
      <alignment horizontal="left" vertical="center"/>
    </xf>
    <xf numFmtId="177" fontId="12" fillId="0" borderId="70" xfId="0" applyNumberFormat="1" applyFont="1" applyBorder="1" applyAlignment="1">
      <alignment horizontal="left" vertical="center"/>
    </xf>
    <xf numFmtId="177" fontId="12" fillId="0" borderId="71" xfId="0" applyNumberFormat="1" applyFont="1" applyBorder="1" applyAlignment="1">
      <alignment horizontal="left" vertical="center"/>
    </xf>
    <xf numFmtId="177" fontId="12" fillId="0" borderId="74" xfId="0" applyNumberFormat="1" applyFont="1" applyBorder="1" applyAlignment="1">
      <alignment horizontal="left" vertical="center"/>
    </xf>
    <xf numFmtId="177" fontId="12" fillId="0" borderId="4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72" xfId="0" applyBorder="1" applyAlignment="1">
      <alignment horizontal="center" vertical="center" wrapText="1"/>
    </xf>
    <xf numFmtId="0" fontId="0" fillId="0" borderId="20" xfId="0" applyBorder="1" applyAlignment="1">
      <alignment horizontal="left" vertical="center"/>
    </xf>
    <xf numFmtId="177" fontId="12" fillId="0" borderId="0" xfId="0" applyNumberFormat="1" applyFont="1" applyBorder="1" applyAlignment="1">
      <alignment horizontal="left" vertical="center" wrapText="1"/>
    </xf>
    <xf numFmtId="0" fontId="0" fillId="0" borderId="0" xfId="0" applyAlignment="1">
      <alignment vertical="center" wrapText="1"/>
    </xf>
    <xf numFmtId="177" fontId="12" fillId="0" borderId="19" xfId="0" applyNumberFormat="1" applyFont="1" applyBorder="1" applyAlignment="1">
      <alignment horizontal="left" vertical="center" shrinkToFit="1"/>
    </xf>
    <xf numFmtId="0" fontId="4" fillId="0" borderId="0" xfId="0" applyFont="1" applyAlignment="1">
      <alignment horizontal="left" vertical="center"/>
    </xf>
    <xf numFmtId="0" fontId="9" fillId="0" borderId="0" xfId="0" applyFont="1" applyAlignment="1">
      <alignment vertical="center"/>
    </xf>
    <xf numFmtId="0" fontId="12" fillId="0" borderId="5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0</xdr:rowOff>
    </xdr:from>
    <xdr:to>
      <xdr:col>17</xdr:col>
      <xdr:colOff>238125</xdr:colOff>
      <xdr:row>4</xdr:row>
      <xdr:rowOff>0</xdr:rowOff>
    </xdr:to>
    <xdr:sp>
      <xdr:nvSpPr>
        <xdr:cNvPr id="1" name="テキスト 9"/>
        <xdr:cNvSpPr txBox="1">
          <a:spLocks noChangeArrowheads="1"/>
        </xdr:cNvSpPr>
      </xdr:nvSpPr>
      <xdr:spPr>
        <a:xfrm>
          <a:off x="5276850" y="809625"/>
          <a:ext cx="9525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14</xdr:col>
      <xdr:colOff>0</xdr:colOff>
      <xdr:row>4</xdr:row>
      <xdr:rowOff>0</xdr:rowOff>
    </xdr:from>
    <xdr:to>
      <xdr:col>17</xdr:col>
      <xdr:colOff>238125</xdr:colOff>
      <xdr:row>4</xdr:row>
      <xdr:rowOff>0</xdr:rowOff>
    </xdr:to>
    <xdr:sp>
      <xdr:nvSpPr>
        <xdr:cNvPr id="2" name="テキスト 11"/>
        <xdr:cNvSpPr txBox="1">
          <a:spLocks noChangeArrowheads="1"/>
        </xdr:cNvSpPr>
      </xdr:nvSpPr>
      <xdr:spPr>
        <a:xfrm>
          <a:off x="5276850" y="809625"/>
          <a:ext cx="95250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xdr:row>
      <xdr:rowOff>0</xdr:rowOff>
    </xdr:from>
    <xdr:to>
      <xdr:col>10</xdr:col>
      <xdr:colOff>266700</xdr:colOff>
      <xdr:row>3</xdr:row>
      <xdr:rowOff>0</xdr:rowOff>
    </xdr:to>
    <xdr:sp>
      <xdr:nvSpPr>
        <xdr:cNvPr id="1" name="テキスト 3"/>
        <xdr:cNvSpPr txBox="1">
          <a:spLocks noChangeArrowheads="1"/>
        </xdr:cNvSpPr>
      </xdr:nvSpPr>
      <xdr:spPr>
        <a:xfrm>
          <a:off x="5876925" y="819150"/>
          <a:ext cx="11049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9</xdr:col>
      <xdr:colOff>66675</xdr:colOff>
      <xdr:row>3</xdr:row>
      <xdr:rowOff>0</xdr:rowOff>
    </xdr:from>
    <xdr:to>
      <xdr:col>10</xdr:col>
      <xdr:colOff>323850</xdr:colOff>
      <xdr:row>3</xdr:row>
      <xdr:rowOff>0</xdr:rowOff>
    </xdr:to>
    <xdr:sp>
      <xdr:nvSpPr>
        <xdr:cNvPr id="2" name="テキスト 4"/>
        <xdr:cNvSpPr txBox="1">
          <a:spLocks noChangeArrowheads="1"/>
        </xdr:cNvSpPr>
      </xdr:nvSpPr>
      <xdr:spPr>
        <a:xfrm>
          <a:off x="5934075" y="819150"/>
          <a:ext cx="110490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9</xdr:col>
      <xdr:colOff>9525</xdr:colOff>
      <xdr:row>3</xdr:row>
      <xdr:rowOff>0</xdr:rowOff>
    </xdr:from>
    <xdr:to>
      <xdr:col>10</xdr:col>
      <xdr:colOff>466725</xdr:colOff>
      <xdr:row>3</xdr:row>
      <xdr:rowOff>0</xdr:rowOff>
    </xdr:to>
    <xdr:sp>
      <xdr:nvSpPr>
        <xdr:cNvPr id="3" name="テキスト 5"/>
        <xdr:cNvSpPr txBox="1">
          <a:spLocks noChangeArrowheads="1"/>
        </xdr:cNvSpPr>
      </xdr:nvSpPr>
      <xdr:spPr>
        <a:xfrm>
          <a:off x="5876925" y="819150"/>
          <a:ext cx="1304925"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9</xdr:col>
      <xdr:colOff>9525</xdr:colOff>
      <xdr:row>3</xdr:row>
      <xdr:rowOff>0</xdr:rowOff>
    </xdr:from>
    <xdr:to>
      <xdr:col>10</xdr:col>
      <xdr:colOff>466725</xdr:colOff>
      <xdr:row>3</xdr:row>
      <xdr:rowOff>0</xdr:rowOff>
    </xdr:to>
    <xdr:sp>
      <xdr:nvSpPr>
        <xdr:cNvPr id="4" name="テキスト 6"/>
        <xdr:cNvSpPr txBox="1">
          <a:spLocks noChangeArrowheads="1"/>
        </xdr:cNvSpPr>
      </xdr:nvSpPr>
      <xdr:spPr>
        <a:xfrm>
          <a:off x="5876925" y="819150"/>
          <a:ext cx="130492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9</xdr:col>
      <xdr:colOff>19050</xdr:colOff>
      <xdr:row>3</xdr:row>
      <xdr:rowOff>0</xdr:rowOff>
    </xdr:from>
    <xdr:to>
      <xdr:col>11</xdr:col>
      <xdr:colOff>57150</xdr:colOff>
      <xdr:row>3</xdr:row>
      <xdr:rowOff>0</xdr:rowOff>
    </xdr:to>
    <xdr:sp>
      <xdr:nvSpPr>
        <xdr:cNvPr id="5" name="テキスト 7"/>
        <xdr:cNvSpPr txBox="1">
          <a:spLocks noChangeArrowheads="1"/>
        </xdr:cNvSpPr>
      </xdr:nvSpPr>
      <xdr:spPr>
        <a:xfrm>
          <a:off x="5886450" y="819150"/>
          <a:ext cx="17335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9</xdr:col>
      <xdr:colOff>9525</xdr:colOff>
      <xdr:row>3</xdr:row>
      <xdr:rowOff>0</xdr:rowOff>
    </xdr:from>
    <xdr:to>
      <xdr:col>11</xdr:col>
      <xdr:colOff>9525</xdr:colOff>
      <xdr:row>3</xdr:row>
      <xdr:rowOff>0</xdr:rowOff>
    </xdr:to>
    <xdr:sp>
      <xdr:nvSpPr>
        <xdr:cNvPr id="6" name="テキスト 8"/>
        <xdr:cNvSpPr txBox="1">
          <a:spLocks noChangeArrowheads="1"/>
        </xdr:cNvSpPr>
      </xdr:nvSpPr>
      <xdr:spPr>
        <a:xfrm>
          <a:off x="5876925" y="819150"/>
          <a:ext cx="16954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11</xdr:col>
      <xdr:colOff>9525</xdr:colOff>
      <xdr:row>3</xdr:row>
      <xdr:rowOff>0</xdr:rowOff>
    </xdr:from>
    <xdr:to>
      <xdr:col>12</xdr:col>
      <xdr:colOff>276225</xdr:colOff>
      <xdr:row>3</xdr:row>
      <xdr:rowOff>0</xdr:rowOff>
    </xdr:to>
    <xdr:sp>
      <xdr:nvSpPr>
        <xdr:cNvPr id="7" name="テキスト 3"/>
        <xdr:cNvSpPr txBox="1">
          <a:spLocks noChangeArrowheads="1"/>
        </xdr:cNvSpPr>
      </xdr:nvSpPr>
      <xdr:spPr>
        <a:xfrm>
          <a:off x="7572375" y="819150"/>
          <a:ext cx="12001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66675</xdr:colOff>
      <xdr:row>3</xdr:row>
      <xdr:rowOff>0</xdr:rowOff>
    </xdr:from>
    <xdr:to>
      <xdr:col>12</xdr:col>
      <xdr:colOff>323850</xdr:colOff>
      <xdr:row>3</xdr:row>
      <xdr:rowOff>0</xdr:rowOff>
    </xdr:to>
    <xdr:sp>
      <xdr:nvSpPr>
        <xdr:cNvPr id="8" name="テキスト 4"/>
        <xdr:cNvSpPr txBox="1">
          <a:spLocks noChangeArrowheads="1"/>
        </xdr:cNvSpPr>
      </xdr:nvSpPr>
      <xdr:spPr>
        <a:xfrm>
          <a:off x="7629525" y="819150"/>
          <a:ext cx="119062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11</xdr:col>
      <xdr:colOff>9525</xdr:colOff>
      <xdr:row>3</xdr:row>
      <xdr:rowOff>0</xdr:rowOff>
    </xdr:from>
    <xdr:to>
      <xdr:col>12</xdr:col>
      <xdr:colOff>466725</xdr:colOff>
      <xdr:row>3</xdr:row>
      <xdr:rowOff>0</xdr:rowOff>
    </xdr:to>
    <xdr:sp>
      <xdr:nvSpPr>
        <xdr:cNvPr id="9" name="テキスト 5"/>
        <xdr:cNvSpPr txBox="1">
          <a:spLocks noChangeArrowheads="1"/>
        </xdr:cNvSpPr>
      </xdr:nvSpPr>
      <xdr:spPr>
        <a:xfrm>
          <a:off x="7572375" y="819150"/>
          <a:ext cx="13906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9525</xdr:colOff>
      <xdr:row>3</xdr:row>
      <xdr:rowOff>0</xdr:rowOff>
    </xdr:from>
    <xdr:to>
      <xdr:col>12</xdr:col>
      <xdr:colOff>466725</xdr:colOff>
      <xdr:row>3</xdr:row>
      <xdr:rowOff>0</xdr:rowOff>
    </xdr:to>
    <xdr:sp>
      <xdr:nvSpPr>
        <xdr:cNvPr id="10" name="テキスト 6"/>
        <xdr:cNvSpPr txBox="1">
          <a:spLocks noChangeArrowheads="1"/>
        </xdr:cNvSpPr>
      </xdr:nvSpPr>
      <xdr:spPr>
        <a:xfrm>
          <a:off x="7572375" y="819150"/>
          <a:ext cx="13906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11</xdr:col>
      <xdr:colOff>19050</xdr:colOff>
      <xdr:row>3</xdr:row>
      <xdr:rowOff>0</xdr:rowOff>
    </xdr:from>
    <xdr:to>
      <xdr:col>13</xdr:col>
      <xdr:colOff>57150</xdr:colOff>
      <xdr:row>3</xdr:row>
      <xdr:rowOff>0</xdr:rowOff>
    </xdr:to>
    <xdr:sp>
      <xdr:nvSpPr>
        <xdr:cNvPr id="11" name="テキスト 7"/>
        <xdr:cNvSpPr txBox="1">
          <a:spLocks noChangeArrowheads="1"/>
        </xdr:cNvSpPr>
      </xdr:nvSpPr>
      <xdr:spPr>
        <a:xfrm>
          <a:off x="7581900" y="819150"/>
          <a:ext cx="15240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9525</xdr:colOff>
      <xdr:row>3</xdr:row>
      <xdr:rowOff>0</xdr:rowOff>
    </xdr:from>
    <xdr:to>
      <xdr:col>13</xdr:col>
      <xdr:colOff>9525</xdr:colOff>
      <xdr:row>3</xdr:row>
      <xdr:rowOff>0</xdr:rowOff>
    </xdr:to>
    <xdr:sp>
      <xdr:nvSpPr>
        <xdr:cNvPr id="12" name="テキスト 8"/>
        <xdr:cNvSpPr txBox="1">
          <a:spLocks noChangeArrowheads="1"/>
        </xdr:cNvSpPr>
      </xdr:nvSpPr>
      <xdr:spPr>
        <a:xfrm>
          <a:off x="7572375" y="819150"/>
          <a:ext cx="148590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13</xdr:col>
      <xdr:colOff>9525</xdr:colOff>
      <xdr:row>3</xdr:row>
      <xdr:rowOff>0</xdr:rowOff>
    </xdr:from>
    <xdr:to>
      <xdr:col>14</xdr:col>
      <xdr:colOff>276225</xdr:colOff>
      <xdr:row>3</xdr:row>
      <xdr:rowOff>0</xdr:rowOff>
    </xdr:to>
    <xdr:sp>
      <xdr:nvSpPr>
        <xdr:cNvPr id="13" name="テキスト 3"/>
        <xdr:cNvSpPr txBox="1">
          <a:spLocks noChangeArrowheads="1"/>
        </xdr:cNvSpPr>
      </xdr:nvSpPr>
      <xdr:spPr>
        <a:xfrm>
          <a:off x="9058275" y="819150"/>
          <a:ext cx="676275"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13</xdr:col>
      <xdr:colOff>66675</xdr:colOff>
      <xdr:row>3</xdr:row>
      <xdr:rowOff>0</xdr:rowOff>
    </xdr:from>
    <xdr:to>
      <xdr:col>14</xdr:col>
      <xdr:colOff>323850</xdr:colOff>
      <xdr:row>3</xdr:row>
      <xdr:rowOff>0</xdr:rowOff>
    </xdr:to>
    <xdr:sp>
      <xdr:nvSpPr>
        <xdr:cNvPr id="14" name="テキスト 4"/>
        <xdr:cNvSpPr txBox="1">
          <a:spLocks noChangeArrowheads="1"/>
        </xdr:cNvSpPr>
      </xdr:nvSpPr>
      <xdr:spPr>
        <a:xfrm>
          <a:off x="9115425" y="819150"/>
          <a:ext cx="6667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13</xdr:col>
      <xdr:colOff>9525</xdr:colOff>
      <xdr:row>3</xdr:row>
      <xdr:rowOff>0</xdr:rowOff>
    </xdr:from>
    <xdr:to>
      <xdr:col>14</xdr:col>
      <xdr:colOff>466725</xdr:colOff>
      <xdr:row>3</xdr:row>
      <xdr:rowOff>0</xdr:rowOff>
    </xdr:to>
    <xdr:sp>
      <xdr:nvSpPr>
        <xdr:cNvPr id="15" name="テキスト 5"/>
        <xdr:cNvSpPr txBox="1">
          <a:spLocks noChangeArrowheads="1"/>
        </xdr:cNvSpPr>
      </xdr:nvSpPr>
      <xdr:spPr>
        <a:xfrm>
          <a:off x="9058275" y="819150"/>
          <a:ext cx="866775"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13</xdr:col>
      <xdr:colOff>9525</xdr:colOff>
      <xdr:row>3</xdr:row>
      <xdr:rowOff>0</xdr:rowOff>
    </xdr:from>
    <xdr:to>
      <xdr:col>14</xdr:col>
      <xdr:colOff>466725</xdr:colOff>
      <xdr:row>3</xdr:row>
      <xdr:rowOff>0</xdr:rowOff>
    </xdr:to>
    <xdr:sp>
      <xdr:nvSpPr>
        <xdr:cNvPr id="16" name="テキスト 6"/>
        <xdr:cNvSpPr txBox="1">
          <a:spLocks noChangeArrowheads="1"/>
        </xdr:cNvSpPr>
      </xdr:nvSpPr>
      <xdr:spPr>
        <a:xfrm>
          <a:off x="9058275" y="819150"/>
          <a:ext cx="8667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13</xdr:col>
      <xdr:colOff>19050</xdr:colOff>
      <xdr:row>3</xdr:row>
      <xdr:rowOff>0</xdr:rowOff>
    </xdr:from>
    <xdr:to>
      <xdr:col>15</xdr:col>
      <xdr:colOff>57150</xdr:colOff>
      <xdr:row>3</xdr:row>
      <xdr:rowOff>0</xdr:rowOff>
    </xdr:to>
    <xdr:sp>
      <xdr:nvSpPr>
        <xdr:cNvPr id="17" name="テキスト 7"/>
        <xdr:cNvSpPr txBox="1">
          <a:spLocks noChangeArrowheads="1"/>
        </xdr:cNvSpPr>
      </xdr:nvSpPr>
      <xdr:spPr>
        <a:xfrm>
          <a:off x="9067800" y="819150"/>
          <a:ext cx="9906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13</xdr:col>
      <xdr:colOff>9525</xdr:colOff>
      <xdr:row>3</xdr:row>
      <xdr:rowOff>0</xdr:rowOff>
    </xdr:from>
    <xdr:to>
      <xdr:col>15</xdr:col>
      <xdr:colOff>9525</xdr:colOff>
      <xdr:row>3</xdr:row>
      <xdr:rowOff>0</xdr:rowOff>
    </xdr:to>
    <xdr:sp>
      <xdr:nvSpPr>
        <xdr:cNvPr id="18" name="テキスト 8"/>
        <xdr:cNvSpPr txBox="1">
          <a:spLocks noChangeArrowheads="1"/>
        </xdr:cNvSpPr>
      </xdr:nvSpPr>
      <xdr:spPr>
        <a:xfrm>
          <a:off x="9058275" y="819150"/>
          <a:ext cx="95250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0</xdr:rowOff>
    </xdr:from>
    <xdr:to>
      <xdr:col>9</xdr:col>
      <xdr:colOff>504825</xdr:colOff>
      <xdr:row>3</xdr:row>
      <xdr:rowOff>0</xdr:rowOff>
    </xdr:to>
    <xdr:sp>
      <xdr:nvSpPr>
        <xdr:cNvPr id="1" name="テキスト 68"/>
        <xdr:cNvSpPr txBox="1">
          <a:spLocks noChangeArrowheads="1"/>
        </xdr:cNvSpPr>
      </xdr:nvSpPr>
      <xdr:spPr>
        <a:xfrm>
          <a:off x="5810250" y="619125"/>
          <a:ext cx="15049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8</xdr:col>
      <xdr:colOff>38100</xdr:colOff>
      <xdr:row>3</xdr:row>
      <xdr:rowOff>0</xdr:rowOff>
    </xdr:from>
    <xdr:to>
      <xdr:col>9</xdr:col>
      <xdr:colOff>533400</xdr:colOff>
      <xdr:row>3</xdr:row>
      <xdr:rowOff>0</xdr:rowOff>
    </xdr:to>
    <xdr:sp>
      <xdr:nvSpPr>
        <xdr:cNvPr id="2" name="テキスト 69"/>
        <xdr:cNvSpPr txBox="1">
          <a:spLocks noChangeArrowheads="1"/>
        </xdr:cNvSpPr>
      </xdr:nvSpPr>
      <xdr:spPr>
        <a:xfrm>
          <a:off x="5848350" y="619125"/>
          <a:ext cx="149542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10</xdr:col>
      <xdr:colOff>0</xdr:colOff>
      <xdr:row>3</xdr:row>
      <xdr:rowOff>0</xdr:rowOff>
    </xdr:from>
    <xdr:to>
      <xdr:col>11</xdr:col>
      <xdr:colOff>0</xdr:colOff>
      <xdr:row>3</xdr:row>
      <xdr:rowOff>0</xdr:rowOff>
    </xdr:to>
    <xdr:sp>
      <xdr:nvSpPr>
        <xdr:cNvPr id="3" name="テキスト 68"/>
        <xdr:cNvSpPr txBox="1">
          <a:spLocks noChangeArrowheads="1"/>
        </xdr:cNvSpPr>
      </xdr:nvSpPr>
      <xdr:spPr>
        <a:xfrm>
          <a:off x="7810500" y="619125"/>
          <a:ext cx="1000125"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10</xdr:col>
      <xdr:colOff>38100</xdr:colOff>
      <xdr:row>3</xdr:row>
      <xdr:rowOff>0</xdr:rowOff>
    </xdr:from>
    <xdr:to>
      <xdr:col>11</xdr:col>
      <xdr:colOff>0</xdr:colOff>
      <xdr:row>3</xdr:row>
      <xdr:rowOff>0</xdr:rowOff>
    </xdr:to>
    <xdr:sp>
      <xdr:nvSpPr>
        <xdr:cNvPr id="4" name="テキスト 69"/>
        <xdr:cNvSpPr txBox="1">
          <a:spLocks noChangeArrowheads="1"/>
        </xdr:cNvSpPr>
      </xdr:nvSpPr>
      <xdr:spPr>
        <a:xfrm>
          <a:off x="7848600" y="619125"/>
          <a:ext cx="96202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13</xdr:col>
      <xdr:colOff>0</xdr:colOff>
      <xdr:row>74</xdr:row>
      <xdr:rowOff>0</xdr:rowOff>
    </xdr:from>
    <xdr:to>
      <xdr:col>13</xdr:col>
      <xdr:colOff>0</xdr:colOff>
      <xdr:row>74</xdr:row>
      <xdr:rowOff>0</xdr:rowOff>
    </xdr:to>
    <xdr:sp>
      <xdr:nvSpPr>
        <xdr:cNvPr id="5" name="Line 222"/>
        <xdr:cNvSpPr>
          <a:spLocks/>
        </xdr:cNvSpPr>
      </xdr:nvSpPr>
      <xdr:spPr>
        <a:xfrm flipV="1">
          <a:off x="10020300" y="16335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9525</xdr:rowOff>
    </xdr:from>
    <xdr:to>
      <xdr:col>0</xdr:col>
      <xdr:colOff>0</xdr:colOff>
      <xdr:row>14</xdr:row>
      <xdr:rowOff>0</xdr:rowOff>
    </xdr:to>
    <xdr:sp>
      <xdr:nvSpPr>
        <xdr:cNvPr id="1" name="Line 2"/>
        <xdr:cNvSpPr>
          <a:spLocks/>
        </xdr:cNvSpPr>
      </xdr:nvSpPr>
      <xdr:spPr>
        <a:xfrm flipV="1">
          <a:off x="0" y="3562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twoCellAnchor>
    <xdr:from>
      <xdr:col>0</xdr:col>
      <xdr:colOff>0</xdr:colOff>
      <xdr:row>13</xdr:row>
      <xdr:rowOff>9525</xdr:rowOff>
    </xdr:from>
    <xdr:to>
      <xdr:col>0</xdr:col>
      <xdr:colOff>0</xdr:colOff>
      <xdr:row>14</xdr:row>
      <xdr:rowOff>0</xdr:rowOff>
    </xdr:to>
    <xdr:sp>
      <xdr:nvSpPr>
        <xdr:cNvPr id="2" name="Line 3"/>
        <xdr:cNvSpPr>
          <a:spLocks/>
        </xdr:cNvSpPr>
      </xdr:nvSpPr>
      <xdr:spPr>
        <a:xfrm flipV="1">
          <a:off x="0" y="3562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twoCellAnchor>
    <xdr:from>
      <xdr:col>6</xdr:col>
      <xdr:colOff>0</xdr:colOff>
      <xdr:row>13</xdr:row>
      <xdr:rowOff>9525</xdr:rowOff>
    </xdr:from>
    <xdr:to>
      <xdr:col>7</xdr:col>
      <xdr:colOff>0</xdr:colOff>
      <xdr:row>14</xdr:row>
      <xdr:rowOff>0</xdr:rowOff>
    </xdr:to>
    <xdr:sp>
      <xdr:nvSpPr>
        <xdr:cNvPr id="3" name="Line 6"/>
        <xdr:cNvSpPr>
          <a:spLocks/>
        </xdr:cNvSpPr>
      </xdr:nvSpPr>
      <xdr:spPr>
        <a:xfrm flipV="1">
          <a:off x="6296025" y="3562350"/>
          <a:ext cx="971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twoCellAnchor>
    <xdr:from>
      <xdr:col>7</xdr:col>
      <xdr:colOff>9525</xdr:colOff>
      <xdr:row>13</xdr:row>
      <xdr:rowOff>9525</xdr:rowOff>
    </xdr:from>
    <xdr:to>
      <xdr:col>7</xdr:col>
      <xdr:colOff>876300</xdr:colOff>
      <xdr:row>14</xdr:row>
      <xdr:rowOff>0</xdr:rowOff>
    </xdr:to>
    <xdr:sp>
      <xdr:nvSpPr>
        <xdr:cNvPr id="4" name="Line 7"/>
        <xdr:cNvSpPr>
          <a:spLocks/>
        </xdr:cNvSpPr>
      </xdr:nvSpPr>
      <xdr:spPr>
        <a:xfrm flipV="1">
          <a:off x="7277100" y="3562350"/>
          <a:ext cx="866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47</xdr:row>
      <xdr:rowOff>0</xdr:rowOff>
    </xdr:to>
    <xdr:sp>
      <xdr:nvSpPr>
        <xdr:cNvPr id="1" name="Line 3"/>
        <xdr:cNvSpPr>
          <a:spLocks/>
        </xdr:cNvSpPr>
      </xdr:nvSpPr>
      <xdr:spPr>
        <a:xfrm flipV="1">
          <a:off x="0" y="7610475"/>
          <a:ext cx="0" cy="398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twoCellAnchor>
    <xdr:from>
      <xdr:col>0</xdr:col>
      <xdr:colOff>0</xdr:colOff>
      <xdr:row>31</xdr:row>
      <xdr:rowOff>9525</xdr:rowOff>
    </xdr:from>
    <xdr:to>
      <xdr:col>0</xdr:col>
      <xdr:colOff>0</xdr:colOff>
      <xdr:row>47</xdr:row>
      <xdr:rowOff>0</xdr:rowOff>
    </xdr:to>
    <xdr:sp>
      <xdr:nvSpPr>
        <xdr:cNvPr id="2" name="Line 5"/>
        <xdr:cNvSpPr>
          <a:spLocks/>
        </xdr:cNvSpPr>
      </xdr:nvSpPr>
      <xdr:spPr>
        <a:xfrm flipV="1">
          <a:off x="0" y="7620000"/>
          <a:ext cx="0" cy="397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丸ｺﾞｼｯｸ体Ca-B(GT)"/>
              <a:ea typeface="丸ｺﾞｼｯｸ体Ca-B(GT)"/>
              <a:cs typeface="丸ｺﾞｼｯｸ体Ca-B(GT)"/>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テキスト 1"/>
        <xdr:cNvSpPr txBox="1">
          <a:spLocks noChangeArrowheads="1"/>
        </xdr:cNvSpPr>
      </xdr:nvSpPr>
      <xdr:spPr>
        <a:xfrm>
          <a:off x="0" y="819150"/>
          <a:ext cx="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0</xdr:col>
      <xdr:colOff>0</xdr:colOff>
      <xdr:row>4</xdr:row>
      <xdr:rowOff>0</xdr:rowOff>
    </xdr:from>
    <xdr:to>
      <xdr:col>0</xdr:col>
      <xdr:colOff>0</xdr:colOff>
      <xdr:row>4</xdr:row>
      <xdr:rowOff>0</xdr:rowOff>
    </xdr:to>
    <xdr:sp>
      <xdr:nvSpPr>
        <xdr:cNvPr id="2" name="テキスト 2"/>
        <xdr:cNvSpPr txBox="1">
          <a:spLocks noChangeArrowheads="1"/>
        </xdr:cNvSpPr>
      </xdr:nvSpPr>
      <xdr:spPr>
        <a:xfrm>
          <a:off x="0" y="819150"/>
          <a:ext cx="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0</xdr:col>
      <xdr:colOff>0</xdr:colOff>
      <xdr:row>4</xdr:row>
      <xdr:rowOff>0</xdr:rowOff>
    </xdr:from>
    <xdr:to>
      <xdr:col>0</xdr:col>
      <xdr:colOff>0</xdr:colOff>
      <xdr:row>4</xdr:row>
      <xdr:rowOff>0</xdr:rowOff>
    </xdr:to>
    <xdr:sp>
      <xdr:nvSpPr>
        <xdr:cNvPr id="3" name="テキスト 3"/>
        <xdr:cNvSpPr txBox="1">
          <a:spLocks noChangeArrowheads="1"/>
        </xdr:cNvSpPr>
      </xdr:nvSpPr>
      <xdr:spPr>
        <a:xfrm>
          <a:off x="0" y="819150"/>
          <a:ext cx="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0</xdr:col>
      <xdr:colOff>0</xdr:colOff>
      <xdr:row>4</xdr:row>
      <xdr:rowOff>0</xdr:rowOff>
    </xdr:from>
    <xdr:to>
      <xdr:col>0</xdr:col>
      <xdr:colOff>0</xdr:colOff>
      <xdr:row>4</xdr:row>
      <xdr:rowOff>0</xdr:rowOff>
    </xdr:to>
    <xdr:sp>
      <xdr:nvSpPr>
        <xdr:cNvPr id="4" name="テキスト 4"/>
        <xdr:cNvSpPr txBox="1">
          <a:spLocks noChangeArrowheads="1"/>
        </xdr:cNvSpPr>
      </xdr:nvSpPr>
      <xdr:spPr>
        <a:xfrm>
          <a:off x="0" y="819150"/>
          <a:ext cx="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0</xdr:col>
      <xdr:colOff>0</xdr:colOff>
      <xdr:row>4</xdr:row>
      <xdr:rowOff>0</xdr:rowOff>
    </xdr:from>
    <xdr:to>
      <xdr:col>0</xdr:col>
      <xdr:colOff>0</xdr:colOff>
      <xdr:row>4</xdr:row>
      <xdr:rowOff>0</xdr:rowOff>
    </xdr:to>
    <xdr:sp>
      <xdr:nvSpPr>
        <xdr:cNvPr id="5" name="テキスト 5"/>
        <xdr:cNvSpPr txBox="1">
          <a:spLocks noChangeArrowheads="1"/>
        </xdr:cNvSpPr>
      </xdr:nvSpPr>
      <xdr:spPr>
        <a:xfrm>
          <a:off x="0" y="819150"/>
          <a:ext cx="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0</xdr:col>
      <xdr:colOff>0</xdr:colOff>
      <xdr:row>4</xdr:row>
      <xdr:rowOff>0</xdr:rowOff>
    </xdr:from>
    <xdr:to>
      <xdr:col>0</xdr:col>
      <xdr:colOff>0</xdr:colOff>
      <xdr:row>4</xdr:row>
      <xdr:rowOff>0</xdr:rowOff>
    </xdr:to>
    <xdr:sp>
      <xdr:nvSpPr>
        <xdr:cNvPr id="6" name="テキスト 6"/>
        <xdr:cNvSpPr txBox="1">
          <a:spLocks noChangeArrowheads="1"/>
        </xdr:cNvSpPr>
      </xdr:nvSpPr>
      <xdr:spPr>
        <a:xfrm>
          <a:off x="0" y="819150"/>
          <a:ext cx="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0</xdr:col>
      <xdr:colOff>0</xdr:colOff>
      <xdr:row>4</xdr:row>
      <xdr:rowOff>0</xdr:rowOff>
    </xdr:from>
    <xdr:to>
      <xdr:col>0</xdr:col>
      <xdr:colOff>0</xdr:colOff>
      <xdr:row>4</xdr:row>
      <xdr:rowOff>0</xdr:rowOff>
    </xdr:to>
    <xdr:sp>
      <xdr:nvSpPr>
        <xdr:cNvPr id="7" name="テキスト 7"/>
        <xdr:cNvSpPr txBox="1">
          <a:spLocks noChangeArrowheads="1"/>
        </xdr:cNvSpPr>
      </xdr:nvSpPr>
      <xdr:spPr>
        <a:xfrm>
          <a:off x="0" y="819150"/>
          <a:ext cx="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0</xdr:col>
      <xdr:colOff>0</xdr:colOff>
      <xdr:row>4</xdr:row>
      <xdr:rowOff>0</xdr:rowOff>
    </xdr:from>
    <xdr:to>
      <xdr:col>0</xdr:col>
      <xdr:colOff>0</xdr:colOff>
      <xdr:row>4</xdr:row>
      <xdr:rowOff>0</xdr:rowOff>
    </xdr:to>
    <xdr:sp>
      <xdr:nvSpPr>
        <xdr:cNvPr id="8" name="テキスト 8"/>
        <xdr:cNvSpPr txBox="1">
          <a:spLocks noChangeArrowheads="1"/>
        </xdr:cNvSpPr>
      </xdr:nvSpPr>
      <xdr:spPr>
        <a:xfrm>
          <a:off x="0" y="819150"/>
          <a:ext cx="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0</xdr:col>
      <xdr:colOff>0</xdr:colOff>
      <xdr:row>4</xdr:row>
      <xdr:rowOff>0</xdr:rowOff>
    </xdr:from>
    <xdr:to>
      <xdr:col>0</xdr:col>
      <xdr:colOff>0</xdr:colOff>
      <xdr:row>4</xdr:row>
      <xdr:rowOff>0</xdr:rowOff>
    </xdr:to>
    <xdr:sp>
      <xdr:nvSpPr>
        <xdr:cNvPr id="9" name="テキスト 9"/>
        <xdr:cNvSpPr txBox="1">
          <a:spLocks noChangeArrowheads="1"/>
        </xdr:cNvSpPr>
      </xdr:nvSpPr>
      <xdr:spPr>
        <a:xfrm>
          <a:off x="0" y="819150"/>
          <a:ext cx="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0</xdr:col>
      <xdr:colOff>0</xdr:colOff>
      <xdr:row>4</xdr:row>
      <xdr:rowOff>0</xdr:rowOff>
    </xdr:from>
    <xdr:to>
      <xdr:col>0</xdr:col>
      <xdr:colOff>0</xdr:colOff>
      <xdr:row>4</xdr:row>
      <xdr:rowOff>0</xdr:rowOff>
    </xdr:to>
    <xdr:sp>
      <xdr:nvSpPr>
        <xdr:cNvPr id="10" name="テキスト 10"/>
        <xdr:cNvSpPr txBox="1">
          <a:spLocks noChangeArrowheads="1"/>
        </xdr:cNvSpPr>
      </xdr:nvSpPr>
      <xdr:spPr>
        <a:xfrm>
          <a:off x="0" y="819150"/>
          <a:ext cx="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6</xdr:col>
      <xdr:colOff>9525</xdr:colOff>
      <xdr:row>4</xdr:row>
      <xdr:rowOff>0</xdr:rowOff>
    </xdr:from>
    <xdr:to>
      <xdr:col>7</xdr:col>
      <xdr:colOff>0</xdr:colOff>
      <xdr:row>4</xdr:row>
      <xdr:rowOff>0</xdr:rowOff>
    </xdr:to>
    <xdr:sp>
      <xdr:nvSpPr>
        <xdr:cNvPr id="11" name="テキスト 1"/>
        <xdr:cNvSpPr txBox="1">
          <a:spLocks noChangeArrowheads="1"/>
        </xdr:cNvSpPr>
      </xdr:nvSpPr>
      <xdr:spPr>
        <a:xfrm>
          <a:off x="3457575" y="819150"/>
          <a:ext cx="1190625"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6</xdr:col>
      <xdr:colOff>9525</xdr:colOff>
      <xdr:row>4</xdr:row>
      <xdr:rowOff>0</xdr:rowOff>
    </xdr:from>
    <xdr:to>
      <xdr:col>7</xdr:col>
      <xdr:colOff>0</xdr:colOff>
      <xdr:row>4</xdr:row>
      <xdr:rowOff>0</xdr:rowOff>
    </xdr:to>
    <xdr:sp>
      <xdr:nvSpPr>
        <xdr:cNvPr id="12" name="テキスト 2"/>
        <xdr:cNvSpPr txBox="1">
          <a:spLocks noChangeArrowheads="1"/>
        </xdr:cNvSpPr>
      </xdr:nvSpPr>
      <xdr:spPr>
        <a:xfrm>
          <a:off x="3457575" y="819150"/>
          <a:ext cx="119062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6</xdr:col>
      <xdr:colOff>38100</xdr:colOff>
      <xdr:row>4</xdr:row>
      <xdr:rowOff>0</xdr:rowOff>
    </xdr:from>
    <xdr:to>
      <xdr:col>7</xdr:col>
      <xdr:colOff>0</xdr:colOff>
      <xdr:row>4</xdr:row>
      <xdr:rowOff>0</xdr:rowOff>
    </xdr:to>
    <xdr:sp>
      <xdr:nvSpPr>
        <xdr:cNvPr id="13" name="テキスト 3"/>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6</xdr:col>
      <xdr:colOff>38100</xdr:colOff>
      <xdr:row>4</xdr:row>
      <xdr:rowOff>0</xdr:rowOff>
    </xdr:from>
    <xdr:to>
      <xdr:col>7</xdr:col>
      <xdr:colOff>0</xdr:colOff>
      <xdr:row>4</xdr:row>
      <xdr:rowOff>0</xdr:rowOff>
    </xdr:to>
    <xdr:sp>
      <xdr:nvSpPr>
        <xdr:cNvPr id="14" name="テキスト 4"/>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6</xdr:col>
      <xdr:colOff>38100</xdr:colOff>
      <xdr:row>4</xdr:row>
      <xdr:rowOff>0</xdr:rowOff>
    </xdr:from>
    <xdr:to>
      <xdr:col>7</xdr:col>
      <xdr:colOff>0</xdr:colOff>
      <xdr:row>4</xdr:row>
      <xdr:rowOff>0</xdr:rowOff>
    </xdr:to>
    <xdr:sp>
      <xdr:nvSpPr>
        <xdr:cNvPr id="15" name="テキスト 5"/>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6</xdr:col>
      <xdr:colOff>38100</xdr:colOff>
      <xdr:row>4</xdr:row>
      <xdr:rowOff>0</xdr:rowOff>
    </xdr:from>
    <xdr:to>
      <xdr:col>7</xdr:col>
      <xdr:colOff>0</xdr:colOff>
      <xdr:row>4</xdr:row>
      <xdr:rowOff>0</xdr:rowOff>
    </xdr:to>
    <xdr:sp>
      <xdr:nvSpPr>
        <xdr:cNvPr id="16" name="テキスト 6"/>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6</xdr:col>
      <xdr:colOff>38100</xdr:colOff>
      <xdr:row>4</xdr:row>
      <xdr:rowOff>0</xdr:rowOff>
    </xdr:from>
    <xdr:to>
      <xdr:col>7</xdr:col>
      <xdr:colOff>0</xdr:colOff>
      <xdr:row>4</xdr:row>
      <xdr:rowOff>0</xdr:rowOff>
    </xdr:to>
    <xdr:sp>
      <xdr:nvSpPr>
        <xdr:cNvPr id="17" name="テキスト 7"/>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6</xdr:col>
      <xdr:colOff>38100</xdr:colOff>
      <xdr:row>4</xdr:row>
      <xdr:rowOff>0</xdr:rowOff>
    </xdr:from>
    <xdr:to>
      <xdr:col>7</xdr:col>
      <xdr:colOff>0</xdr:colOff>
      <xdr:row>4</xdr:row>
      <xdr:rowOff>0</xdr:rowOff>
    </xdr:to>
    <xdr:sp>
      <xdr:nvSpPr>
        <xdr:cNvPr id="18" name="テキスト 8"/>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6</xdr:col>
      <xdr:colOff>0</xdr:colOff>
      <xdr:row>4</xdr:row>
      <xdr:rowOff>0</xdr:rowOff>
    </xdr:from>
    <xdr:to>
      <xdr:col>7</xdr:col>
      <xdr:colOff>0</xdr:colOff>
      <xdr:row>4</xdr:row>
      <xdr:rowOff>0</xdr:rowOff>
    </xdr:to>
    <xdr:sp>
      <xdr:nvSpPr>
        <xdr:cNvPr id="19" name="テキスト 9"/>
        <xdr:cNvSpPr txBox="1">
          <a:spLocks noChangeArrowheads="1"/>
        </xdr:cNvSpPr>
      </xdr:nvSpPr>
      <xdr:spPr>
        <a:xfrm>
          <a:off x="3448050" y="819150"/>
          <a:ext cx="120015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6</xdr:col>
      <xdr:colOff>38100</xdr:colOff>
      <xdr:row>4</xdr:row>
      <xdr:rowOff>0</xdr:rowOff>
    </xdr:from>
    <xdr:to>
      <xdr:col>7</xdr:col>
      <xdr:colOff>0</xdr:colOff>
      <xdr:row>4</xdr:row>
      <xdr:rowOff>0</xdr:rowOff>
    </xdr:to>
    <xdr:sp>
      <xdr:nvSpPr>
        <xdr:cNvPr id="20" name="テキスト 10"/>
        <xdr:cNvSpPr txBox="1">
          <a:spLocks noChangeArrowheads="1"/>
        </xdr:cNvSpPr>
      </xdr:nvSpPr>
      <xdr:spPr>
        <a:xfrm>
          <a:off x="3486150" y="819150"/>
          <a:ext cx="1162050"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showGridLines="0" showRowColHeaders="0" workbookViewId="0" topLeftCell="A1">
      <selection activeCell="D25" sqref="D25:F25"/>
    </sheetView>
  </sheetViews>
  <sheetFormatPr defaultColWidth="9.00390625" defaultRowHeight="24" customHeight="1"/>
  <cols>
    <col min="1" max="1" width="1.00390625" style="2" customWidth="1"/>
    <col min="2" max="2" width="3.875" style="2" customWidth="1"/>
    <col min="3" max="3" width="28.00390625" style="2" customWidth="1"/>
    <col min="4" max="10" width="3.125" style="2" customWidth="1"/>
    <col min="11" max="11" width="3.25390625" style="2" customWidth="1"/>
    <col min="12" max="12" width="5.00390625" style="2" customWidth="1"/>
    <col min="13" max="18" width="3.125" style="2" customWidth="1"/>
    <col min="19" max="19" width="11.125" style="2" customWidth="1"/>
    <col min="20" max="20" width="6.125" style="2" customWidth="1"/>
    <col min="21" max="21" width="4.375" style="2" customWidth="1"/>
    <col min="22" max="16384" width="9.125" style="2" customWidth="1"/>
  </cols>
  <sheetData>
    <row r="1" spans="1:21" ht="17.25" customHeight="1">
      <c r="A1" s="1"/>
      <c r="N1"/>
      <c r="O1"/>
      <c r="P1"/>
      <c r="Q1"/>
      <c r="R1"/>
      <c r="S1"/>
      <c r="T1"/>
      <c r="U1"/>
    </row>
    <row r="2" spans="1:21" ht="2.25" customHeight="1">
      <c r="A2"/>
      <c r="N2"/>
      <c r="O2"/>
      <c r="P2"/>
      <c r="Q2"/>
      <c r="R2"/>
      <c r="S2"/>
      <c r="T2"/>
      <c r="U2"/>
    </row>
    <row r="3" spans="3:20" s="1" customFormat="1" ht="20.25" customHeight="1">
      <c r="C3" s="128" t="s">
        <v>196</v>
      </c>
      <c r="O3" s="129"/>
      <c r="P3" s="130"/>
      <c r="Q3" s="130"/>
      <c r="R3" s="129"/>
      <c r="S3" s="131"/>
      <c r="T3" s="132"/>
    </row>
    <row r="4" spans="1:21" ht="24" customHeight="1">
      <c r="A4" s="235" t="s">
        <v>108</v>
      </c>
      <c r="B4" s="235"/>
      <c r="C4" s="235"/>
      <c r="D4" s="235"/>
      <c r="E4" s="235"/>
      <c r="F4" s="235"/>
      <c r="G4" s="235"/>
      <c r="H4" s="235"/>
      <c r="I4" s="235"/>
      <c r="J4" s="235"/>
      <c r="K4" s="235"/>
      <c r="L4" s="235"/>
      <c r="M4" s="235"/>
      <c r="N4" s="235"/>
      <c r="O4" s="235"/>
      <c r="P4" s="235"/>
      <c r="Q4" s="235"/>
      <c r="R4" s="235"/>
      <c r="S4" s="235"/>
      <c r="T4" s="4"/>
      <c r="U4" s="4"/>
    </row>
    <row r="5" ht="15" customHeight="1"/>
    <row r="6" ht="15" customHeight="1"/>
    <row r="7" spans="2:20" ht="19.5" customHeight="1">
      <c r="B7" s="230" t="s">
        <v>119</v>
      </c>
      <c r="C7" s="230"/>
      <c r="D7" s="230"/>
      <c r="E7" s="230"/>
      <c r="F7" s="230"/>
      <c r="G7" s="230"/>
      <c r="S7" s="239" t="s">
        <v>101</v>
      </c>
      <c r="T7" s="239"/>
    </row>
    <row r="8" ht="4.5" customHeight="1" thickBot="1"/>
    <row r="9" spans="3:20" ht="21.75" customHeight="1">
      <c r="C9" s="30"/>
      <c r="D9" s="215" t="s">
        <v>0</v>
      </c>
      <c r="E9" s="216"/>
      <c r="F9" s="216"/>
      <c r="G9" s="216"/>
      <c r="H9" s="217"/>
      <c r="I9" s="215" t="s">
        <v>1</v>
      </c>
      <c r="J9" s="216"/>
      <c r="K9" s="216"/>
      <c r="L9" s="216"/>
      <c r="M9" s="217"/>
      <c r="N9" s="215" t="s">
        <v>2</v>
      </c>
      <c r="O9" s="216"/>
      <c r="P9" s="216"/>
      <c r="Q9" s="216"/>
      <c r="R9" s="217"/>
      <c r="S9" s="215" t="s">
        <v>3</v>
      </c>
      <c r="T9" s="240"/>
    </row>
    <row r="10" spans="3:20" ht="21.75" customHeight="1" thickBot="1">
      <c r="C10" s="31" t="s">
        <v>4</v>
      </c>
      <c r="D10" s="218">
        <v>512137</v>
      </c>
      <c r="E10" s="219"/>
      <c r="F10" s="219"/>
      <c r="G10" s="219"/>
      <c r="H10" s="220"/>
      <c r="I10" s="218">
        <v>31545</v>
      </c>
      <c r="J10" s="219"/>
      <c r="K10" s="219"/>
      <c r="L10" s="219"/>
      <c r="M10" s="220"/>
      <c r="N10" s="218">
        <v>18677</v>
      </c>
      <c r="O10" s="219"/>
      <c r="P10" s="219"/>
      <c r="Q10" s="219"/>
      <c r="R10" s="220"/>
      <c r="S10" s="218">
        <v>525005</v>
      </c>
      <c r="T10" s="241"/>
    </row>
    <row r="11" ht="15" customHeight="1">
      <c r="C11" s="10"/>
    </row>
    <row r="12" spans="2:20" ht="19.5" customHeight="1">
      <c r="B12" s="230" t="s">
        <v>120</v>
      </c>
      <c r="C12" s="230"/>
      <c r="S12" s="239" t="s">
        <v>100</v>
      </c>
      <c r="T12" s="239"/>
    </row>
    <row r="13" ht="4.5" customHeight="1" thickBot="1"/>
    <row r="14" spans="3:20" ht="21.75" customHeight="1">
      <c r="C14" s="30" t="s">
        <v>5</v>
      </c>
      <c r="D14" s="215" t="s">
        <v>0</v>
      </c>
      <c r="E14" s="216"/>
      <c r="F14" s="216"/>
      <c r="G14" s="216"/>
      <c r="H14" s="217"/>
      <c r="I14" s="215" t="s">
        <v>1</v>
      </c>
      <c r="J14" s="216"/>
      <c r="K14" s="216"/>
      <c r="L14" s="216"/>
      <c r="M14" s="217"/>
      <c r="N14" s="215" t="s">
        <v>2</v>
      </c>
      <c r="O14" s="216"/>
      <c r="P14" s="216"/>
      <c r="Q14" s="216"/>
      <c r="R14" s="217"/>
      <c r="S14" s="215" t="s">
        <v>3</v>
      </c>
      <c r="T14" s="240"/>
    </row>
    <row r="15" spans="3:20" ht="21.75" customHeight="1">
      <c r="C15" s="32" t="s">
        <v>6</v>
      </c>
      <c r="D15" s="206">
        <v>412767</v>
      </c>
      <c r="E15" s="207"/>
      <c r="F15" s="207"/>
      <c r="G15" s="207"/>
      <c r="H15" s="208"/>
      <c r="I15" s="236" t="s">
        <v>181</v>
      </c>
      <c r="J15" s="237"/>
      <c r="K15" s="237"/>
      <c r="L15" s="237"/>
      <c r="M15" s="238"/>
      <c r="N15" s="227" t="s">
        <v>181</v>
      </c>
      <c r="O15" s="228"/>
      <c r="P15" s="228"/>
      <c r="Q15" s="228"/>
      <c r="R15" s="229"/>
      <c r="S15" s="206">
        <v>413996</v>
      </c>
      <c r="T15" s="209"/>
    </row>
    <row r="16" spans="3:20" ht="21.75" customHeight="1">
      <c r="C16" s="32" t="s">
        <v>7</v>
      </c>
      <c r="D16" s="206">
        <v>312971</v>
      </c>
      <c r="E16" s="207"/>
      <c r="F16" s="207"/>
      <c r="G16" s="207"/>
      <c r="H16" s="208"/>
      <c r="I16" s="227" t="s">
        <v>181</v>
      </c>
      <c r="J16" s="228"/>
      <c r="K16" s="228"/>
      <c r="L16" s="228"/>
      <c r="M16" s="229"/>
      <c r="N16" s="227" t="s">
        <v>181</v>
      </c>
      <c r="O16" s="228"/>
      <c r="P16" s="228"/>
      <c r="Q16" s="228"/>
      <c r="R16" s="229"/>
      <c r="S16" s="206">
        <v>329823</v>
      </c>
      <c r="T16" s="209"/>
    </row>
    <row r="17" spans="3:20" ht="21.75" customHeight="1">
      <c r="C17" s="34" t="s">
        <v>8</v>
      </c>
      <c r="D17" s="206">
        <v>1256</v>
      </c>
      <c r="E17" s="207"/>
      <c r="F17" s="207"/>
      <c r="G17" s="207"/>
      <c r="H17" s="208"/>
      <c r="I17" s="227" t="s">
        <v>181</v>
      </c>
      <c r="J17" s="228"/>
      <c r="K17" s="228"/>
      <c r="L17" s="228"/>
      <c r="M17" s="229"/>
      <c r="N17" s="227" t="s">
        <v>181</v>
      </c>
      <c r="O17" s="228"/>
      <c r="P17" s="228"/>
      <c r="Q17" s="228"/>
      <c r="R17" s="229"/>
      <c r="S17" s="206">
        <v>1342</v>
      </c>
      <c r="T17" s="209"/>
    </row>
    <row r="18" spans="3:20" ht="21.75" customHeight="1">
      <c r="C18" s="34" t="s">
        <v>9</v>
      </c>
      <c r="D18" s="206">
        <v>2230</v>
      </c>
      <c r="E18" s="207"/>
      <c r="F18" s="207"/>
      <c r="G18" s="207"/>
      <c r="H18" s="208"/>
      <c r="I18" s="227" t="s">
        <v>181</v>
      </c>
      <c r="J18" s="228"/>
      <c r="K18" s="228"/>
      <c r="L18" s="228"/>
      <c r="M18" s="229"/>
      <c r="N18" s="227" t="s">
        <v>181</v>
      </c>
      <c r="O18" s="228"/>
      <c r="P18" s="228"/>
      <c r="Q18" s="228"/>
      <c r="R18" s="229"/>
      <c r="S18" s="206">
        <v>2187</v>
      </c>
      <c r="T18" s="209"/>
    </row>
    <row r="19" spans="3:20" ht="21.75" customHeight="1" thickBot="1">
      <c r="C19" s="31" t="s">
        <v>4</v>
      </c>
      <c r="D19" s="189">
        <v>725738</v>
      </c>
      <c r="E19" s="213"/>
      <c r="F19" s="213"/>
      <c r="G19" s="213"/>
      <c r="H19" s="214"/>
      <c r="I19" s="189">
        <v>47535</v>
      </c>
      <c r="J19" s="213"/>
      <c r="K19" s="213"/>
      <c r="L19" s="213"/>
      <c r="M19" s="214"/>
      <c r="N19" s="189">
        <v>29454</v>
      </c>
      <c r="O19" s="213"/>
      <c r="P19" s="213"/>
      <c r="Q19" s="213"/>
      <c r="R19" s="214"/>
      <c r="S19" s="189">
        <v>743819</v>
      </c>
      <c r="T19" s="210"/>
    </row>
    <row r="20" ht="15" customHeight="1"/>
    <row r="21" spans="2:19" ht="19.5" customHeight="1">
      <c r="B21" s="230" t="s">
        <v>121</v>
      </c>
      <c r="C21" s="230"/>
      <c r="D21" s="230"/>
      <c r="E21" s="230"/>
      <c r="R21" s="239" t="s">
        <v>100</v>
      </c>
      <c r="S21" s="239"/>
    </row>
    <row r="22" ht="4.5" customHeight="1" thickBot="1"/>
    <row r="23" spans="3:20" ht="24.75" customHeight="1">
      <c r="C23" s="231" t="s">
        <v>204</v>
      </c>
      <c r="D23" s="215" t="s">
        <v>10</v>
      </c>
      <c r="E23" s="216"/>
      <c r="F23" s="217"/>
      <c r="G23" s="215" t="s">
        <v>11</v>
      </c>
      <c r="H23" s="216"/>
      <c r="I23" s="217"/>
      <c r="J23" s="215" t="s">
        <v>12</v>
      </c>
      <c r="K23" s="216"/>
      <c r="L23" s="217"/>
      <c r="M23" s="224" t="s">
        <v>182</v>
      </c>
      <c r="N23" s="225"/>
      <c r="O23" s="226"/>
      <c r="P23" s="215" t="s">
        <v>13</v>
      </c>
      <c r="Q23" s="216"/>
      <c r="R23" s="217"/>
      <c r="S23" s="36" t="s">
        <v>4</v>
      </c>
      <c r="T23" s="37"/>
    </row>
    <row r="24" spans="3:20" ht="21.75" customHeight="1">
      <c r="C24" s="232"/>
      <c r="D24" s="206">
        <v>4957</v>
      </c>
      <c r="E24" s="211"/>
      <c r="F24" s="212"/>
      <c r="G24" s="206">
        <v>123</v>
      </c>
      <c r="H24" s="211"/>
      <c r="I24" s="212"/>
      <c r="J24" s="206">
        <v>42013</v>
      </c>
      <c r="K24" s="211"/>
      <c r="L24" s="212"/>
      <c r="M24" s="221">
        <v>20</v>
      </c>
      <c r="N24" s="222"/>
      <c r="O24" s="223"/>
      <c r="P24" s="206">
        <v>422</v>
      </c>
      <c r="Q24" s="211"/>
      <c r="R24" s="212"/>
      <c r="S24" s="97">
        <f>SUM(D24:R24)</f>
        <v>47535</v>
      </c>
      <c r="T24" s="23"/>
    </row>
    <row r="25" spans="3:20" ht="24.75" customHeight="1">
      <c r="C25" s="233" t="s">
        <v>205</v>
      </c>
      <c r="D25" s="242" t="s">
        <v>14</v>
      </c>
      <c r="E25" s="246"/>
      <c r="F25" s="247"/>
      <c r="G25" s="242" t="s">
        <v>15</v>
      </c>
      <c r="H25" s="246"/>
      <c r="I25" s="247"/>
      <c r="J25" s="242" t="s">
        <v>16</v>
      </c>
      <c r="K25" s="246"/>
      <c r="L25" s="247"/>
      <c r="M25" s="249" t="s">
        <v>183</v>
      </c>
      <c r="N25" s="250"/>
      <c r="O25" s="251"/>
      <c r="P25" s="242" t="s">
        <v>13</v>
      </c>
      <c r="Q25" s="246"/>
      <c r="R25" s="247"/>
      <c r="S25" s="38" t="s">
        <v>4</v>
      </c>
      <c r="T25" s="37"/>
    </row>
    <row r="26" spans="3:20" ht="21.75" customHeight="1" thickBot="1">
      <c r="C26" s="234"/>
      <c r="D26" s="189">
        <v>4924</v>
      </c>
      <c r="E26" s="190"/>
      <c r="F26" s="191"/>
      <c r="G26" s="189">
        <v>202</v>
      </c>
      <c r="H26" s="190"/>
      <c r="I26" s="191"/>
      <c r="J26" s="189">
        <v>24073</v>
      </c>
      <c r="K26" s="190"/>
      <c r="L26" s="191"/>
      <c r="M26" s="189">
        <v>9</v>
      </c>
      <c r="N26" s="190"/>
      <c r="O26" s="191"/>
      <c r="P26" s="189">
        <v>246</v>
      </c>
      <c r="Q26" s="190"/>
      <c r="R26" s="191"/>
      <c r="S26" s="173">
        <f>SUM(D26:R26)</f>
        <v>29454</v>
      </c>
      <c r="T26" s="39"/>
    </row>
    <row r="27" ht="15" customHeight="1"/>
    <row r="28" spans="2:20" ht="21.75" customHeight="1">
      <c r="B28" s="230" t="s">
        <v>122</v>
      </c>
      <c r="C28" s="230"/>
      <c r="D28" s="230"/>
      <c r="E28" s="230"/>
      <c r="F28" s="230"/>
      <c r="G28" s="230"/>
      <c r="H28" s="230"/>
      <c r="I28" s="230"/>
      <c r="J28" s="230"/>
      <c r="K28" s="230"/>
      <c r="L28" s="248" t="s">
        <v>102</v>
      </c>
      <c r="M28" s="248"/>
      <c r="N28" s="248"/>
      <c r="O28" s="248"/>
      <c r="P28" s="102"/>
      <c r="Q28" s="102"/>
      <c r="R28" s="103"/>
      <c r="S28" s="29"/>
      <c r="T28" s="29"/>
    </row>
    <row r="29" spans="14:20" ht="4.5" customHeight="1" thickBot="1">
      <c r="N29"/>
      <c r="O29"/>
      <c r="P29" s="102"/>
      <c r="Q29" s="102"/>
      <c r="R29" s="102"/>
      <c r="S29" s="103"/>
      <c r="T29" s="29"/>
    </row>
    <row r="30" spans="3:20" s="40" customFormat="1" ht="33" customHeight="1">
      <c r="C30" s="41" t="s">
        <v>17</v>
      </c>
      <c r="D30" s="192" t="s">
        <v>18</v>
      </c>
      <c r="E30" s="193"/>
      <c r="F30" s="193"/>
      <c r="G30" s="193"/>
      <c r="H30" s="193"/>
      <c r="I30" s="193"/>
      <c r="J30" s="185" t="s">
        <v>184</v>
      </c>
      <c r="K30" s="186"/>
      <c r="L30" s="186"/>
      <c r="M30" s="186"/>
      <c r="N30" s="186"/>
      <c r="O30" s="187"/>
      <c r="P30" s="203" t="s">
        <v>106</v>
      </c>
      <c r="Q30" s="203"/>
      <c r="R30" s="203"/>
      <c r="S30" s="203"/>
      <c r="T30" s="104"/>
    </row>
    <row r="31" spans="3:20" ht="21.75" customHeight="1">
      <c r="C31" s="42" t="s">
        <v>19</v>
      </c>
      <c r="D31" s="197" t="s">
        <v>20</v>
      </c>
      <c r="E31" s="198"/>
      <c r="F31" s="198"/>
      <c r="G31" s="198"/>
      <c r="H31" s="198"/>
      <c r="I31" s="198"/>
      <c r="J31" s="188">
        <v>6676</v>
      </c>
      <c r="K31" s="184"/>
      <c r="L31" s="184"/>
      <c r="M31" s="184"/>
      <c r="N31" s="184"/>
      <c r="O31" s="199"/>
      <c r="P31" s="205"/>
      <c r="Q31" s="205"/>
      <c r="R31" s="205"/>
      <c r="S31" s="205"/>
      <c r="T31" s="29"/>
    </row>
    <row r="32" spans="3:20" ht="21.75" customHeight="1">
      <c r="C32" s="42" t="s">
        <v>21</v>
      </c>
      <c r="D32" s="197" t="s">
        <v>22</v>
      </c>
      <c r="E32" s="198"/>
      <c r="F32" s="198"/>
      <c r="G32" s="198"/>
      <c r="H32" s="198"/>
      <c r="I32" s="198"/>
      <c r="J32" s="188">
        <v>192243</v>
      </c>
      <c r="K32" s="184"/>
      <c r="L32" s="184"/>
      <c r="M32" s="184"/>
      <c r="N32" s="184"/>
      <c r="O32" s="199"/>
      <c r="P32" s="205"/>
      <c r="Q32" s="205"/>
      <c r="R32" s="205"/>
      <c r="S32" s="205"/>
      <c r="T32" s="29"/>
    </row>
    <row r="33" spans="3:20" ht="21.75" customHeight="1">
      <c r="C33" s="42" t="s">
        <v>23</v>
      </c>
      <c r="D33" s="197" t="s">
        <v>24</v>
      </c>
      <c r="E33" s="198"/>
      <c r="F33" s="198"/>
      <c r="G33" s="198"/>
      <c r="H33" s="198"/>
      <c r="I33" s="198"/>
      <c r="J33" s="188">
        <v>335861</v>
      </c>
      <c r="K33" s="184"/>
      <c r="L33" s="184"/>
      <c r="M33" s="184"/>
      <c r="N33" s="184"/>
      <c r="O33" s="199"/>
      <c r="P33" s="204">
        <v>2910</v>
      </c>
      <c r="Q33" s="204"/>
      <c r="R33" s="204"/>
      <c r="S33" s="204"/>
      <c r="T33" s="29"/>
    </row>
    <row r="34" spans="3:20" ht="21.75" customHeight="1">
      <c r="C34" s="42" t="s">
        <v>25</v>
      </c>
      <c r="D34" s="197" t="s">
        <v>26</v>
      </c>
      <c r="E34" s="198"/>
      <c r="F34" s="198"/>
      <c r="G34" s="198"/>
      <c r="H34" s="198"/>
      <c r="I34" s="198"/>
      <c r="J34" s="188">
        <v>108898</v>
      </c>
      <c r="K34" s="184"/>
      <c r="L34" s="184"/>
      <c r="M34" s="184"/>
      <c r="N34" s="184"/>
      <c r="O34" s="199"/>
      <c r="P34" s="105"/>
      <c r="Q34" s="105"/>
      <c r="R34" s="105"/>
      <c r="S34" s="105"/>
      <c r="T34" s="29"/>
    </row>
    <row r="35" spans="3:20" ht="21.75" customHeight="1">
      <c r="C35" s="42" t="s">
        <v>27</v>
      </c>
      <c r="D35" s="197" t="s">
        <v>28</v>
      </c>
      <c r="E35" s="198"/>
      <c r="F35" s="198"/>
      <c r="G35" s="198"/>
      <c r="H35" s="198"/>
      <c r="I35" s="198"/>
      <c r="J35" s="188">
        <v>100035</v>
      </c>
      <c r="K35" s="184"/>
      <c r="L35" s="184"/>
      <c r="M35" s="184"/>
      <c r="N35" s="184"/>
      <c r="O35" s="199"/>
      <c r="P35" s="105"/>
      <c r="Q35" s="105"/>
      <c r="R35" s="105"/>
      <c r="S35" s="105"/>
      <c r="T35" s="29"/>
    </row>
    <row r="36" spans="3:20" ht="21.75" customHeight="1">
      <c r="C36" s="42" t="s">
        <v>197</v>
      </c>
      <c r="D36" s="242"/>
      <c r="E36" s="207"/>
      <c r="F36" s="207"/>
      <c r="G36" s="207"/>
      <c r="H36" s="207"/>
      <c r="I36" s="208"/>
      <c r="J36" s="243">
        <v>106</v>
      </c>
      <c r="K36" s="244"/>
      <c r="L36" s="244"/>
      <c r="M36" s="244"/>
      <c r="N36" s="244"/>
      <c r="O36" s="245"/>
      <c r="P36" s="105"/>
      <c r="Q36" s="105"/>
      <c r="R36" s="105"/>
      <c r="S36" s="105"/>
      <c r="T36" s="29"/>
    </row>
    <row r="37" spans="3:20" ht="21.75" customHeight="1" thickBot="1">
      <c r="C37" s="43" t="s">
        <v>4</v>
      </c>
      <c r="D37" s="194" t="s">
        <v>181</v>
      </c>
      <c r="E37" s="195"/>
      <c r="F37" s="195"/>
      <c r="G37" s="195"/>
      <c r="H37" s="195"/>
      <c r="I37" s="195"/>
      <c r="J37" s="200">
        <v>743819</v>
      </c>
      <c r="K37" s="201"/>
      <c r="L37" s="201"/>
      <c r="M37" s="201"/>
      <c r="N37" s="201"/>
      <c r="O37" s="202"/>
      <c r="P37" s="105"/>
      <c r="Q37" s="105"/>
      <c r="R37" s="105"/>
      <c r="S37" s="105"/>
      <c r="T37" s="29"/>
    </row>
    <row r="38" spans="3:20" ht="30.75" customHeight="1">
      <c r="C38" s="196"/>
      <c r="D38" s="196"/>
      <c r="E38" s="196"/>
      <c r="F38" s="196"/>
      <c r="G38" s="196"/>
      <c r="H38" s="196"/>
      <c r="I38" s="196"/>
      <c r="J38" s="196"/>
      <c r="K38" s="196"/>
      <c r="L38" s="196"/>
      <c r="M38" s="196"/>
      <c r="N38" s="196"/>
      <c r="O38" s="196"/>
      <c r="P38" s="196"/>
      <c r="Q38" s="196"/>
      <c r="R38" s="196"/>
      <c r="S38" s="196"/>
      <c r="T38" s="29"/>
    </row>
    <row r="39" spans="3:20" ht="24" customHeight="1" hidden="1">
      <c r="C39" s="10" t="s">
        <v>107</v>
      </c>
      <c r="N39"/>
      <c r="O39"/>
      <c r="P39" s="106"/>
      <c r="Q39" s="106"/>
      <c r="R39" s="106"/>
      <c r="S39" s="107"/>
      <c r="T39" s="29"/>
    </row>
    <row r="40" ht="21.75" customHeight="1"/>
    <row r="41" ht="4.5" customHeight="1"/>
    <row r="42" ht="33" customHeight="1"/>
    <row r="43" ht="21.75" customHeight="1"/>
    <row r="44" ht="21.75" customHeight="1"/>
    <row r="45" spans="14:16" ht="21.75" customHeight="1">
      <c r="N45" s="29"/>
      <c r="O45" s="29"/>
      <c r="P45" s="29"/>
    </row>
    <row r="46" spans="14:16" ht="21.75" customHeight="1">
      <c r="N46" s="29"/>
      <c r="O46" s="29"/>
      <c r="P46" s="29"/>
    </row>
    <row r="47" spans="14:16" ht="21.75" customHeight="1">
      <c r="N47" s="29"/>
      <c r="O47" s="29"/>
      <c r="P47" s="29"/>
    </row>
    <row r="48" spans="14:16" ht="21.75" customHeight="1">
      <c r="N48" s="29"/>
      <c r="O48" s="29"/>
      <c r="P48" s="29"/>
    </row>
    <row r="49" ht="21.75" customHeight="1"/>
    <row r="50" ht="24" customHeight="1"/>
    <row r="54" ht="24" customHeight="1">
      <c r="J54" s="29"/>
    </row>
    <row r="56" ht="24" customHeight="1">
      <c r="M56" s="29"/>
    </row>
    <row r="57" ht="24" customHeight="1">
      <c r="M57" s="29"/>
    </row>
    <row r="58" ht="24" customHeight="1">
      <c r="M58" s="29"/>
    </row>
    <row r="59" ht="24" customHeight="1">
      <c r="M59" s="29"/>
    </row>
  </sheetData>
  <mergeCells count="83">
    <mergeCell ref="D36:I36"/>
    <mergeCell ref="J36:O36"/>
    <mergeCell ref="P25:R25"/>
    <mergeCell ref="B28:K28"/>
    <mergeCell ref="L28:O28"/>
    <mergeCell ref="M26:O26"/>
    <mergeCell ref="D25:F25"/>
    <mergeCell ref="G25:I25"/>
    <mergeCell ref="M25:O25"/>
    <mergeCell ref="J25:L25"/>
    <mergeCell ref="R21:S21"/>
    <mergeCell ref="S7:T7"/>
    <mergeCell ref="S9:T9"/>
    <mergeCell ref="N9:R9"/>
    <mergeCell ref="S10:T10"/>
    <mergeCell ref="N18:R18"/>
    <mergeCell ref="S14:T14"/>
    <mergeCell ref="S12:T12"/>
    <mergeCell ref="N16:R16"/>
    <mergeCell ref="N17:R17"/>
    <mergeCell ref="I14:M14"/>
    <mergeCell ref="N14:R14"/>
    <mergeCell ref="A4:S4"/>
    <mergeCell ref="I15:M15"/>
    <mergeCell ref="D10:H10"/>
    <mergeCell ref="D9:H9"/>
    <mergeCell ref="B7:G7"/>
    <mergeCell ref="I9:M9"/>
    <mergeCell ref="B12:C12"/>
    <mergeCell ref="D14:H14"/>
    <mergeCell ref="D19:H19"/>
    <mergeCell ref="D26:F26"/>
    <mergeCell ref="G26:I26"/>
    <mergeCell ref="J26:L26"/>
    <mergeCell ref="J24:L24"/>
    <mergeCell ref="B21:E21"/>
    <mergeCell ref="C23:C24"/>
    <mergeCell ref="C25:C26"/>
    <mergeCell ref="D23:F23"/>
    <mergeCell ref="G23:I23"/>
    <mergeCell ref="P23:R23"/>
    <mergeCell ref="I10:M10"/>
    <mergeCell ref="N10:R10"/>
    <mergeCell ref="M24:O24"/>
    <mergeCell ref="J23:L23"/>
    <mergeCell ref="M23:O23"/>
    <mergeCell ref="I16:M16"/>
    <mergeCell ref="I17:M17"/>
    <mergeCell ref="I18:M18"/>
    <mergeCell ref="N15:R15"/>
    <mergeCell ref="S19:T19"/>
    <mergeCell ref="D24:F24"/>
    <mergeCell ref="G24:I24"/>
    <mergeCell ref="D16:H16"/>
    <mergeCell ref="D17:H17"/>
    <mergeCell ref="S18:T18"/>
    <mergeCell ref="D18:H18"/>
    <mergeCell ref="P24:R24"/>
    <mergeCell ref="I19:M19"/>
    <mergeCell ref="N19:R19"/>
    <mergeCell ref="D15:H15"/>
    <mergeCell ref="S15:T15"/>
    <mergeCell ref="S16:T16"/>
    <mergeCell ref="S17:T17"/>
    <mergeCell ref="J35:O35"/>
    <mergeCell ref="J37:O37"/>
    <mergeCell ref="P30:S30"/>
    <mergeCell ref="P33:S33"/>
    <mergeCell ref="P31:S32"/>
    <mergeCell ref="J31:O31"/>
    <mergeCell ref="J32:O32"/>
    <mergeCell ref="J33:O33"/>
    <mergeCell ref="J34:O34"/>
    <mergeCell ref="C38:S38"/>
    <mergeCell ref="D34:I34"/>
    <mergeCell ref="D33:I33"/>
    <mergeCell ref="P26:R26"/>
    <mergeCell ref="D30:I30"/>
    <mergeCell ref="D31:I31"/>
    <mergeCell ref="D32:I32"/>
    <mergeCell ref="D35:I35"/>
    <mergeCell ref="D37:I37"/>
    <mergeCell ref="J30:O30"/>
  </mergeCells>
  <printOptions horizontalCentered="1"/>
  <pageMargins left="0.5905511811023623" right="0.3937007874015748" top="0.3937007874015748" bottom="0.3937007874015748" header="0.5118110236220472" footer="0.4330708661417323"/>
  <pageSetup fitToHeight="1" fitToWidth="1"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29"/>
  <sheetViews>
    <sheetView showGridLines="0" showRowColHeaders="0" workbookViewId="0" topLeftCell="A16">
      <selection activeCell="B23" sqref="B23:H23"/>
    </sheetView>
  </sheetViews>
  <sheetFormatPr defaultColWidth="9.00390625" defaultRowHeight="12.75"/>
  <cols>
    <col min="1" max="2" width="3.75390625" style="8" customWidth="1"/>
    <col min="3" max="4" width="2.75390625" style="8" customWidth="1"/>
    <col min="5" max="5" width="19.25390625" style="8" customWidth="1"/>
    <col min="6" max="7" width="11.25390625" style="8" customWidth="1"/>
    <col min="8" max="11" width="11.125" style="8" customWidth="1"/>
    <col min="12" max="12" width="12.25390625" style="8" customWidth="1"/>
    <col min="13" max="13" width="7.25390625" style="8" customWidth="1"/>
    <col min="14" max="14" width="5.375" style="8" customWidth="1"/>
    <col min="15" max="15" width="7.125" style="8" customWidth="1"/>
    <col min="16" max="17" width="5.125" style="8" customWidth="1"/>
    <col min="18" max="16384" width="9.125" style="8" customWidth="1"/>
  </cols>
  <sheetData>
    <row r="1" spans="1:15" ht="20.25" customHeight="1">
      <c r="A1" s="1"/>
      <c r="B1" s="2"/>
      <c r="C1" s="2"/>
      <c r="D1" s="2"/>
      <c r="E1" s="2"/>
      <c r="F1" s="112"/>
      <c r="G1" s="2"/>
      <c r="H1" s="2"/>
      <c r="I1" s="2"/>
      <c r="J1" s="2"/>
      <c r="K1" s="2"/>
      <c r="L1" s="2"/>
      <c r="M1" s="2"/>
      <c r="N1" s="2"/>
      <c r="O1" s="2"/>
    </row>
    <row r="2" spans="1:15" ht="20.25" customHeight="1">
      <c r="A2" s="1"/>
      <c r="B2" s="2"/>
      <c r="C2" s="2"/>
      <c r="D2" s="2"/>
      <c r="E2" s="2"/>
      <c r="F2" s="267" t="s">
        <v>198</v>
      </c>
      <c r="G2" s="267"/>
      <c r="H2" s="2"/>
      <c r="I2" s="2"/>
      <c r="J2" s="2"/>
      <c r="K2" s="2"/>
      <c r="L2" s="2"/>
      <c r="M2" s="2"/>
      <c r="N2" s="2"/>
      <c r="O2" s="2"/>
    </row>
    <row r="3" spans="1:15" ht="24" customHeight="1">
      <c r="A3" s="8"/>
      <c r="B3" s="268" t="s">
        <v>108</v>
      </c>
      <c r="C3" s="268"/>
      <c r="D3" s="268"/>
      <c r="E3" s="268"/>
      <c r="F3" s="268"/>
      <c r="G3" s="268"/>
      <c r="H3" s="268"/>
      <c r="I3" s="268"/>
      <c r="J3" s="268"/>
      <c r="K3" s="268"/>
      <c r="L3" s="5"/>
      <c r="M3" s="5"/>
      <c r="N3" s="5"/>
      <c r="O3" s="5"/>
    </row>
    <row r="4" spans="2:15" ht="24" customHeight="1">
      <c r="B4" s="162"/>
      <c r="C4" s="162"/>
      <c r="D4" s="162"/>
      <c r="E4" s="162"/>
      <c r="F4" s="162"/>
      <c r="G4" s="162"/>
      <c r="H4" s="162"/>
      <c r="I4" s="162"/>
      <c r="J4" s="162"/>
      <c r="K4" s="162"/>
      <c r="L4" s="5"/>
      <c r="M4" s="5"/>
      <c r="N4" s="5"/>
      <c r="O4" s="5"/>
    </row>
    <row r="5" s="10" customFormat="1" ht="22.5" customHeight="1"/>
    <row r="6" spans="2:8" s="10" customFormat="1" ht="22.5" customHeight="1">
      <c r="B6" s="230" t="s">
        <v>116</v>
      </c>
      <c r="C6" s="230"/>
      <c r="D6" s="230"/>
      <c r="E6" s="230"/>
      <c r="F6" s="230"/>
      <c r="G6" s="230"/>
      <c r="H6" s="230"/>
    </row>
    <row r="7" spans="12:15" s="10" customFormat="1" ht="16.5" customHeight="1" thickBot="1">
      <c r="L7" s="93" t="s">
        <v>102</v>
      </c>
      <c r="N7" s="18"/>
      <c r="O7" s="18"/>
    </row>
    <row r="8" spans="3:15" s="10" customFormat="1" ht="25.5" customHeight="1">
      <c r="C8" s="254" t="s">
        <v>97</v>
      </c>
      <c r="D8" s="255"/>
      <c r="E8" s="256"/>
      <c r="F8" s="24" t="s">
        <v>32</v>
      </c>
      <c r="G8" s="25" t="s">
        <v>33</v>
      </c>
      <c r="H8" s="25" t="s">
        <v>34</v>
      </c>
      <c r="I8" s="25" t="s">
        <v>35</v>
      </c>
      <c r="J8" s="25" t="s">
        <v>36</v>
      </c>
      <c r="K8" s="25" t="s">
        <v>37</v>
      </c>
      <c r="L8" s="26" t="s">
        <v>90</v>
      </c>
      <c r="M8" s="52"/>
      <c r="N8" s="52"/>
      <c r="O8" s="52"/>
    </row>
    <row r="9" spans="3:15" s="10" customFormat="1" ht="25.5" customHeight="1">
      <c r="C9" s="264" t="s">
        <v>38</v>
      </c>
      <c r="D9" s="265"/>
      <c r="E9" s="266"/>
      <c r="F9" s="94">
        <v>10124</v>
      </c>
      <c r="G9" s="94">
        <v>29574</v>
      </c>
      <c r="H9" s="94">
        <v>15906</v>
      </c>
      <c r="I9" s="94">
        <v>13471</v>
      </c>
      <c r="J9" s="94">
        <v>13143</v>
      </c>
      <c r="K9" s="94">
        <v>11957</v>
      </c>
      <c r="L9" s="95">
        <f>SUM(F9:K9)</f>
        <v>94175</v>
      </c>
      <c r="M9" s="52"/>
      <c r="N9" s="52"/>
      <c r="O9" s="52"/>
    </row>
    <row r="10" spans="3:15" s="10" customFormat="1" ht="25.5" customHeight="1">
      <c r="C10" s="269" t="s">
        <v>185</v>
      </c>
      <c r="D10" s="270"/>
      <c r="E10" s="271"/>
      <c r="F10" s="94">
        <v>1681</v>
      </c>
      <c r="G10" s="94">
        <v>5151</v>
      </c>
      <c r="H10" s="94">
        <v>2866</v>
      </c>
      <c r="I10" s="94">
        <v>2233</v>
      </c>
      <c r="J10" s="94">
        <v>2076</v>
      </c>
      <c r="K10" s="94">
        <v>2033</v>
      </c>
      <c r="L10" s="95">
        <f>SUM(F10:K10)</f>
        <v>16040</v>
      </c>
      <c r="M10" s="52"/>
      <c r="N10" s="52"/>
      <c r="O10" s="52"/>
    </row>
    <row r="11" spans="3:15" s="10" customFormat="1" ht="25.5" customHeight="1">
      <c r="C11" s="269" t="s">
        <v>186</v>
      </c>
      <c r="D11" s="270"/>
      <c r="E11" s="271"/>
      <c r="F11" s="94">
        <v>8443</v>
      </c>
      <c r="G11" s="94">
        <v>24423</v>
      </c>
      <c r="H11" s="94">
        <v>13040</v>
      </c>
      <c r="I11" s="94">
        <v>11238</v>
      </c>
      <c r="J11" s="94">
        <v>11067</v>
      </c>
      <c r="K11" s="94">
        <v>9924</v>
      </c>
      <c r="L11" s="95">
        <f>SUM(F11:K11)</f>
        <v>78135</v>
      </c>
      <c r="M11" s="52"/>
      <c r="N11" s="52"/>
      <c r="O11" s="52"/>
    </row>
    <row r="12" spans="3:15" s="10" customFormat="1" ht="25.5" customHeight="1">
      <c r="C12" s="264" t="s">
        <v>39</v>
      </c>
      <c r="D12" s="265"/>
      <c r="E12" s="266"/>
      <c r="F12" s="94">
        <v>185</v>
      </c>
      <c r="G12" s="94">
        <v>1249</v>
      </c>
      <c r="H12" s="94">
        <v>802</v>
      </c>
      <c r="I12" s="94">
        <v>621</v>
      </c>
      <c r="J12" s="94">
        <v>491</v>
      </c>
      <c r="K12" s="94">
        <v>650</v>
      </c>
      <c r="L12" s="95">
        <f>SUM(F12:K12)</f>
        <v>3998</v>
      </c>
      <c r="M12" s="52"/>
      <c r="N12" s="52"/>
      <c r="O12" s="52"/>
    </row>
    <row r="13" spans="3:15" s="10" customFormat="1" ht="25.5" customHeight="1" thickBot="1">
      <c r="C13" s="272" t="s">
        <v>40</v>
      </c>
      <c r="D13" s="273"/>
      <c r="E13" s="274"/>
      <c r="F13" s="96">
        <f aca="true" t="shared" si="0" ref="F13:K13">SUM(F9,F12)</f>
        <v>10309</v>
      </c>
      <c r="G13" s="96">
        <f t="shared" si="0"/>
        <v>30823</v>
      </c>
      <c r="H13" s="96">
        <f t="shared" si="0"/>
        <v>16708</v>
      </c>
      <c r="I13" s="96">
        <f t="shared" si="0"/>
        <v>14092</v>
      </c>
      <c r="J13" s="96">
        <f t="shared" si="0"/>
        <v>13634</v>
      </c>
      <c r="K13" s="96">
        <f t="shared" si="0"/>
        <v>12607</v>
      </c>
      <c r="L13" s="113">
        <f>SUM(F13:K13)</f>
        <v>98173</v>
      </c>
      <c r="M13" s="18"/>
      <c r="N13" s="18"/>
      <c r="O13" s="18"/>
    </row>
    <row r="14" spans="4:15" s="10" customFormat="1" ht="45" customHeight="1">
      <c r="D14" s="19"/>
      <c r="E14" s="19"/>
      <c r="F14" s="19"/>
      <c r="G14" s="18"/>
      <c r="H14" s="18"/>
      <c r="I14" s="73"/>
      <c r="J14" s="18"/>
      <c r="K14" s="18"/>
      <c r="L14" s="18"/>
      <c r="M14" s="18"/>
      <c r="N14" s="18"/>
      <c r="O14" s="18"/>
    </row>
    <row r="15" spans="2:9" s="10" customFormat="1" ht="22.5" customHeight="1">
      <c r="B15" s="230" t="s">
        <v>117</v>
      </c>
      <c r="C15" s="230"/>
      <c r="D15" s="230"/>
      <c r="E15" s="230"/>
      <c r="F15" s="230"/>
      <c r="G15" s="230"/>
      <c r="H15" s="230"/>
      <c r="I15" s="230"/>
    </row>
    <row r="16" spans="3:13" s="10" customFormat="1" ht="22.5" customHeight="1" thickBot="1">
      <c r="C16" s="277" t="s">
        <v>206</v>
      </c>
      <c r="D16" s="277"/>
      <c r="E16" s="277"/>
      <c r="F16" s="277"/>
      <c r="G16" s="277"/>
      <c r="H16" s="277"/>
      <c r="I16" s="277"/>
      <c r="J16" s="277"/>
      <c r="K16" s="277"/>
      <c r="L16" s="156" t="s">
        <v>102</v>
      </c>
      <c r="M16" s="156"/>
    </row>
    <row r="17" spans="3:13" s="10" customFormat="1" ht="25.5" customHeight="1">
      <c r="C17" s="254" t="s">
        <v>97</v>
      </c>
      <c r="D17" s="255"/>
      <c r="E17" s="256"/>
      <c r="F17" s="24" t="s">
        <v>32</v>
      </c>
      <c r="G17" s="25" t="s">
        <v>33</v>
      </c>
      <c r="H17" s="25" t="s">
        <v>34</v>
      </c>
      <c r="I17" s="25" t="s">
        <v>35</v>
      </c>
      <c r="J17" s="25" t="s">
        <v>36</v>
      </c>
      <c r="K17" s="25" t="s">
        <v>37</v>
      </c>
      <c r="L17" s="26" t="s">
        <v>90</v>
      </c>
      <c r="M17" s="153"/>
    </row>
    <row r="18" spans="3:13" s="10" customFormat="1" ht="25.5" customHeight="1">
      <c r="C18" s="269" t="s">
        <v>41</v>
      </c>
      <c r="D18" s="270"/>
      <c r="E18" s="271"/>
      <c r="F18" s="68">
        <v>71602</v>
      </c>
      <c r="G18" s="68">
        <v>224651</v>
      </c>
      <c r="H18" s="68">
        <v>136425</v>
      </c>
      <c r="I18" s="68">
        <v>90158</v>
      </c>
      <c r="J18" s="68">
        <v>68904</v>
      </c>
      <c r="K18" s="68">
        <v>56465</v>
      </c>
      <c r="L18" s="155">
        <f>SUM(F18:K18)</f>
        <v>648205</v>
      </c>
      <c r="M18" s="154"/>
    </row>
    <row r="19" spans="3:13" s="10" customFormat="1" ht="25.5" customHeight="1">
      <c r="C19" s="269" t="s">
        <v>42</v>
      </c>
      <c r="D19" s="270"/>
      <c r="E19" s="271"/>
      <c r="F19" s="68">
        <v>914</v>
      </c>
      <c r="G19" s="68">
        <v>8176</v>
      </c>
      <c r="H19" s="68">
        <v>7451</v>
      </c>
      <c r="I19" s="68">
        <v>4530</v>
      </c>
      <c r="J19" s="68">
        <v>3267</v>
      </c>
      <c r="K19" s="68">
        <v>4135</v>
      </c>
      <c r="L19" s="155">
        <f>SUM(F19:K19)</f>
        <v>28473</v>
      </c>
      <c r="M19" s="154"/>
    </row>
    <row r="20" spans="3:13" s="10" customFormat="1" ht="25.5" customHeight="1" thickBot="1">
      <c r="C20" s="272" t="s">
        <v>40</v>
      </c>
      <c r="D20" s="273"/>
      <c r="E20" s="274"/>
      <c r="F20" s="70">
        <v>72516</v>
      </c>
      <c r="G20" s="70">
        <f>SUM(G18:G19)</f>
        <v>232827</v>
      </c>
      <c r="H20" s="70">
        <f>SUM(H18:H19)</f>
        <v>143876</v>
      </c>
      <c r="I20" s="70">
        <f>SUM(I18:I19)</f>
        <v>94688</v>
      </c>
      <c r="J20" s="70">
        <f>SUM(J18:J19)</f>
        <v>72171</v>
      </c>
      <c r="K20" s="70">
        <f>SUM(K18:K19)</f>
        <v>60600</v>
      </c>
      <c r="L20" s="174">
        <f>SUM(F20:K20)</f>
        <v>676678</v>
      </c>
      <c r="M20" s="154"/>
    </row>
    <row r="21" spans="3:20" s="10" customFormat="1" ht="22.5" customHeight="1">
      <c r="C21" s="108"/>
      <c r="D21" s="109"/>
      <c r="E21" s="109"/>
      <c r="F21" s="109"/>
      <c r="G21" s="109"/>
      <c r="H21" s="109"/>
      <c r="I21" s="109"/>
      <c r="J21" s="109"/>
      <c r="K21" s="109"/>
      <c r="L21" s="109"/>
      <c r="M21" s="109"/>
      <c r="N21" s="109"/>
      <c r="O21" s="109"/>
      <c r="P21" s="109"/>
      <c r="Q21" s="109"/>
      <c r="R21" s="109"/>
      <c r="S21" s="109"/>
      <c r="T21" s="109"/>
    </row>
    <row r="22" spans="3:20" s="10" customFormat="1" ht="22.5" customHeight="1">
      <c r="C22" s="108"/>
      <c r="D22" s="109"/>
      <c r="E22" s="109"/>
      <c r="F22" s="109"/>
      <c r="G22" s="109"/>
      <c r="H22" s="109"/>
      <c r="I22" s="109"/>
      <c r="J22" s="109"/>
      <c r="K22" s="109"/>
      <c r="L22" s="109"/>
      <c r="M22" s="109"/>
      <c r="N22" s="109"/>
      <c r="O22" s="109"/>
      <c r="P22" s="109"/>
      <c r="Q22" s="109"/>
      <c r="R22" s="109"/>
      <c r="S22" s="109"/>
      <c r="T22" s="109"/>
    </row>
    <row r="23" spans="2:8" s="10" customFormat="1" ht="16.5" customHeight="1">
      <c r="B23" s="230" t="s">
        <v>118</v>
      </c>
      <c r="C23" s="230"/>
      <c r="D23" s="230"/>
      <c r="E23" s="230"/>
      <c r="F23" s="230"/>
      <c r="G23" s="230"/>
      <c r="H23" s="230"/>
    </row>
    <row r="24" spans="3:13" s="10" customFormat="1" ht="22.5" customHeight="1" thickBot="1">
      <c r="C24" s="277" t="s">
        <v>206</v>
      </c>
      <c r="D24" s="277"/>
      <c r="E24" s="277"/>
      <c r="F24" s="277"/>
      <c r="G24" s="277"/>
      <c r="H24" s="277"/>
      <c r="I24" s="277"/>
      <c r="J24" s="277"/>
      <c r="K24" s="277"/>
      <c r="L24" s="278" t="s">
        <v>102</v>
      </c>
      <c r="M24" s="278"/>
    </row>
    <row r="25" spans="3:17" s="10" customFormat="1" ht="25.5" customHeight="1">
      <c r="C25" s="254" t="s">
        <v>97</v>
      </c>
      <c r="D25" s="255"/>
      <c r="E25" s="256"/>
      <c r="F25" s="279" t="s">
        <v>29</v>
      </c>
      <c r="G25" s="280"/>
      <c r="H25" s="279" t="s">
        <v>30</v>
      </c>
      <c r="I25" s="280"/>
      <c r="J25" s="279" t="s">
        <v>31</v>
      </c>
      <c r="K25" s="280"/>
      <c r="L25" s="279" t="s">
        <v>109</v>
      </c>
      <c r="M25" s="280"/>
      <c r="N25" s="114"/>
      <c r="O25" s="19"/>
      <c r="P25" s="19"/>
      <c r="Q25" s="19"/>
    </row>
    <row r="26" spans="3:17" s="10" customFormat="1" ht="25.5" customHeight="1">
      <c r="C26" s="269" t="s">
        <v>41</v>
      </c>
      <c r="D26" s="270"/>
      <c r="E26" s="271"/>
      <c r="F26" s="275">
        <v>106095</v>
      </c>
      <c r="G26" s="276"/>
      <c r="H26" s="275">
        <v>80306</v>
      </c>
      <c r="I26" s="276"/>
      <c r="J26" s="275">
        <v>43340</v>
      </c>
      <c r="K26" s="276"/>
      <c r="L26" s="275">
        <f>SUM(F26:K26)</f>
        <v>229741</v>
      </c>
      <c r="M26" s="276"/>
      <c r="N26" s="261"/>
      <c r="O26" s="258"/>
      <c r="P26" s="257"/>
      <c r="Q26" s="258"/>
    </row>
    <row r="27" spans="3:17" s="10" customFormat="1" ht="25.5" customHeight="1">
      <c r="C27" s="269" t="s">
        <v>42</v>
      </c>
      <c r="D27" s="270"/>
      <c r="E27" s="271"/>
      <c r="F27" s="275">
        <v>1456</v>
      </c>
      <c r="G27" s="276"/>
      <c r="H27" s="275">
        <v>1878</v>
      </c>
      <c r="I27" s="276"/>
      <c r="J27" s="275">
        <v>1792</v>
      </c>
      <c r="K27" s="276"/>
      <c r="L27" s="275">
        <f>SUM(F27:K27)</f>
        <v>5126</v>
      </c>
      <c r="M27" s="276"/>
      <c r="N27" s="262"/>
      <c r="O27" s="263"/>
      <c r="P27" s="263"/>
      <c r="Q27" s="263"/>
    </row>
    <row r="28" spans="3:17" s="10" customFormat="1" ht="25.5" customHeight="1" thickBot="1">
      <c r="C28" s="272" t="s">
        <v>40</v>
      </c>
      <c r="D28" s="273"/>
      <c r="E28" s="274"/>
      <c r="F28" s="259">
        <f>SUM(F26:G27)</f>
        <v>107551</v>
      </c>
      <c r="G28" s="260"/>
      <c r="H28" s="259">
        <f>SUM(H26:I27)</f>
        <v>82184</v>
      </c>
      <c r="I28" s="260"/>
      <c r="J28" s="259">
        <f>SUM(J26:K27)</f>
        <v>45132</v>
      </c>
      <c r="K28" s="260"/>
      <c r="L28" s="259">
        <f>SUM(L26:M27)</f>
        <v>234867</v>
      </c>
      <c r="M28" s="260"/>
      <c r="N28" s="261"/>
      <c r="O28" s="258"/>
      <c r="P28" s="257"/>
      <c r="Q28" s="258"/>
    </row>
    <row r="29" spans="3:20" s="10" customFormat="1" ht="22.5" customHeight="1">
      <c r="C29" s="252"/>
      <c r="D29" s="253"/>
      <c r="E29" s="253"/>
      <c r="F29" s="253"/>
      <c r="G29" s="253"/>
      <c r="H29" s="253"/>
      <c r="I29" s="253"/>
      <c r="J29" s="253"/>
      <c r="K29" s="253"/>
      <c r="L29" s="253"/>
      <c r="M29" s="253"/>
      <c r="N29" s="253"/>
      <c r="O29" s="253"/>
      <c r="P29" s="253"/>
      <c r="Q29" s="253"/>
      <c r="R29" s="253"/>
      <c r="S29" s="253"/>
      <c r="T29" s="253"/>
    </row>
    <row r="30" s="10" customFormat="1" ht="12"/>
  </sheetData>
  <mergeCells count="43">
    <mergeCell ref="C20:E20"/>
    <mergeCell ref="C24:K24"/>
    <mergeCell ref="H28:I28"/>
    <mergeCell ref="J28:K28"/>
    <mergeCell ref="F26:G26"/>
    <mergeCell ref="H26:I26"/>
    <mergeCell ref="F25:G25"/>
    <mergeCell ref="B23:H23"/>
    <mergeCell ref="C26:E26"/>
    <mergeCell ref="C27:E27"/>
    <mergeCell ref="C28:E28"/>
    <mergeCell ref="L26:M26"/>
    <mergeCell ref="H25:I25"/>
    <mergeCell ref="J25:K25"/>
    <mergeCell ref="L25:M25"/>
    <mergeCell ref="C19:E19"/>
    <mergeCell ref="L27:M27"/>
    <mergeCell ref="B15:I15"/>
    <mergeCell ref="C16:K16"/>
    <mergeCell ref="C18:E18"/>
    <mergeCell ref="J26:K26"/>
    <mergeCell ref="J27:K27"/>
    <mergeCell ref="F27:G27"/>
    <mergeCell ref="H27:I27"/>
    <mergeCell ref="L24:M24"/>
    <mergeCell ref="C11:E11"/>
    <mergeCell ref="C10:E10"/>
    <mergeCell ref="C12:E12"/>
    <mergeCell ref="C13:E13"/>
    <mergeCell ref="C9:E9"/>
    <mergeCell ref="F2:G2"/>
    <mergeCell ref="B3:K3"/>
    <mergeCell ref="B6:H6"/>
    <mergeCell ref="C29:T29"/>
    <mergeCell ref="C8:E8"/>
    <mergeCell ref="C17:E17"/>
    <mergeCell ref="C25:E25"/>
    <mergeCell ref="P28:Q28"/>
    <mergeCell ref="F28:G28"/>
    <mergeCell ref="N28:O28"/>
    <mergeCell ref="N26:O27"/>
    <mergeCell ref="P26:Q27"/>
    <mergeCell ref="L28:M28"/>
  </mergeCells>
  <printOptions horizontalCentered="1"/>
  <pageMargins left="0.3937007874015748" right="0.1968503937007874" top="0.5905511811023623" bottom="0.5905511811023623" header="0.5118110236220472" footer="0.5118110236220472"/>
  <pageSetup fitToHeight="1" fitToWidth="1" horizontalDpi="300" verticalDpi="3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73"/>
  <sheetViews>
    <sheetView showGridLines="0" showRowColHeaders="0" workbookViewId="0" topLeftCell="A1">
      <pane xSplit="4" topLeftCell="H1" activePane="topRight" state="frozen"/>
      <selection pane="topLeft" activeCell="A10" sqref="A10"/>
      <selection pane="topRight" activeCell="M9" sqref="M9"/>
    </sheetView>
  </sheetViews>
  <sheetFormatPr defaultColWidth="9.00390625" defaultRowHeight="12.75"/>
  <cols>
    <col min="1" max="3" width="1.75390625" style="10" customWidth="1"/>
    <col min="4" max="4" width="22.00390625" style="10" customWidth="1"/>
    <col min="5" max="5" width="10.50390625" style="10" customWidth="1"/>
    <col min="6" max="6" width="12.25390625" style="10" customWidth="1"/>
    <col min="7" max="11" width="13.125" style="10" customWidth="1"/>
    <col min="12" max="12" width="14.125" style="10" customWidth="1"/>
    <col min="13" max="13" width="1.75390625" style="10" customWidth="1"/>
    <col min="14" max="16384" width="9.125" style="10" customWidth="1"/>
  </cols>
  <sheetData>
    <row r="1" spans="1:13" ht="12.75" customHeight="1">
      <c r="A1" s="1"/>
      <c r="I1"/>
      <c r="J1"/>
      <c r="K1"/>
      <c r="L1"/>
      <c r="M1" s="53"/>
    </row>
    <row r="2" spans="5:7" s="2" customFormat="1" ht="17.25" customHeight="1">
      <c r="E2" s="267" t="s">
        <v>198</v>
      </c>
      <c r="F2" s="267"/>
      <c r="G2" s="267"/>
    </row>
    <row r="3" spans="1:12" s="2" customFormat="1" ht="18.75" customHeight="1">
      <c r="A3" s="268" t="s">
        <v>108</v>
      </c>
      <c r="B3" s="268"/>
      <c r="C3" s="268"/>
      <c r="D3" s="268"/>
      <c r="E3" s="268"/>
      <c r="F3" s="268"/>
      <c r="G3" s="268"/>
      <c r="H3" s="268"/>
      <c r="I3" s="268"/>
      <c r="J3" s="268"/>
      <c r="K3" s="5"/>
      <c r="L3" s="5"/>
    </row>
    <row r="4" spans="1:12" s="1" customFormat="1" ht="13.5" customHeight="1">
      <c r="A4" s="27"/>
      <c r="B4" s="27"/>
      <c r="C4" s="27"/>
      <c r="D4" s="27"/>
      <c r="E4" s="27"/>
      <c r="F4" s="27"/>
      <c r="G4" s="27"/>
      <c r="H4" s="27"/>
      <c r="I4" s="27"/>
      <c r="J4" s="27"/>
      <c r="K4" s="27"/>
      <c r="L4" s="27"/>
    </row>
    <row r="5" s="9" customFormat="1" ht="15" customHeight="1">
      <c r="A5" s="11"/>
    </row>
    <row r="6" spans="1:3" ht="12" customHeight="1">
      <c r="A6" s="9"/>
      <c r="B6" s="9"/>
      <c r="C6" s="9"/>
    </row>
    <row r="7" spans="2:9" s="21" customFormat="1" ht="15" customHeight="1">
      <c r="B7" s="230" t="s">
        <v>127</v>
      </c>
      <c r="C7" s="230"/>
      <c r="D7" s="230"/>
      <c r="E7" s="230"/>
      <c r="F7" s="230"/>
      <c r="G7" s="230"/>
      <c r="H7" s="230"/>
      <c r="I7" s="230"/>
    </row>
    <row r="8" ht="15" customHeight="1"/>
    <row r="9" spans="6:12" ht="15" customHeight="1">
      <c r="F9" s="239" t="s">
        <v>206</v>
      </c>
      <c r="G9" s="239"/>
      <c r="H9" s="239"/>
      <c r="I9" s="239"/>
      <c r="J9" s="239"/>
      <c r="K9" s="239"/>
      <c r="L9" s="239"/>
    </row>
    <row r="10" ht="15" customHeight="1" thickBot="1">
      <c r="B10" s="11"/>
    </row>
    <row r="11" spans="3:12" ht="14.25" customHeight="1">
      <c r="C11" s="281" t="s">
        <v>43</v>
      </c>
      <c r="D11" s="280"/>
      <c r="E11" s="54" t="s">
        <v>44</v>
      </c>
      <c r="F11" s="54" t="s">
        <v>32</v>
      </c>
      <c r="G11" s="54" t="s">
        <v>33</v>
      </c>
      <c r="H11" s="54" t="s">
        <v>34</v>
      </c>
      <c r="I11" s="54" t="s">
        <v>35</v>
      </c>
      <c r="J11" s="54" t="s">
        <v>36</v>
      </c>
      <c r="K11" s="54" t="s">
        <v>37</v>
      </c>
      <c r="L11" s="28" t="s">
        <v>4</v>
      </c>
    </row>
    <row r="12" spans="3:12" ht="12.75" customHeight="1">
      <c r="C12" s="264" t="s">
        <v>103</v>
      </c>
      <c r="D12" s="265"/>
      <c r="E12" s="59"/>
      <c r="F12" s="59"/>
      <c r="G12" s="59"/>
      <c r="H12" s="59"/>
      <c r="I12" s="59"/>
      <c r="J12" s="59"/>
      <c r="K12" s="59"/>
      <c r="L12" s="60"/>
    </row>
    <row r="13" spans="3:12" ht="18" customHeight="1">
      <c r="C13" s="282" t="s">
        <v>105</v>
      </c>
      <c r="D13" s="285"/>
      <c r="E13" s="157" t="s">
        <v>181</v>
      </c>
      <c r="F13" s="74">
        <v>160995</v>
      </c>
      <c r="G13" s="74">
        <f>SUM(G14:G18)</f>
        <v>594173</v>
      </c>
      <c r="H13" s="74">
        <f>SUM(H14:H18)</f>
        <v>414544</v>
      </c>
      <c r="I13" s="74">
        <f>SUM(I14:I18)</f>
        <v>305394</v>
      </c>
      <c r="J13" s="74">
        <f>SUM(J14:J18)</f>
        <v>270212</v>
      </c>
      <c r="K13" s="74">
        <f>SUM(K14:K18)</f>
        <v>264846</v>
      </c>
      <c r="L13" s="75">
        <f>SUM(E13:K13)</f>
        <v>2010164</v>
      </c>
    </row>
    <row r="14" spans="3:12" ht="18" customHeight="1">
      <c r="C14" s="17"/>
      <c r="D14" s="56" t="s">
        <v>91</v>
      </c>
      <c r="E14" s="163" t="s">
        <v>181</v>
      </c>
      <c r="F14" s="76">
        <v>84934</v>
      </c>
      <c r="G14" s="76">
        <v>331768</v>
      </c>
      <c r="H14" s="76">
        <v>234610</v>
      </c>
      <c r="I14" s="76">
        <v>172846</v>
      </c>
      <c r="J14" s="76">
        <v>159038</v>
      </c>
      <c r="K14" s="76">
        <v>161951</v>
      </c>
      <c r="L14" s="77">
        <f>SUM(F14:K14)</f>
        <v>1145147</v>
      </c>
    </row>
    <row r="15" spans="3:12" ht="18" customHeight="1">
      <c r="C15" s="17"/>
      <c r="D15" s="57" t="s">
        <v>92</v>
      </c>
      <c r="E15" s="158" t="s">
        <v>181</v>
      </c>
      <c r="F15" s="78">
        <v>902</v>
      </c>
      <c r="G15" s="78">
        <v>16024</v>
      </c>
      <c r="H15" s="78">
        <v>24009</v>
      </c>
      <c r="I15" s="78">
        <v>26853</v>
      </c>
      <c r="J15" s="78">
        <v>27353</v>
      </c>
      <c r="K15" s="78">
        <v>24327</v>
      </c>
      <c r="L15" s="79">
        <f>SUM(F15:K15)</f>
        <v>119468</v>
      </c>
    </row>
    <row r="16" spans="3:12" ht="18" customHeight="1">
      <c r="C16" s="17"/>
      <c r="D16" s="57" t="s">
        <v>93</v>
      </c>
      <c r="E16" s="158" t="s">
        <v>181</v>
      </c>
      <c r="F16" s="78">
        <v>73334</v>
      </c>
      <c r="G16" s="78">
        <v>239366</v>
      </c>
      <c r="H16" s="78">
        <v>151411</v>
      </c>
      <c r="I16" s="78">
        <v>102218</v>
      </c>
      <c r="J16" s="78">
        <v>81508</v>
      </c>
      <c r="K16" s="78">
        <v>77693</v>
      </c>
      <c r="L16" s="79">
        <f>SUM(F16:K16)</f>
        <v>725530</v>
      </c>
    </row>
    <row r="17" spans="3:12" ht="18" customHeight="1">
      <c r="C17" s="17"/>
      <c r="D17" s="57" t="s">
        <v>94</v>
      </c>
      <c r="E17" s="158" t="s">
        <v>181</v>
      </c>
      <c r="F17" s="78">
        <v>857</v>
      </c>
      <c r="G17" s="78">
        <v>3733</v>
      </c>
      <c r="H17" s="78">
        <v>2597</v>
      </c>
      <c r="I17" s="78">
        <v>2111</v>
      </c>
      <c r="J17" s="78">
        <v>1451</v>
      </c>
      <c r="K17" s="78">
        <v>559</v>
      </c>
      <c r="L17" s="79">
        <f>SUM(F17:K17)</f>
        <v>11308</v>
      </c>
    </row>
    <row r="18" spans="3:12" ht="18" customHeight="1">
      <c r="C18" s="17"/>
      <c r="D18" s="58" t="s">
        <v>95</v>
      </c>
      <c r="E18" s="159" t="s">
        <v>181</v>
      </c>
      <c r="F18" s="80">
        <v>968</v>
      </c>
      <c r="G18" s="80">
        <v>3282</v>
      </c>
      <c r="H18" s="80">
        <v>1917</v>
      </c>
      <c r="I18" s="80">
        <v>1366</v>
      </c>
      <c r="J18" s="80">
        <v>862</v>
      </c>
      <c r="K18" s="80">
        <v>316</v>
      </c>
      <c r="L18" s="79">
        <f>SUM(F18:K18)</f>
        <v>8711</v>
      </c>
    </row>
    <row r="19" spans="3:12" ht="18" customHeight="1">
      <c r="C19" s="283" t="s">
        <v>89</v>
      </c>
      <c r="D19" s="284"/>
      <c r="E19" s="82">
        <v>6</v>
      </c>
      <c r="F19" s="82">
        <v>128</v>
      </c>
      <c r="G19" s="82">
        <v>19601</v>
      </c>
      <c r="H19" s="82">
        <v>35720</v>
      </c>
      <c r="I19" s="82">
        <v>45183</v>
      </c>
      <c r="J19" s="82">
        <v>67150</v>
      </c>
      <c r="K19" s="82">
        <v>70942</v>
      </c>
      <c r="L19" s="75">
        <v>238730</v>
      </c>
    </row>
    <row r="20" spans="3:12" ht="18" customHeight="1">
      <c r="C20" s="17"/>
      <c r="D20" s="55" t="s">
        <v>45</v>
      </c>
      <c r="E20" s="76">
        <v>6</v>
      </c>
      <c r="F20" s="76">
        <v>128</v>
      </c>
      <c r="G20" s="76">
        <v>8221</v>
      </c>
      <c r="H20" s="76">
        <v>15186</v>
      </c>
      <c r="I20" s="76">
        <v>19150</v>
      </c>
      <c r="J20" s="76">
        <v>30969</v>
      </c>
      <c r="K20" s="76">
        <v>34970</v>
      </c>
      <c r="L20" s="77">
        <f>SUM(E20:K20)</f>
        <v>108630</v>
      </c>
    </row>
    <row r="21" spans="3:12" ht="18" customHeight="1">
      <c r="C21" s="17"/>
      <c r="D21" s="22" t="s">
        <v>46</v>
      </c>
      <c r="E21" s="158" t="s">
        <v>181</v>
      </c>
      <c r="F21" s="158" t="s">
        <v>181</v>
      </c>
      <c r="G21" s="84">
        <v>9526</v>
      </c>
      <c r="H21" s="84">
        <v>16650</v>
      </c>
      <c r="I21" s="84">
        <v>20167</v>
      </c>
      <c r="J21" s="84">
        <v>23680</v>
      </c>
      <c r="K21" s="84">
        <v>13918</v>
      </c>
      <c r="L21" s="85">
        <f>SUM(G21:K21)</f>
        <v>83941</v>
      </c>
    </row>
    <row r="22" spans="3:12" ht="18" customHeight="1">
      <c r="C22" s="17"/>
      <c r="D22" s="22" t="s">
        <v>47</v>
      </c>
      <c r="E22" s="158" t="s">
        <v>181</v>
      </c>
      <c r="F22" s="158" t="s">
        <v>181</v>
      </c>
      <c r="G22" s="84">
        <v>1854</v>
      </c>
      <c r="H22" s="84">
        <v>3884</v>
      </c>
      <c r="I22" s="84">
        <v>5866</v>
      </c>
      <c r="J22" s="84">
        <v>12501</v>
      </c>
      <c r="K22" s="84">
        <v>22054</v>
      </c>
      <c r="L22" s="85">
        <v>46159</v>
      </c>
    </row>
    <row r="23" spans="3:12" ht="18" customHeight="1">
      <c r="C23" s="17"/>
      <c r="D23" s="22" t="s">
        <v>48</v>
      </c>
      <c r="E23" s="84">
        <v>6</v>
      </c>
      <c r="F23" s="84">
        <v>128</v>
      </c>
      <c r="G23" s="84">
        <v>19612</v>
      </c>
      <c r="H23" s="84">
        <v>35750</v>
      </c>
      <c r="I23" s="84">
        <v>45212</v>
      </c>
      <c r="J23" s="84">
        <v>67070</v>
      </c>
      <c r="K23" s="84">
        <v>69944</v>
      </c>
      <c r="L23" s="85">
        <f>SUM(E23:K23)</f>
        <v>237722</v>
      </c>
    </row>
    <row r="24" spans="3:12" ht="18" customHeight="1">
      <c r="C24" s="17"/>
      <c r="D24" s="22" t="s">
        <v>45</v>
      </c>
      <c r="E24" s="84">
        <v>6</v>
      </c>
      <c r="F24" s="84">
        <v>128</v>
      </c>
      <c r="G24" s="84">
        <v>8238</v>
      </c>
      <c r="H24" s="84">
        <v>15237</v>
      </c>
      <c r="I24" s="84">
        <v>19215</v>
      </c>
      <c r="J24" s="84">
        <v>31015</v>
      </c>
      <c r="K24" s="84">
        <v>34388</v>
      </c>
      <c r="L24" s="85">
        <f>SUM(E24:K24)</f>
        <v>108227</v>
      </c>
    </row>
    <row r="25" spans="3:12" ht="18" customHeight="1">
      <c r="C25" s="17"/>
      <c r="D25" s="22" t="s">
        <v>46</v>
      </c>
      <c r="E25" s="158" t="s">
        <v>181</v>
      </c>
      <c r="F25" s="158" t="s">
        <v>181</v>
      </c>
      <c r="G25" s="84">
        <v>9521</v>
      </c>
      <c r="H25" s="84">
        <v>16643</v>
      </c>
      <c r="I25" s="84">
        <v>20162</v>
      </c>
      <c r="J25" s="84">
        <v>23664</v>
      </c>
      <c r="K25" s="84">
        <v>13859</v>
      </c>
      <c r="L25" s="85">
        <f>SUM(G25:K25)</f>
        <v>83849</v>
      </c>
    </row>
    <row r="26" spans="3:12" ht="18" customHeight="1">
      <c r="C26" s="14"/>
      <c r="D26" s="15" t="s">
        <v>47</v>
      </c>
      <c r="E26" s="160" t="s">
        <v>181</v>
      </c>
      <c r="F26" s="160" t="s">
        <v>181</v>
      </c>
      <c r="G26" s="86">
        <v>1853</v>
      </c>
      <c r="H26" s="86">
        <v>3870</v>
      </c>
      <c r="I26" s="86">
        <v>5835</v>
      </c>
      <c r="J26" s="86">
        <v>12391</v>
      </c>
      <c r="K26" s="86">
        <v>21697</v>
      </c>
      <c r="L26" s="101">
        <f>SUM(G26:K26)</f>
        <v>45646</v>
      </c>
    </row>
    <row r="27" spans="3:12" ht="18" customHeight="1" thickBot="1">
      <c r="C27" s="272" t="s">
        <v>49</v>
      </c>
      <c r="D27" s="274"/>
      <c r="E27" s="175">
        <f>SUM(E13,E19)</f>
        <v>6</v>
      </c>
      <c r="F27" s="176">
        <f aca="true" t="shared" si="0" ref="F27:L27">SUM(F13,F19)</f>
        <v>161123</v>
      </c>
      <c r="G27" s="87">
        <f t="shared" si="0"/>
        <v>613774</v>
      </c>
      <c r="H27" s="87">
        <f t="shared" si="0"/>
        <v>450264</v>
      </c>
      <c r="I27" s="87">
        <f>SUM(I13,I19)</f>
        <v>350577</v>
      </c>
      <c r="J27" s="87">
        <f t="shared" si="0"/>
        <v>337362</v>
      </c>
      <c r="K27" s="87">
        <f t="shared" si="0"/>
        <v>335788</v>
      </c>
      <c r="L27" s="115">
        <f t="shared" si="0"/>
        <v>2248894</v>
      </c>
    </row>
    <row r="28" spans="3:12" ht="18" customHeight="1">
      <c r="C28" s="286" t="s">
        <v>104</v>
      </c>
      <c r="D28" s="287"/>
      <c r="E28" s="287"/>
      <c r="F28" s="88"/>
      <c r="G28" s="88"/>
      <c r="H28" s="88"/>
      <c r="I28" s="88"/>
      <c r="J28" s="88"/>
      <c r="K28" s="88"/>
      <c r="L28" s="89"/>
    </row>
    <row r="29" spans="3:12" ht="18" customHeight="1">
      <c r="C29" s="282" t="s">
        <v>105</v>
      </c>
      <c r="D29" s="285"/>
      <c r="E29" s="157" t="s">
        <v>181</v>
      </c>
      <c r="F29" s="74">
        <f aca="true" t="shared" si="1" ref="F29:K29">SUM(F30:F32)</f>
        <v>281396126</v>
      </c>
      <c r="G29" s="74">
        <f t="shared" si="1"/>
        <v>1681956076</v>
      </c>
      <c r="H29" s="74">
        <f t="shared" si="1"/>
        <v>1476200205</v>
      </c>
      <c r="I29" s="74">
        <f t="shared" si="1"/>
        <v>1367604307</v>
      </c>
      <c r="J29" s="74">
        <f t="shared" si="1"/>
        <v>1224625369</v>
      </c>
      <c r="K29" s="74">
        <f t="shared" si="1"/>
        <v>1180185724</v>
      </c>
      <c r="L29" s="75">
        <f>SUM(F29:K29)</f>
        <v>7211967807</v>
      </c>
    </row>
    <row r="30" spans="3:12" ht="18" customHeight="1">
      <c r="C30" s="17"/>
      <c r="D30" s="56" t="s">
        <v>91</v>
      </c>
      <c r="E30" s="164" t="s">
        <v>181</v>
      </c>
      <c r="F30" s="76">
        <v>212185819</v>
      </c>
      <c r="G30" s="76">
        <v>1295753061</v>
      </c>
      <c r="H30" s="76">
        <v>1080972660</v>
      </c>
      <c r="I30" s="76">
        <v>977106967</v>
      </c>
      <c r="J30" s="76">
        <v>845047164</v>
      </c>
      <c r="K30" s="76">
        <v>828277697</v>
      </c>
      <c r="L30" s="77">
        <f>SUM(F30:K30)</f>
        <v>5239343368</v>
      </c>
    </row>
    <row r="31" spans="3:12" ht="18" customHeight="1">
      <c r="C31" s="17"/>
      <c r="D31" s="57" t="s">
        <v>92</v>
      </c>
      <c r="E31" s="158" t="s">
        <v>181</v>
      </c>
      <c r="F31" s="78">
        <v>2892755</v>
      </c>
      <c r="G31" s="78">
        <v>84914631</v>
      </c>
      <c r="H31" s="78">
        <v>157369933</v>
      </c>
      <c r="I31" s="78">
        <v>218911119</v>
      </c>
      <c r="J31" s="78">
        <v>261220235</v>
      </c>
      <c r="K31" s="78">
        <v>257282211</v>
      </c>
      <c r="L31" s="79">
        <f>SUM(F31:K31)</f>
        <v>982590884</v>
      </c>
    </row>
    <row r="32" spans="3:12" ht="18" customHeight="1">
      <c r="C32" s="17"/>
      <c r="D32" s="64" t="s">
        <v>93</v>
      </c>
      <c r="E32" s="158" t="s">
        <v>181</v>
      </c>
      <c r="F32" s="90">
        <v>66317552</v>
      </c>
      <c r="G32" s="90">
        <v>301288384</v>
      </c>
      <c r="H32" s="90">
        <v>237857612</v>
      </c>
      <c r="I32" s="90">
        <v>171586221</v>
      </c>
      <c r="J32" s="90">
        <v>118357970</v>
      </c>
      <c r="K32" s="90">
        <v>94625816</v>
      </c>
      <c r="L32" s="91">
        <f>SUM(F32:K32)</f>
        <v>990033555</v>
      </c>
    </row>
    <row r="33" spans="3:12" ht="18" customHeight="1">
      <c r="C33" s="282" t="s">
        <v>89</v>
      </c>
      <c r="D33" s="266"/>
      <c r="E33" s="92">
        <v>122857</v>
      </c>
      <c r="F33" s="92">
        <f aca="true" t="shared" si="2" ref="F33:K33">SUM(F34:F36)</f>
        <v>2698712</v>
      </c>
      <c r="G33" s="92">
        <f t="shared" si="2"/>
        <v>443102135</v>
      </c>
      <c r="H33" s="92">
        <f t="shared" si="2"/>
        <v>882852702</v>
      </c>
      <c r="I33" s="92">
        <f t="shared" si="2"/>
        <v>1206706770</v>
      </c>
      <c r="J33" s="92">
        <f t="shared" si="2"/>
        <v>1962326152</v>
      </c>
      <c r="K33" s="92">
        <f t="shared" si="2"/>
        <v>2259896546</v>
      </c>
      <c r="L33" s="75">
        <f>SUM(E33:K33)</f>
        <v>6757705874</v>
      </c>
    </row>
    <row r="34" spans="3:12" ht="18" customHeight="1">
      <c r="C34" s="165"/>
      <c r="D34" s="22" t="s">
        <v>45</v>
      </c>
      <c r="E34" s="76">
        <v>122857</v>
      </c>
      <c r="F34" s="76">
        <v>2698712</v>
      </c>
      <c r="G34" s="76">
        <v>171626424</v>
      </c>
      <c r="H34" s="76">
        <v>352138992</v>
      </c>
      <c r="I34" s="76">
        <v>466778298</v>
      </c>
      <c r="J34" s="76">
        <v>832531504</v>
      </c>
      <c r="K34" s="76">
        <v>974472803</v>
      </c>
      <c r="L34" s="77">
        <f>SUM(E34:K34)</f>
        <v>2800369590</v>
      </c>
    </row>
    <row r="35" spans="3:12" ht="18" customHeight="1">
      <c r="C35" s="17"/>
      <c r="D35" s="22" t="s">
        <v>46</v>
      </c>
      <c r="E35" s="158" t="s">
        <v>181</v>
      </c>
      <c r="F35" s="158" t="s">
        <v>181</v>
      </c>
      <c r="G35" s="84">
        <v>225071670</v>
      </c>
      <c r="H35" s="84">
        <v>420127882</v>
      </c>
      <c r="I35" s="84">
        <v>539977113</v>
      </c>
      <c r="J35" s="84">
        <v>668518317</v>
      </c>
      <c r="K35" s="84">
        <v>409289143</v>
      </c>
      <c r="L35" s="85">
        <f>SUM(G35:K35)</f>
        <v>2262984125</v>
      </c>
    </row>
    <row r="36" spans="3:12" ht="18" customHeight="1">
      <c r="C36" s="17"/>
      <c r="D36" s="22" t="s">
        <v>47</v>
      </c>
      <c r="E36" s="158" t="s">
        <v>181</v>
      </c>
      <c r="F36" s="158" t="s">
        <v>181</v>
      </c>
      <c r="G36" s="84">
        <v>46404041</v>
      </c>
      <c r="H36" s="84">
        <v>110585828</v>
      </c>
      <c r="I36" s="84">
        <v>199951359</v>
      </c>
      <c r="J36" s="84">
        <v>461276331</v>
      </c>
      <c r="K36" s="84">
        <v>876134600</v>
      </c>
      <c r="L36" s="85">
        <f>SUM(G36:K36)</f>
        <v>1694352159</v>
      </c>
    </row>
    <row r="37" spans="3:12" ht="18" customHeight="1">
      <c r="C37" s="17"/>
      <c r="D37" s="22" t="s">
        <v>96</v>
      </c>
      <c r="E37" s="78">
        <v>181</v>
      </c>
      <c r="F37" s="78">
        <v>3884</v>
      </c>
      <c r="G37" s="78">
        <v>559835</v>
      </c>
      <c r="H37" s="78">
        <v>1026576</v>
      </c>
      <c r="I37" s="78">
        <v>1291668</v>
      </c>
      <c r="J37" s="78">
        <v>1920194</v>
      </c>
      <c r="K37" s="78">
        <v>2004967</v>
      </c>
      <c r="L37" s="85">
        <f>SUM(E37:K37)</f>
        <v>6807305</v>
      </c>
    </row>
    <row r="38" spans="3:12" ht="18" customHeight="1">
      <c r="C38" s="17"/>
      <c r="D38" s="22" t="s">
        <v>45</v>
      </c>
      <c r="E38" s="78">
        <v>181</v>
      </c>
      <c r="F38" s="78">
        <v>3884</v>
      </c>
      <c r="G38" s="78">
        <v>244559</v>
      </c>
      <c r="H38" s="78">
        <v>452493</v>
      </c>
      <c r="I38" s="78">
        <v>566754</v>
      </c>
      <c r="J38" s="78">
        <v>911794</v>
      </c>
      <c r="K38" s="78">
        <v>1008491</v>
      </c>
      <c r="L38" s="85">
        <f>SUM(E38:K38)</f>
        <v>3188156</v>
      </c>
    </row>
    <row r="39" spans="3:12" ht="18" customHeight="1">
      <c r="C39" s="17"/>
      <c r="D39" s="22" t="s">
        <v>46</v>
      </c>
      <c r="E39" s="158" t="s">
        <v>181</v>
      </c>
      <c r="F39" s="158" t="s">
        <v>181</v>
      </c>
      <c r="G39" s="84">
        <v>264261</v>
      </c>
      <c r="H39" s="84">
        <v>464664</v>
      </c>
      <c r="I39" s="84">
        <v>561524</v>
      </c>
      <c r="J39" s="84">
        <v>659056</v>
      </c>
      <c r="K39" s="84">
        <v>383061</v>
      </c>
      <c r="L39" s="85">
        <f>SUM(G39:K39)</f>
        <v>2332566</v>
      </c>
    </row>
    <row r="40" spans="3:12" ht="18" customHeight="1">
      <c r="C40" s="14"/>
      <c r="D40" s="15" t="s">
        <v>47</v>
      </c>
      <c r="E40" s="160" t="s">
        <v>181</v>
      </c>
      <c r="F40" s="160" t="s">
        <v>181</v>
      </c>
      <c r="G40" s="86">
        <v>51015</v>
      </c>
      <c r="H40" s="86">
        <v>109419</v>
      </c>
      <c r="I40" s="86">
        <v>163390</v>
      </c>
      <c r="J40" s="86">
        <v>349344</v>
      </c>
      <c r="K40" s="86">
        <v>613415</v>
      </c>
      <c r="L40" s="83">
        <f>SUM(G40:K40)</f>
        <v>1286583</v>
      </c>
    </row>
    <row r="41" spans="3:12" ht="18" customHeight="1" thickBot="1">
      <c r="C41" s="272" t="s">
        <v>49</v>
      </c>
      <c r="D41" s="274"/>
      <c r="E41" s="175">
        <f>SUM(E29,E33)</f>
        <v>122857</v>
      </c>
      <c r="F41" s="176">
        <f aca="true" t="shared" si="3" ref="F41:L41">SUM(F29,F33)</f>
        <v>284094838</v>
      </c>
      <c r="G41" s="87">
        <f t="shared" si="3"/>
        <v>2125058211</v>
      </c>
      <c r="H41" s="87">
        <f t="shared" si="3"/>
        <v>2359052907</v>
      </c>
      <c r="I41" s="87">
        <f t="shared" si="3"/>
        <v>2574311077</v>
      </c>
      <c r="J41" s="87">
        <f t="shared" si="3"/>
        <v>3186951521</v>
      </c>
      <c r="K41" s="87">
        <f t="shared" si="3"/>
        <v>3440082270</v>
      </c>
      <c r="L41" s="115">
        <f t="shared" si="3"/>
        <v>13969673681</v>
      </c>
    </row>
    <row r="42" spans="3:12" ht="18" customHeight="1">
      <c r="C42" s="286" t="s">
        <v>110</v>
      </c>
      <c r="D42" s="287"/>
      <c r="E42" s="88"/>
      <c r="F42" s="88"/>
      <c r="G42" s="88"/>
      <c r="H42" s="88"/>
      <c r="I42" s="88"/>
      <c r="J42" s="88"/>
      <c r="K42" s="88"/>
      <c r="L42" s="89"/>
    </row>
    <row r="43" spans="3:12" ht="18" customHeight="1">
      <c r="C43" s="282" t="s">
        <v>105</v>
      </c>
      <c r="D43" s="285"/>
      <c r="E43" s="157" t="s">
        <v>181</v>
      </c>
      <c r="F43" s="74">
        <f>SUM(F44:F48)</f>
        <v>2965865091</v>
      </c>
      <c r="G43" s="74">
        <f aca="true" t="shared" si="4" ref="G43:L43">SUM(G44:G48)</f>
        <v>17366041049</v>
      </c>
      <c r="H43" s="74">
        <f t="shared" si="4"/>
        <v>15102255510</v>
      </c>
      <c r="I43" s="74">
        <f t="shared" si="4"/>
        <v>13943870099</v>
      </c>
      <c r="J43" s="74">
        <f t="shared" si="4"/>
        <v>12440978952</v>
      </c>
      <c r="K43" s="74">
        <f t="shared" si="4"/>
        <v>11902211369</v>
      </c>
      <c r="L43" s="74">
        <f t="shared" si="4"/>
        <v>73721222070</v>
      </c>
    </row>
    <row r="44" spans="3:12" ht="18" customHeight="1">
      <c r="C44" s="17"/>
      <c r="D44" s="56" t="s">
        <v>91</v>
      </c>
      <c r="E44" s="164" t="s">
        <v>181</v>
      </c>
      <c r="F44" s="76">
        <v>2129584432</v>
      </c>
      <c r="G44" s="76">
        <v>12995430964</v>
      </c>
      <c r="H44" s="76">
        <v>10842452907</v>
      </c>
      <c r="I44" s="76">
        <v>9802477606</v>
      </c>
      <c r="J44" s="76">
        <v>8486095554</v>
      </c>
      <c r="K44" s="76">
        <v>8313237753</v>
      </c>
      <c r="L44" s="77">
        <f>SUM(F44:K44)</f>
        <v>52569279216</v>
      </c>
    </row>
    <row r="45" spans="3:12" ht="18" customHeight="1">
      <c r="C45" s="17"/>
      <c r="D45" s="57" t="s">
        <v>92</v>
      </c>
      <c r="E45" s="158" t="s">
        <v>181</v>
      </c>
      <c r="F45" s="78">
        <v>29009905</v>
      </c>
      <c r="G45" s="78">
        <v>850967166</v>
      </c>
      <c r="H45" s="78">
        <v>1576786707</v>
      </c>
      <c r="I45" s="78">
        <v>2193567026</v>
      </c>
      <c r="J45" s="78">
        <v>2617608490</v>
      </c>
      <c r="K45" s="78">
        <v>2578870438</v>
      </c>
      <c r="L45" s="79">
        <f>SUM(F45:K45)</f>
        <v>9846809732</v>
      </c>
    </row>
    <row r="46" spans="3:12" ht="18" customHeight="1">
      <c r="C46" s="17"/>
      <c r="D46" s="57" t="s">
        <v>93</v>
      </c>
      <c r="E46" s="158" t="s">
        <v>181</v>
      </c>
      <c r="F46" s="78">
        <v>665730718</v>
      </c>
      <c r="G46" s="78">
        <v>3021971428</v>
      </c>
      <c r="H46" s="78">
        <v>2385227931</v>
      </c>
      <c r="I46" s="78">
        <v>1720685673</v>
      </c>
      <c r="J46" s="78">
        <v>1186407088</v>
      </c>
      <c r="K46" s="78">
        <v>950640148</v>
      </c>
      <c r="L46" s="79">
        <f>SUM(F46:K46)</f>
        <v>9930662986</v>
      </c>
    </row>
    <row r="47" spans="3:12" ht="18" customHeight="1">
      <c r="C47" s="17"/>
      <c r="D47" s="57" t="s">
        <v>94</v>
      </c>
      <c r="E47" s="158" t="s">
        <v>181</v>
      </c>
      <c r="F47" s="78">
        <v>20571793</v>
      </c>
      <c r="G47" s="78">
        <v>96774005</v>
      </c>
      <c r="H47" s="78">
        <v>70420630</v>
      </c>
      <c r="I47" s="78">
        <v>62912262</v>
      </c>
      <c r="J47" s="78">
        <v>45889072</v>
      </c>
      <c r="K47" s="78">
        <v>19874484</v>
      </c>
      <c r="L47" s="79">
        <f>SUM(F47:K47)</f>
        <v>316442246</v>
      </c>
    </row>
    <row r="48" spans="3:12" ht="18" customHeight="1">
      <c r="C48" s="17"/>
      <c r="D48" s="58" t="s">
        <v>95</v>
      </c>
      <c r="E48" s="159" t="s">
        <v>181</v>
      </c>
      <c r="F48" s="80">
        <v>120968243</v>
      </c>
      <c r="G48" s="80">
        <v>400897486</v>
      </c>
      <c r="H48" s="80">
        <v>227367335</v>
      </c>
      <c r="I48" s="80">
        <v>164227532</v>
      </c>
      <c r="J48" s="80">
        <v>104978748</v>
      </c>
      <c r="K48" s="80">
        <v>39588546</v>
      </c>
      <c r="L48" s="81">
        <f>SUM(F48:K48)</f>
        <v>1058027890</v>
      </c>
    </row>
    <row r="49" spans="3:12" ht="18" customHeight="1">
      <c r="C49" s="283" t="s">
        <v>89</v>
      </c>
      <c r="D49" s="284"/>
      <c r="E49" s="82">
        <f>SUM(E50:E52)</f>
        <v>1576090</v>
      </c>
      <c r="F49" s="82">
        <v>35142274</v>
      </c>
      <c r="G49" s="82">
        <f>SUM(G50:G52)</f>
        <v>5620875577</v>
      </c>
      <c r="H49" s="82">
        <f>SUM(H50:H52)</f>
        <v>11004250706</v>
      </c>
      <c r="I49" s="82">
        <f>SUM(I50:I52)</f>
        <v>14810420380</v>
      </c>
      <c r="J49" s="82">
        <f>SUM(J50:J52)</f>
        <v>23701175419</v>
      </c>
      <c r="K49" s="82">
        <f>SUM(K50:K52)</f>
        <v>26977088356</v>
      </c>
      <c r="L49" s="83">
        <f>SUM(E49:K49)</f>
        <v>82150528802</v>
      </c>
    </row>
    <row r="50" spans="3:12" ht="18" customHeight="1">
      <c r="C50" s="17"/>
      <c r="D50" s="55" t="s">
        <v>45</v>
      </c>
      <c r="E50" s="76">
        <v>1576090</v>
      </c>
      <c r="F50" s="76">
        <v>35142274</v>
      </c>
      <c r="G50" s="76">
        <v>2222918294</v>
      </c>
      <c r="H50" s="76">
        <v>4454963774</v>
      </c>
      <c r="I50" s="76">
        <v>5841958810</v>
      </c>
      <c r="J50" s="76">
        <v>10207512954</v>
      </c>
      <c r="K50" s="76">
        <v>11863689446</v>
      </c>
      <c r="L50" s="77">
        <f>SUM(E50:K50)</f>
        <v>34627761642</v>
      </c>
    </row>
    <row r="51" spans="3:12" ht="18" customHeight="1">
      <c r="C51" s="17"/>
      <c r="D51" s="22" t="s">
        <v>46</v>
      </c>
      <c r="E51" s="160" t="s">
        <v>181</v>
      </c>
      <c r="F51" s="160" t="s">
        <v>181</v>
      </c>
      <c r="G51" s="84">
        <v>2822187104</v>
      </c>
      <c r="H51" s="84">
        <v>5205298078</v>
      </c>
      <c r="I51" s="84">
        <v>6608559562</v>
      </c>
      <c r="J51" s="84">
        <v>8104968767</v>
      </c>
      <c r="K51" s="84">
        <v>4931477931</v>
      </c>
      <c r="L51" s="85">
        <f>SUM(G51:K51)</f>
        <v>27672491442</v>
      </c>
    </row>
    <row r="52" spans="3:12" ht="18" customHeight="1">
      <c r="C52" s="17"/>
      <c r="D52" s="22" t="s">
        <v>47</v>
      </c>
      <c r="E52" s="158" t="s">
        <v>181</v>
      </c>
      <c r="F52" s="158" t="s">
        <v>181</v>
      </c>
      <c r="G52" s="84">
        <v>575770179</v>
      </c>
      <c r="H52" s="84">
        <v>1343988854</v>
      </c>
      <c r="I52" s="84">
        <v>2359902008</v>
      </c>
      <c r="J52" s="84">
        <v>5388693698</v>
      </c>
      <c r="K52" s="84">
        <v>10181920979</v>
      </c>
      <c r="L52" s="85">
        <f>SUM(G52:K52)</f>
        <v>19850275718</v>
      </c>
    </row>
    <row r="53" spans="3:12" ht="18" customHeight="1">
      <c r="C53" s="17"/>
      <c r="D53" s="22" t="s">
        <v>48</v>
      </c>
      <c r="E53" s="84">
        <v>347520</v>
      </c>
      <c r="F53" s="84">
        <v>8057380</v>
      </c>
      <c r="G53" s="84">
        <v>1181090740</v>
      </c>
      <c r="H53" s="84">
        <v>2158085220</v>
      </c>
      <c r="I53" s="84">
        <v>2719243030</v>
      </c>
      <c r="J53" s="84">
        <v>4043467730</v>
      </c>
      <c r="K53" s="84">
        <v>4326884960</v>
      </c>
      <c r="L53" s="79">
        <f>SUM(L54:L56)</f>
        <v>14437176580</v>
      </c>
    </row>
    <row r="54" spans="3:12" ht="18" customHeight="1">
      <c r="C54" s="17"/>
      <c r="D54" s="22" t="s">
        <v>45</v>
      </c>
      <c r="E54" s="84">
        <v>347520</v>
      </c>
      <c r="F54" s="84">
        <v>8057380</v>
      </c>
      <c r="G54" s="84">
        <v>503062070</v>
      </c>
      <c r="H54" s="84">
        <v>925986380</v>
      </c>
      <c r="I54" s="84">
        <v>1163231800</v>
      </c>
      <c r="J54" s="84">
        <v>1867159870</v>
      </c>
      <c r="K54" s="84">
        <v>2094472140</v>
      </c>
      <c r="L54" s="85">
        <f>SUM(E54:K54)</f>
        <v>6562317160</v>
      </c>
    </row>
    <row r="55" spans="3:12" ht="18" customHeight="1">
      <c r="C55" s="17"/>
      <c r="D55" s="22" t="s">
        <v>46</v>
      </c>
      <c r="E55" s="160" t="s">
        <v>181</v>
      </c>
      <c r="F55" s="160" t="s">
        <v>181</v>
      </c>
      <c r="G55" s="84">
        <v>567051320</v>
      </c>
      <c r="H55" s="84">
        <v>995344310</v>
      </c>
      <c r="I55" s="84">
        <v>1197806430</v>
      </c>
      <c r="J55" s="84">
        <v>1406752180</v>
      </c>
      <c r="K55" s="84">
        <v>826549740</v>
      </c>
      <c r="L55" s="83">
        <f>SUM(G55:K55)</f>
        <v>4993503980</v>
      </c>
    </row>
    <row r="56" spans="3:12" ht="18" customHeight="1">
      <c r="C56" s="14"/>
      <c r="D56" s="15" t="s">
        <v>47</v>
      </c>
      <c r="E56" s="159" t="s">
        <v>181</v>
      </c>
      <c r="F56" s="159" t="s">
        <v>181</v>
      </c>
      <c r="G56" s="86">
        <v>110977350</v>
      </c>
      <c r="H56" s="86">
        <v>236754530</v>
      </c>
      <c r="I56" s="86">
        <v>358204800</v>
      </c>
      <c r="J56" s="86">
        <v>769555680</v>
      </c>
      <c r="K56" s="86">
        <v>1405863080</v>
      </c>
      <c r="L56" s="81">
        <f>SUM(G56:K56)</f>
        <v>2881355440</v>
      </c>
    </row>
    <row r="57" spans="3:12" ht="18" customHeight="1" thickBot="1">
      <c r="C57" s="272" t="s">
        <v>49</v>
      </c>
      <c r="D57" s="274"/>
      <c r="E57" s="87">
        <f>SUM(E43,E49)</f>
        <v>1576090</v>
      </c>
      <c r="F57" s="87">
        <f aca="true" t="shared" si="5" ref="F57:L57">SUM(F43,F49)</f>
        <v>3001007365</v>
      </c>
      <c r="G57" s="87">
        <f t="shared" si="5"/>
        <v>22986916626</v>
      </c>
      <c r="H57" s="87">
        <f t="shared" si="5"/>
        <v>26106506216</v>
      </c>
      <c r="I57" s="87">
        <f t="shared" si="5"/>
        <v>28754290479</v>
      </c>
      <c r="J57" s="87">
        <f t="shared" si="5"/>
        <v>36142154371</v>
      </c>
      <c r="K57" s="87">
        <f t="shared" si="5"/>
        <v>38879299725</v>
      </c>
      <c r="L57" s="115">
        <f t="shared" si="5"/>
        <v>155871750872</v>
      </c>
    </row>
    <row r="58" spans="3:12" ht="18" customHeight="1">
      <c r="C58" s="286" t="s">
        <v>129</v>
      </c>
      <c r="D58" s="287"/>
      <c r="E58" s="88"/>
      <c r="F58" s="88"/>
      <c r="G58" s="88"/>
      <c r="H58" s="88"/>
      <c r="I58" s="88"/>
      <c r="J58" s="88"/>
      <c r="K58" s="88"/>
      <c r="L58" s="89"/>
    </row>
    <row r="59" spans="3:12" ht="18" customHeight="1">
      <c r="C59" s="282" t="s">
        <v>105</v>
      </c>
      <c r="D59" s="285"/>
      <c r="E59" s="159" t="s">
        <v>181</v>
      </c>
      <c r="F59" s="74">
        <f aca="true" t="shared" si="6" ref="F59:L59">SUM(F60:F64)</f>
        <v>2728694320</v>
      </c>
      <c r="G59" s="74">
        <f t="shared" si="6"/>
        <v>15820512208</v>
      </c>
      <c r="H59" s="74">
        <f t="shared" si="6"/>
        <v>13708221155</v>
      </c>
      <c r="I59" s="74">
        <f t="shared" si="6"/>
        <v>12627044680</v>
      </c>
      <c r="J59" s="74">
        <f t="shared" si="6"/>
        <v>11257724313</v>
      </c>
      <c r="K59" s="74">
        <f t="shared" si="6"/>
        <v>10763785312</v>
      </c>
      <c r="L59" s="75">
        <f t="shared" si="6"/>
        <v>66905981988</v>
      </c>
    </row>
    <row r="60" spans="3:12" ht="18" customHeight="1">
      <c r="C60" s="17"/>
      <c r="D60" s="56" t="s">
        <v>91</v>
      </c>
      <c r="E60" s="163" t="s">
        <v>181</v>
      </c>
      <c r="F60" s="76">
        <v>1916597032</v>
      </c>
      <c r="G60" s="76">
        <v>11695875472</v>
      </c>
      <c r="H60" s="76">
        <v>9758056510</v>
      </c>
      <c r="I60" s="76">
        <v>8821976713</v>
      </c>
      <c r="J60" s="76">
        <v>7637453133</v>
      </c>
      <c r="K60" s="76">
        <v>7481823418</v>
      </c>
      <c r="L60" s="117">
        <f>SUM(F60:K60)</f>
        <v>47311782278</v>
      </c>
    </row>
    <row r="61" spans="3:12" ht="18" customHeight="1">
      <c r="C61" s="17"/>
      <c r="D61" s="57" t="s">
        <v>92</v>
      </c>
      <c r="E61" s="158" t="s">
        <v>181</v>
      </c>
      <c r="F61" s="78">
        <v>26108807</v>
      </c>
      <c r="G61" s="78">
        <v>765869052</v>
      </c>
      <c r="H61" s="78">
        <v>1419106132</v>
      </c>
      <c r="I61" s="78">
        <v>1974208038</v>
      </c>
      <c r="J61" s="78">
        <v>2355856147</v>
      </c>
      <c r="K61" s="78">
        <v>2320980956</v>
      </c>
      <c r="L61" s="79">
        <f>SUM(F61:K61)</f>
        <v>8862129132</v>
      </c>
    </row>
    <row r="62" spans="3:12" ht="18" customHeight="1">
      <c r="C62" s="17"/>
      <c r="D62" s="57" t="s">
        <v>93</v>
      </c>
      <c r="E62" s="158" t="s">
        <v>181</v>
      </c>
      <c r="F62" s="78">
        <v>658689328</v>
      </c>
      <c r="G62" s="78">
        <v>2911205612</v>
      </c>
      <c r="H62" s="78">
        <v>2263271029</v>
      </c>
      <c r="I62" s="78">
        <v>1626374179</v>
      </c>
      <c r="J62" s="78">
        <v>1128765542</v>
      </c>
      <c r="K62" s="78">
        <v>907284929</v>
      </c>
      <c r="L62" s="79">
        <f>SUM(F62:K62)</f>
        <v>9495590619</v>
      </c>
    </row>
    <row r="63" spans="3:12" ht="18" customHeight="1">
      <c r="C63" s="17"/>
      <c r="D63" s="57" t="s">
        <v>94</v>
      </c>
      <c r="E63" s="158" t="s">
        <v>181</v>
      </c>
      <c r="F63" s="78">
        <v>18504062</v>
      </c>
      <c r="G63" s="78">
        <v>87134733</v>
      </c>
      <c r="H63" s="78">
        <v>63244540</v>
      </c>
      <c r="I63" s="78">
        <v>56569571</v>
      </c>
      <c r="J63" s="78">
        <v>41216074</v>
      </c>
      <c r="K63" s="78">
        <v>17938662</v>
      </c>
      <c r="L63" s="79">
        <f>SUM(F63:K63)</f>
        <v>284607642</v>
      </c>
    </row>
    <row r="64" spans="3:12" ht="18" customHeight="1">
      <c r="C64" s="17"/>
      <c r="D64" s="58" t="s">
        <v>95</v>
      </c>
      <c r="E64" s="159" t="s">
        <v>181</v>
      </c>
      <c r="F64" s="80">
        <v>108795091</v>
      </c>
      <c r="G64" s="80">
        <v>360427339</v>
      </c>
      <c r="H64" s="80">
        <v>204542944</v>
      </c>
      <c r="I64" s="80">
        <v>147916179</v>
      </c>
      <c r="J64" s="80">
        <v>94433417</v>
      </c>
      <c r="K64" s="80">
        <v>35757347</v>
      </c>
      <c r="L64" s="81">
        <f>SUM(F64:K64)</f>
        <v>951872317</v>
      </c>
    </row>
    <row r="65" spans="3:12" ht="18" customHeight="1">
      <c r="C65" s="283" t="s">
        <v>89</v>
      </c>
      <c r="D65" s="284"/>
      <c r="E65" s="82">
        <f>SUM(E66)</f>
        <v>1362733</v>
      </c>
      <c r="F65" s="82">
        <f aca="true" t="shared" si="7" ref="F65:K65">SUM(F66:F68)</f>
        <v>31292466</v>
      </c>
      <c r="G65" s="82">
        <f t="shared" si="7"/>
        <v>4858322639</v>
      </c>
      <c r="H65" s="82">
        <f t="shared" si="7"/>
        <v>9528112530</v>
      </c>
      <c r="I65" s="82">
        <f t="shared" si="7"/>
        <v>12843758134</v>
      </c>
      <c r="J65" s="82">
        <f t="shared" si="7"/>
        <v>20661351631</v>
      </c>
      <c r="K65" s="82">
        <f t="shared" si="7"/>
        <v>23690569360</v>
      </c>
      <c r="L65" s="83">
        <f>SUM(E65:K65)</f>
        <v>71614769493</v>
      </c>
    </row>
    <row r="66" spans="3:12" ht="18" customHeight="1">
      <c r="C66" s="17"/>
      <c r="D66" s="55" t="s">
        <v>45</v>
      </c>
      <c r="E66" s="76">
        <v>1362733</v>
      </c>
      <c r="F66" s="76">
        <v>31292466</v>
      </c>
      <c r="G66" s="76">
        <v>1954669939</v>
      </c>
      <c r="H66" s="76">
        <v>3917528155</v>
      </c>
      <c r="I66" s="76">
        <v>5138431494</v>
      </c>
      <c r="J66" s="76">
        <v>9027953260</v>
      </c>
      <c r="K66" s="76">
        <v>10588175644</v>
      </c>
      <c r="L66" s="117">
        <f>SUM(E66:K66)</f>
        <v>30659413691</v>
      </c>
    </row>
    <row r="67" spans="3:12" ht="18" customHeight="1">
      <c r="C67" s="17"/>
      <c r="D67" s="22" t="s">
        <v>46</v>
      </c>
      <c r="E67" s="158" t="s">
        <v>181</v>
      </c>
      <c r="F67" s="158" t="s">
        <v>181</v>
      </c>
      <c r="G67" s="84">
        <v>2410111444</v>
      </c>
      <c r="H67" s="84">
        <v>4456046409</v>
      </c>
      <c r="I67" s="84">
        <v>5662621014</v>
      </c>
      <c r="J67" s="84">
        <v>6957505490</v>
      </c>
      <c r="K67" s="84">
        <v>4243419498</v>
      </c>
      <c r="L67" s="85">
        <f>SUM(G67:K67)</f>
        <v>23729703855</v>
      </c>
    </row>
    <row r="68" spans="3:12" ht="18" customHeight="1">
      <c r="C68" s="17"/>
      <c r="D68" s="22" t="s">
        <v>47</v>
      </c>
      <c r="E68" s="158" t="s">
        <v>181</v>
      </c>
      <c r="F68" s="158" t="s">
        <v>181</v>
      </c>
      <c r="G68" s="84">
        <v>493541256</v>
      </c>
      <c r="H68" s="84">
        <v>1154537966</v>
      </c>
      <c r="I68" s="84">
        <v>2042705626</v>
      </c>
      <c r="J68" s="84">
        <v>4675892881</v>
      </c>
      <c r="K68" s="84">
        <v>8858974218</v>
      </c>
      <c r="L68" s="85">
        <f>SUM(G68:K68)</f>
        <v>17225651947</v>
      </c>
    </row>
    <row r="69" spans="3:12" ht="18" customHeight="1">
      <c r="C69" s="17"/>
      <c r="D69" s="22" t="s">
        <v>48</v>
      </c>
      <c r="E69" s="84">
        <v>257020</v>
      </c>
      <c r="F69" s="84">
        <v>6286520</v>
      </c>
      <c r="G69" s="84">
        <v>840137310</v>
      </c>
      <c r="H69" s="84">
        <v>1526323540</v>
      </c>
      <c r="I69" s="84">
        <v>1909370180</v>
      </c>
      <c r="J69" s="84">
        <v>2834078640</v>
      </c>
      <c r="K69" s="84">
        <v>3108846290</v>
      </c>
      <c r="L69" s="79">
        <f>SUM(L70:L72)</f>
        <v>10225299500</v>
      </c>
    </row>
    <row r="70" spans="3:12" ht="18" customHeight="1">
      <c r="C70" s="17"/>
      <c r="D70" s="22" t="s">
        <v>45</v>
      </c>
      <c r="E70" s="84">
        <v>257020</v>
      </c>
      <c r="F70" s="84">
        <v>6286520</v>
      </c>
      <c r="G70" s="84">
        <v>384489960</v>
      </c>
      <c r="H70" s="84">
        <v>701181480</v>
      </c>
      <c r="I70" s="84">
        <v>875364050</v>
      </c>
      <c r="J70" s="84">
        <v>1390153280</v>
      </c>
      <c r="K70" s="84">
        <v>1598864720</v>
      </c>
      <c r="L70" s="85">
        <f>SUM(E70:K70)</f>
        <v>4956597030</v>
      </c>
    </row>
    <row r="71" spans="3:12" ht="18" customHeight="1">
      <c r="C71" s="17"/>
      <c r="D71" s="22" t="s">
        <v>46</v>
      </c>
      <c r="E71" s="160" t="s">
        <v>181</v>
      </c>
      <c r="F71" s="160" t="s">
        <v>181</v>
      </c>
      <c r="G71" s="84">
        <v>380419540</v>
      </c>
      <c r="H71" s="84">
        <v>667114790</v>
      </c>
      <c r="I71" s="84">
        <v>792827750</v>
      </c>
      <c r="J71" s="84">
        <v>925039880</v>
      </c>
      <c r="K71" s="84">
        <v>549394680</v>
      </c>
      <c r="L71" s="85">
        <f>SUM(G71:K71)</f>
        <v>3314796640</v>
      </c>
    </row>
    <row r="72" spans="3:12" ht="18" customHeight="1">
      <c r="C72" s="14"/>
      <c r="D72" s="15" t="s">
        <v>47</v>
      </c>
      <c r="E72" s="159" t="s">
        <v>181</v>
      </c>
      <c r="F72" s="159" t="s">
        <v>181</v>
      </c>
      <c r="G72" s="82">
        <v>75227810</v>
      </c>
      <c r="H72" s="82">
        <v>158027270</v>
      </c>
      <c r="I72" s="82">
        <v>241178380</v>
      </c>
      <c r="J72" s="82">
        <v>518885480</v>
      </c>
      <c r="K72" s="82">
        <v>960586890</v>
      </c>
      <c r="L72" s="101">
        <f>SUM(G72:K72)</f>
        <v>1953905830</v>
      </c>
    </row>
    <row r="73" spans="3:12" ht="18" customHeight="1" thickBot="1">
      <c r="C73" s="272" t="s">
        <v>49</v>
      </c>
      <c r="D73" s="274"/>
      <c r="E73" s="175">
        <f>SUM(E59,E65)</f>
        <v>1362733</v>
      </c>
      <c r="F73" s="175">
        <f aca="true" t="shared" si="8" ref="F73:L73">SUM(F59,F65)</f>
        <v>2759986786</v>
      </c>
      <c r="G73" s="175">
        <f t="shared" si="8"/>
        <v>20678834847</v>
      </c>
      <c r="H73" s="176">
        <f t="shared" si="8"/>
        <v>23236333685</v>
      </c>
      <c r="I73" s="176">
        <f t="shared" si="8"/>
        <v>25470802814</v>
      </c>
      <c r="J73" s="176">
        <f t="shared" si="8"/>
        <v>31919075944</v>
      </c>
      <c r="K73" s="176">
        <f t="shared" si="8"/>
        <v>34454354672</v>
      </c>
      <c r="L73" s="115">
        <f t="shared" si="8"/>
        <v>138520751481</v>
      </c>
    </row>
    <row r="74" ht="12" customHeight="1"/>
  </sheetData>
  <mergeCells count="21">
    <mergeCell ref="E2:G2"/>
    <mergeCell ref="C57:D57"/>
    <mergeCell ref="C58:D58"/>
    <mergeCell ref="C59:D59"/>
    <mergeCell ref="C41:D41"/>
    <mergeCell ref="C42:D42"/>
    <mergeCell ref="C43:D43"/>
    <mergeCell ref="C49:D49"/>
    <mergeCell ref="C28:E28"/>
    <mergeCell ref="C29:D29"/>
    <mergeCell ref="C33:D33"/>
    <mergeCell ref="C73:D73"/>
    <mergeCell ref="C65:D65"/>
    <mergeCell ref="C12:D12"/>
    <mergeCell ref="C13:D13"/>
    <mergeCell ref="C19:D19"/>
    <mergeCell ref="C27:D27"/>
    <mergeCell ref="A3:J3"/>
    <mergeCell ref="B7:I7"/>
    <mergeCell ref="F9:L9"/>
    <mergeCell ref="C11:D11"/>
  </mergeCells>
  <printOptions horizontalCentered="1"/>
  <pageMargins left="0.5905511811023623" right="0.5905511811023623" top="0.3937007874015748" bottom="0.1968503937007874" header="0.3937007874015748" footer="0.15748031496062992"/>
  <pageSetup fitToHeight="1" fitToWidth="1" horizontalDpi="300" verticalDpi="300" orientation="portrait"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showGridLines="0" showRowColHeaders="0" workbookViewId="0" topLeftCell="A1">
      <selection activeCell="C22" sqref="C22"/>
    </sheetView>
  </sheetViews>
  <sheetFormatPr defaultColWidth="9.00390625" defaultRowHeight="18" customHeight="1"/>
  <cols>
    <col min="1" max="1" width="3.00390625" style="8" customWidth="1"/>
    <col min="2" max="2" width="12.75390625" style="8" customWidth="1"/>
    <col min="3" max="3" width="10.75390625" style="8" customWidth="1"/>
    <col min="4" max="5" width="20.00390625" style="8" customWidth="1"/>
    <col min="6" max="6" width="16.125" style="8" customWidth="1"/>
    <col min="7" max="7" width="12.75390625" style="8" customWidth="1"/>
    <col min="8" max="8" width="17.375" style="8" customWidth="1"/>
    <col min="9" max="16384" width="9.125" style="8" customWidth="1"/>
  </cols>
  <sheetData>
    <row r="1" spans="1:8" s="2" customFormat="1" ht="17.25">
      <c r="A1" s="1"/>
      <c r="G1"/>
      <c r="H1"/>
    </row>
    <row r="2" spans="1:8" s="2" customFormat="1" ht="17.25">
      <c r="A2" s="1"/>
      <c r="G2"/>
      <c r="H2"/>
    </row>
    <row r="3" spans="1:8" s="2" customFormat="1" ht="17.25">
      <c r="A3" s="1"/>
      <c r="C3" s="112"/>
      <c r="D3" s="267" t="s">
        <v>199</v>
      </c>
      <c r="E3" s="267"/>
      <c r="H3" s="23"/>
    </row>
    <row r="4" spans="1:8" s="7" customFormat="1" ht="21">
      <c r="A4" s="3"/>
      <c r="B4" s="4"/>
      <c r="C4" s="4"/>
      <c r="D4" s="288" t="s">
        <v>126</v>
      </c>
      <c r="E4" s="288"/>
      <c r="F4" s="288"/>
      <c r="G4" s="6"/>
      <c r="H4" s="6"/>
    </row>
    <row r="6" spans="1:3" s="10" customFormat="1" ht="18" customHeight="1">
      <c r="A6" s="289" t="s">
        <v>124</v>
      </c>
      <c r="B6" s="289"/>
      <c r="C6" s="289"/>
    </row>
    <row r="7" s="10" customFormat="1" ht="18" customHeight="1"/>
    <row r="8" spans="2:8" s="10" customFormat="1" ht="18" customHeight="1" thickBot="1">
      <c r="B8" s="21"/>
      <c r="C8" s="21"/>
      <c r="D8" s="21"/>
      <c r="E8" s="21"/>
      <c r="F8" s="21"/>
      <c r="G8" s="21"/>
      <c r="H8" s="45" t="s">
        <v>114</v>
      </c>
    </row>
    <row r="9" spans="2:8" s="10" customFormat="1" ht="45.75" customHeight="1">
      <c r="B9" s="290" t="s">
        <v>58</v>
      </c>
      <c r="C9" s="217"/>
      <c r="D9" s="35" t="s">
        <v>59</v>
      </c>
      <c r="E9" s="35" t="s">
        <v>60</v>
      </c>
      <c r="F9" s="35" t="s">
        <v>61</v>
      </c>
      <c r="G9" s="35" t="s">
        <v>62</v>
      </c>
      <c r="H9" s="46" t="s">
        <v>63</v>
      </c>
    </row>
    <row r="10" spans="2:8" s="10" customFormat="1" ht="30" customHeight="1">
      <c r="B10" s="295" t="s">
        <v>64</v>
      </c>
      <c r="C10" s="44" t="s">
        <v>65</v>
      </c>
      <c r="D10" s="68">
        <v>22358266471</v>
      </c>
      <c r="E10" s="68">
        <v>22358266471</v>
      </c>
      <c r="F10" s="68">
        <v>20446105</v>
      </c>
      <c r="G10" s="161" t="s">
        <v>181</v>
      </c>
      <c r="H10" s="177" t="s">
        <v>181</v>
      </c>
    </row>
    <row r="11" spans="2:8" s="10" customFormat="1" ht="30" customHeight="1">
      <c r="B11" s="296"/>
      <c r="C11" s="44" t="s">
        <v>66</v>
      </c>
      <c r="D11" s="68">
        <v>4269606242</v>
      </c>
      <c r="E11" s="68">
        <v>3903201737</v>
      </c>
      <c r="F11" s="68">
        <v>2646070</v>
      </c>
      <c r="G11" s="68">
        <v>0</v>
      </c>
      <c r="H11" s="69">
        <v>366404505</v>
      </c>
    </row>
    <row r="12" spans="2:8" s="10" customFormat="1" ht="30" customHeight="1">
      <c r="B12" s="297"/>
      <c r="C12" s="44" t="s">
        <v>4</v>
      </c>
      <c r="D12" s="68">
        <f>SUM(D10:D11)</f>
        <v>26627872713</v>
      </c>
      <c r="E12" s="68">
        <v>26261468208</v>
      </c>
      <c r="F12" s="68">
        <f>SUM(F10:F11)</f>
        <v>23092175</v>
      </c>
      <c r="G12" s="68">
        <f>SUM(G10:G11)</f>
        <v>0</v>
      </c>
      <c r="H12" s="69">
        <v>366404505</v>
      </c>
    </row>
    <row r="13" spans="2:8" s="10" customFormat="1" ht="21" customHeight="1" hidden="1">
      <c r="B13" s="49" t="s">
        <v>67</v>
      </c>
      <c r="C13" s="44" t="s">
        <v>66</v>
      </c>
      <c r="D13" s="33"/>
      <c r="E13" s="33"/>
      <c r="F13" s="33"/>
      <c r="G13" s="33"/>
      <c r="H13" s="48"/>
    </row>
    <row r="14" spans="2:8" s="10" customFormat="1" ht="21" customHeight="1" hidden="1">
      <c r="B14" s="47" t="s">
        <v>68</v>
      </c>
      <c r="C14" s="44" t="s">
        <v>65</v>
      </c>
      <c r="D14" s="15"/>
      <c r="E14" s="15"/>
      <c r="F14" s="15"/>
      <c r="G14" s="15"/>
      <c r="H14" s="16"/>
    </row>
    <row r="15" spans="2:8" s="10" customFormat="1" ht="21" customHeight="1" hidden="1">
      <c r="B15" s="17"/>
      <c r="C15" s="44" t="s">
        <v>66</v>
      </c>
      <c r="D15" s="15"/>
      <c r="E15" s="15"/>
      <c r="F15" s="15"/>
      <c r="G15" s="15"/>
      <c r="H15" s="16"/>
    </row>
    <row r="16" spans="2:8" s="10" customFormat="1" ht="21" customHeight="1" hidden="1" thickBot="1">
      <c r="B16" s="17"/>
      <c r="C16" s="118" t="s">
        <v>4</v>
      </c>
      <c r="D16" s="119"/>
      <c r="E16" s="119"/>
      <c r="F16" s="119"/>
      <c r="G16" s="119"/>
      <c r="H16" s="120"/>
    </row>
    <row r="17" spans="2:8" s="21" customFormat="1" ht="30" customHeight="1">
      <c r="B17" s="121" t="s">
        <v>111</v>
      </c>
      <c r="C17" s="116" t="s">
        <v>113</v>
      </c>
      <c r="D17" s="125">
        <v>488563283</v>
      </c>
      <c r="E17" s="125">
        <v>119987799</v>
      </c>
      <c r="F17" s="125">
        <v>162030</v>
      </c>
      <c r="G17" s="125">
        <v>98836305</v>
      </c>
      <c r="H17" s="126">
        <v>269739179</v>
      </c>
    </row>
    <row r="18" spans="2:8" s="10" customFormat="1" ht="30" customHeight="1">
      <c r="B18" s="295" t="s">
        <v>112</v>
      </c>
      <c r="C18" s="44" t="s">
        <v>65</v>
      </c>
      <c r="D18" s="68">
        <v>22358266471</v>
      </c>
      <c r="E18" s="68">
        <v>22358266471</v>
      </c>
      <c r="F18" s="68">
        <v>20446105</v>
      </c>
      <c r="G18" s="161" t="s">
        <v>181</v>
      </c>
      <c r="H18" s="177" t="s">
        <v>181</v>
      </c>
    </row>
    <row r="19" spans="2:8" s="10" customFormat="1" ht="30" customHeight="1">
      <c r="B19" s="296"/>
      <c r="C19" s="44" t="s">
        <v>66</v>
      </c>
      <c r="D19" s="68">
        <f>D11+D17</f>
        <v>4758169525</v>
      </c>
      <c r="E19" s="68">
        <f>E11+E17</f>
        <v>4023189536</v>
      </c>
      <c r="F19" s="68">
        <f>F11+F17</f>
        <v>2808100</v>
      </c>
      <c r="G19" s="68">
        <f>G11+G17</f>
        <v>98836305</v>
      </c>
      <c r="H19" s="69">
        <v>636143684</v>
      </c>
    </row>
    <row r="20" spans="2:8" s="10" customFormat="1" ht="30" customHeight="1" thickBot="1">
      <c r="B20" s="298"/>
      <c r="C20" s="50" t="s">
        <v>4</v>
      </c>
      <c r="D20" s="70">
        <f>SUM(D18:D19)</f>
        <v>27116435996</v>
      </c>
      <c r="E20" s="70">
        <f>SUM(E18:E19)</f>
        <v>26381456007</v>
      </c>
      <c r="F20" s="70">
        <f>SUM(F18:F19)</f>
        <v>23254205</v>
      </c>
      <c r="G20" s="70">
        <f>SUM(G18:G19)</f>
        <v>98836305</v>
      </c>
      <c r="H20" s="178">
        <v>636143684</v>
      </c>
    </row>
    <row r="21" spans="2:8" s="10" customFormat="1" ht="21" customHeight="1">
      <c r="B21" s="18"/>
      <c r="C21" s="37"/>
      <c r="D21" s="18"/>
      <c r="E21" s="18"/>
      <c r="F21" s="18"/>
      <c r="G21" s="18"/>
      <c r="H21" s="18"/>
    </row>
    <row r="22" spans="3:5" s="10" customFormat="1" ht="18.75" customHeight="1">
      <c r="C22" s="21"/>
      <c r="E22" s="51"/>
    </row>
    <row r="23" s="10" customFormat="1" ht="12.75" customHeight="1"/>
    <row r="24" spans="1:4" s="10" customFormat="1" ht="18" customHeight="1">
      <c r="A24" s="289" t="s">
        <v>125</v>
      </c>
      <c r="B24" s="289"/>
      <c r="C24" s="289"/>
      <c r="D24" s="289"/>
    </row>
    <row r="25" s="10" customFormat="1" ht="12.75" customHeight="1"/>
    <row r="26" spans="2:8" s="10" customFormat="1" ht="18" customHeight="1" thickBot="1">
      <c r="B26" s="21"/>
      <c r="C26" s="21"/>
      <c r="D26" s="21"/>
      <c r="E26" s="21"/>
      <c r="F26" s="21"/>
      <c r="G26" s="21"/>
      <c r="H26" s="45" t="s">
        <v>114</v>
      </c>
    </row>
    <row r="27" spans="2:8" s="10" customFormat="1" ht="45.75" customHeight="1">
      <c r="B27" s="290" t="s">
        <v>58</v>
      </c>
      <c r="C27" s="217"/>
      <c r="D27" s="35" t="s">
        <v>69</v>
      </c>
      <c r="E27" s="35" t="s">
        <v>98</v>
      </c>
      <c r="F27" s="35" t="s">
        <v>99</v>
      </c>
      <c r="G27" s="35" t="s">
        <v>70</v>
      </c>
      <c r="H27" s="36" t="s">
        <v>71</v>
      </c>
    </row>
    <row r="28" spans="2:8" s="10" customFormat="1" ht="30" customHeight="1">
      <c r="B28" s="293" t="s">
        <v>72</v>
      </c>
      <c r="C28" s="294"/>
      <c r="D28" s="71">
        <v>135781103259</v>
      </c>
      <c r="E28" s="71">
        <v>135792175757</v>
      </c>
      <c r="F28" s="122">
        <v>16143477</v>
      </c>
      <c r="G28" s="122">
        <v>0</v>
      </c>
      <c r="H28" s="123">
        <v>5070979</v>
      </c>
    </row>
    <row r="29" spans="2:8" s="10" customFormat="1" ht="30" customHeight="1">
      <c r="B29" s="293" t="s">
        <v>73</v>
      </c>
      <c r="C29" s="294"/>
      <c r="D29" s="71">
        <v>2728625601</v>
      </c>
      <c r="E29" s="71">
        <v>2728625601</v>
      </c>
      <c r="F29" s="122">
        <v>0</v>
      </c>
      <c r="G29" s="122">
        <v>0</v>
      </c>
      <c r="H29" s="123">
        <v>0</v>
      </c>
    </row>
    <row r="30" spans="2:8" s="10" customFormat="1" ht="30" customHeight="1">
      <c r="B30" s="293" t="s">
        <v>74</v>
      </c>
      <c r="C30" s="294"/>
      <c r="D30" s="71">
        <v>699704283</v>
      </c>
      <c r="E30" s="71">
        <v>699704283</v>
      </c>
      <c r="F30" s="122">
        <v>0</v>
      </c>
      <c r="G30" s="122">
        <v>0</v>
      </c>
      <c r="H30" s="123">
        <v>0</v>
      </c>
    </row>
    <row r="31" spans="2:8" s="10" customFormat="1" ht="30" customHeight="1">
      <c r="B31" s="293" t="s">
        <v>75</v>
      </c>
      <c r="C31" s="294"/>
      <c r="D31" s="71">
        <v>10911879</v>
      </c>
      <c r="E31" s="71">
        <v>10911879</v>
      </c>
      <c r="F31" s="122">
        <v>0</v>
      </c>
      <c r="G31" s="122">
        <v>0</v>
      </c>
      <c r="H31" s="123">
        <v>0</v>
      </c>
    </row>
    <row r="32" spans="2:8" s="10" customFormat="1" ht="30" customHeight="1" thickBot="1">
      <c r="B32" s="291" t="s">
        <v>4</v>
      </c>
      <c r="C32" s="292"/>
      <c r="D32" s="72">
        <f>SUM(D28:D31)</f>
        <v>139220345022</v>
      </c>
      <c r="E32" s="72">
        <f>SUM(E28:E31)</f>
        <v>139231417520</v>
      </c>
      <c r="F32" s="124">
        <f>SUM(F28:F31)</f>
        <v>16143477</v>
      </c>
      <c r="G32" s="124">
        <v>0</v>
      </c>
      <c r="H32" s="174">
        <f>SUM(H28:H31)</f>
        <v>5070979</v>
      </c>
    </row>
    <row r="33" spans="2:8" s="10" customFormat="1" ht="30" customHeight="1">
      <c r="B33" s="110"/>
      <c r="C33" s="19"/>
      <c r="D33" s="111"/>
      <c r="E33" s="111"/>
      <c r="F33" s="111"/>
      <c r="G33" s="111"/>
      <c r="H33" s="111"/>
    </row>
    <row r="34" spans="2:8" s="10" customFormat="1" ht="30" customHeight="1">
      <c r="B34" s="110"/>
      <c r="C34" s="19"/>
      <c r="D34" s="111"/>
      <c r="E34" s="111"/>
      <c r="F34" s="111"/>
      <c r="G34" s="111"/>
      <c r="H34" s="111"/>
    </row>
  </sheetData>
  <mergeCells count="13">
    <mergeCell ref="B10:B12"/>
    <mergeCell ref="B18:B20"/>
    <mergeCell ref="B30:C30"/>
    <mergeCell ref="B31:C31"/>
    <mergeCell ref="B32:C32"/>
    <mergeCell ref="A24:D24"/>
    <mergeCell ref="B27:C27"/>
    <mergeCell ref="B28:C28"/>
    <mergeCell ref="B29:C29"/>
    <mergeCell ref="D3:E3"/>
    <mergeCell ref="D4:F4"/>
    <mergeCell ref="A6:C6"/>
    <mergeCell ref="B9:C9"/>
  </mergeCells>
  <printOptions horizontalCentered="1"/>
  <pageMargins left="0.3937007874015748" right="0.1968503937007874" top="0.5905511811023623" bottom="0.5905511811023623" header="0.5118110236220472" footer="0.5118110236220472"/>
  <pageSetup fitToHeight="1" fitToWidth="1" horizontalDpi="300" verticalDpi="3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50"/>
  <sheetViews>
    <sheetView showGridLines="0" showRowColHeaders="0" tabSelected="1" zoomScaleSheetLayoutView="100" workbookViewId="0" topLeftCell="A37">
      <selection activeCell="G49" sqref="G49"/>
    </sheetView>
  </sheetViews>
  <sheetFormatPr defaultColWidth="9.00390625" defaultRowHeight="20.25" customHeight="1"/>
  <cols>
    <col min="1" max="1" width="3.50390625" style="8" customWidth="1"/>
    <col min="2" max="2" width="4.00390625" style="8" customWidth="1"/>
    <col min="3" max="3" width="3.00390625" style="139" customWidth="1"/>
    <col min="4" max="4" width="33.75390625" style="140" customWidth="1"/>
    <col min="5" max="5" width="16.25390625" style="148" bestFit="1" customWidth="1"/>
    <col min="6" max="6" width="65.00390625" style="8" customWidth="1"/>
    <col min="7" max="16384" width="9.125" style="8" customWidth="1"/>
  </cols>
  <sheetData>
    <row r="1" spans="3:5" s="2" customFormat="1" ht="17.25">
      <c r="C1" s="127"/>
      <c r="D1" s="134"/>
      <c r="E1" s="143"/>
    </row>
    <row r="2" spans="2:5" s="2" customFormat="1" ht="17.25">
      <c r="B2" s="112"/>
      <c r="C2" s="134"/>
      <c r="D2" s="134" t="s">
        <v>200</v>
      </c>
      <c r="E2" s="143"/>
    </row>
    <row r="3" spans="1:6" ht="20.25" customHeight="1">
      <c r="A3" s="4"/>
      <c r="B3" s="4"/>
      <c r="C3" s="135"/>
      <c r="D3" s="299" t="s">
        <v>130</v>
      </c>
      <c r="E3" s="299"/>
      <c r="F3" s="299"/>
    </row>
    <row r="4" spans="1:6" ht="20.25" customHeight="1">
      <c r="A4" s="10"/>
      <c r="B4" s="10"/>
      <c r="C4" s="136"/>
      <c r="D4" s="137"/>
      <c r="E4" s="144"/>
      <c r="F4" s="10"/>
    </row>
    <row r="5" spans="1:6" ht="20.25" customHeight="1">
      <c r="A5" s="230" t="s">
        <v>131</v>
      </c>
      <c r="B5" s="230"/>
      <c r="C5" s="230"/>
      <c r="D5" s="230"/>
      <c r="E5" s="230"/>
      <c r="F5" s="10"/>
    </row>
    <row r="6" spans="1:6" ht="16.5" customHeight="1" thickBot="1">
      <c r="A6" s="10"/>
      <c r="B6" s="10"/>
      <c r="C6" s="136"/>
      <c r="D6" s="137"/>
      <c r="E6" s="144" t="s">
        <v>132</v>
      </c>
      <c r="F6" s="10"/>
    </row>
    <row r="7" spans="1:6" ht="19.5" customHeight="1" thickBot="1">
      <c r="A7" s="10"/>
      <c r="B7" s="304" t="s">
        <v>76</v>
      </c>
      <c r="C7" s="305"/>
      <c r="D7" s="305"/>
      <c r="E7" s="150" t="s">
        <v>77</v>
      </c>
      <c r="F7" s="169" t="s">
        <v>133</v>
      </c>
    </row>
    <row r="8" spans="1:6" ht="19.5" customHeight="1">
      <c r="A8" s="10"/>
      <c r="B8" s="306" t="s">
        <v>134</v>
      </c>
      <c r="C8" s="300" t="s">
        <v>78</v>
      </c>
      <c r="D8" s="301"/>
      <c r="E8" s="145">
        <v>26404416932</v>
      </c>
      <c r="F8" s="170" t="s">
        <v>135</v>
      </c>
    </row>
    <row r="9" spans="1:6" s="99" customFormat="1" ht="19.5" customHeight="1">
      <c r="A9" s="98"/>
      <c r="B9" s="307"/>
      <c r="C9" s="302" t="s">
        <v>136</v>
      </c>
      <c r="D9" s="303"/>
      <c r="E9" s="145">
        <v>348359669</v>
      </c>
      <c r="F9" s="171" t="s">
        <v>137</v>
      </c>
    </row>
    <row r="10" spans="1:6" s="99" customFormat="1" ht="19.5" customHeight="1">
      <c r="A10" s="98"/>
      <c r="B10" s="307"/>
      <c r="C10" s="302" t="s">
        <v>138</v>
      </c>
      <c r="D10" s="303"/>
      <c r="E10" s="145">
        <v>3483930</v>
      </c>
      <c r="F10" s="171" t="s">
        <v>139</v>
      </c>
    </row>
    <row r="11" spans="1:6" s="99" customFormat="1" ht="19.5" customHeight="1">
      <c r="A11" s="98"/>
      <c r="B11" s="307"/>
      <c r="C11" s="309" t="s">
        <v>80</v>
      </c>
      <c r="D11" s="310"/>
      <c r="E11" s="145">
        <f>SUM(E12:E15)</f>
        <v>35430248669</v>
      </c>
      <c r="F11" s="171" t="s">
        <v>140</v>
      </c>
    </row>
    <row r="12" spans="1:6" s="99" customFormat="1" ht="19.5" customHeight="1">
      <c r="A12" s="98"/>
      <c r="B12" s="307"/>
      <c r="C12" s="141"/>
      <c r="D12" s="168" t="s">
        <v>141</v>
      </c>
      <c r="E12" s="145">
        <v>28194860023</v>
      </c>
      <c r="F12" s="171" t="s">
        <v>142</v>
      </c>
    </row>
    <row r="13" spans="1:6" s="99" customFormat="1" ht="19.5" customHeight="1">
      <c r="A13" s="98"/>
      <c r="B13" s="307"/>
      <c r="C13" s="141"/>
      <c r="D13" s="138" t="s">
        <v>143</v>
      </c>
      <c r="E13" s="145">
        <v>6365540000</v>
      </c>
      <c r="F13" s="171" t="s">
        <v>208</v>
      </c>
    </row>
    <row r="14" spans="1:6" s="99" customFormat="1" ht="19.5" customHeight="1">
      <c r="A14" s="98"/>
      <c r="B14" s="307"/>
      <c r="C14" s="141"/>
      <c r="D14" s="138" t="s">
        <v>144</v>
      </c>
      <c r="E14" s="145">
        <v>764554421</v>
      </c>
      <c r="F14" s="171" t="s">
        <v>145</v>
      </c>
    </row>
    <row r="15" spans="1:6" s="99" customFormat="1" ht="19.5" customHeight="1">
      <c r="A15" s="98"/>
      <c r="B15" s="307"/>
      <c r="C15" s="167"/>
      <c r="D15" s="166" t="s">
        <v>187</v>
      </c>
      <c r="E15" s="145">
        <v>105294225</v>
      </c>
      <c r="F15" s="171" t="s">
        <v>188</v>
      </c>
    </row>
    <row r="16" spans="1:6" s="99" customFormat="1" ht="19.5" customHeight="1">
      <c r="A16" s="98"/>
      <c r="B16" s="307"/>
      <c r="C16" s="302" t="s">
        <v>82</v>
      </c>
      <c r="D16" s="303"/>
      <c r="E16" s="145">
        <v>44796724479</v>
      </c>
      <c r="F16" s="171" t="s">
        <v>146</v>
      </c>
    </row>
    <row r="17" spans="1:6" s="99" customFormat="1" ht="19.5" customHeight="1">
      <c r="A17" s="98"/>
      <c r="B17" s="307"/>
      <c r="C17" s="309" t="s">
        <v>147</v>
      </c>
      <c r="D17" s="310"/>
      <c r="E17" s="145">
        <f>SUM(E18:E19)</f>
        <v>17673253378</v>
      </c>
      <c r="F17" s="171" t="s">
        <v>148</v>
      </c>
    </row>
    <row r="18" spans="1:6" s="99" customFormat="1" ht="19.5" customHeight="1">
      <c r="A18" s="98"/>
      <c r="B18" s="307"/>
      <c r="C18" s="141"/>
      <c r="D18" s="168" t="s">
        <v>149</v>
      </c>
      <c r="E18" s="145">
        <v>17669578283</v>
      </c>
      <c r="F18" s="171" t="s">
        <v>150</v>
      </c>
    </row>
    <row r="19" spans="1:6" s="99" customFormat="1" ht="19.5" customHeight="1">
      <c r="A19" s="98"/>
      <c r="B19" s="307"/>
      <c r="C19" s="167"/>
      <c r="D19" s="166" t="s">
        <v>187</v>
      </c>
      <c r="E19" s="145">
        <v>3675095</v>
      </c>
      <c r="F19" s="171" t="s">
        <v>189</v>
      </c>
    </row>
    <row r="20" spans="1:6" s="99" customFormat="1" ht="19.5" customHeight="1">
      <c r="A20" s="98"/>
      <c r="B20" s="307"/>
      <c r="C20" s="302" t="s">
        <v>86</v>
      </c>
      <c r="D20" s="303"/>
      <c r="E20" s="145">
        <v>6959854</v>
      </c>
      <c r="F20" s="171" t="s">
        <v>151</v>
      </c>
    </row>
    <row r="21" spans="1:6" s="99" customFormat="1" ht="19.5" customHeight="1">
      <c r="A21" s="98"/>
      <c r="B21" s="307"/>
      <c r="C21" s="309" t="s">
        <v>87</v>
      </c>
      <c r="D21" s="310"/>
      <c r="E21" s="145">
        <f>SUM(E22:E26)</f>
        <v>22363019728</v>
      </c>
      <c r="F21" s="171" t="s">
        <v>152</v>
      </c>
    </row>
    <row r="22" spans="1:6" s="99" customFormat="1" ht="19.5" customHeight="1">
      <c r="A22" s="98"/>
      <c r="B22" s="307"/>
      <c r="C22" s="141"/>
      <c r="D22" s="168" t="s">
        <v>153</v>
      </c>
      <c r="E22" s="145">
        <v>17488784400</v>
      </c>
      <c r="F22" s="171" t="s">
        <v>154</v>
      </c>
    </row>
    <row r="23" spans="1:6" s="99" customFormat="1" ht="19.5" customHeight="1">
      <c r="A23" s="98"/>
      <c r="B23" s="307"/>
      <c r="C23" s="141"/>
      <c r="D23" s="138" t="s">
        <v>155</v>
      </c>
      <c r="E23" s="145">
        <v>4058032416</v>
      </c>
      <c r="F23" s="171" t="s">
        <v>156</v>
      </c>
    </row>
    <row r="24" spans="1:6" s="99" customFormat="1" ht="19.5" customHeight="1">
      <c r="A24" s="98"/>
      <c r="B24" s="307"/>
      <c r="C24" s="141"/>
      <c r="D24" s="138" t="s">
        <v>178</v>
      </c>
      <c r="E24" s="145">
        <v>758335430</v>
      </c>
      <c r="F24" s="171" t="s">
        <v>190</v>
      </c>
    </row>
    <row r="25" spans="1:6" s="99" customFormat="1" ht="19.5" customHeight="1">
      <c r="A25" s="98"/>
      <c r="B25" s="307"/>
      <c r="C25" s="141"/>
      <c r="D25" s="138" t="s">
        <v>157</v>
      </c>
      <c r="E25" s="145">
        <v>0</v>
      </c>
      <c r="F25" s="171" t="s">
        <v>158</v>
      </c>
    </row>
    <row r="26" spans="1:6" s="99" customFormat="1" ht="19.5" customHeight="1">
      <c r="A26" s="98"/>
      <c r="B26" s="307"/>
      <c r="C26" s="167"/>
      <c r="D26" s="168" t="s">
        <v>187</v>
      </c>
      <c r="E26" s="145">
        <v>57867482</v>
      </c>
      <c r="F26" s="171" t="s">
        <v>191</v>
      </c>
    </row>
    <row r="27" spans="1:6" s="99" customFormat="1" ht="19.5" customHeight="1">
      <c r="A27" s="98"/>
      <c r="B27" s="307"/>
      <c r="C27" s="302" t="s">
        <v>179</v>
      </c>
      <c r="D27" s="303"/>
      <c r="E27" s="145">
        <v>3539907770</v>
      </c>
      <c r="F27" s="171" t="s">
        <v>192</v>
      </c>
    </row>
    <row r="28" spans="1:6" s="99" customFormat="1" ht="19.5" customHeight="1" thickBot="1">
      <c r="A28" s="98"/>
      <c r="B28" s="307"/>
      <c r="C28" s="311" t="s">
        <v>88</v>
      </c>
      <c r="D28" s="312"/>
      <c r="E28" s="149">
        <v>57669974</v>
      </c>
      <c r="F28" s="171" t="s">
        <v>159</v>
      </c>
    </row>
    <row r="29" spans="1:6" s="99" customFormat="1" ht="19.5" customHeight="1" thickBot="1">
      <c r="A29" s="98"/>
      <c r="B29" s="308"/>
      <c r="C29" s="313" t="s">
        <v>49</v>
      </c>
      <c r="D29" s="314"/>
      <c r="E29" s="181">
        <f>SUM(E8:E28)-E11-E17-E21</f>
        <v>150624044383</v>
      </c>
      <c r="F29" s="171"/>
    </row>
    <row r="30" spans="1:6" s="99" customFormat="1" ht="19.5" customHeight="1">
      <c r="A30" s="98"/>
      <c r="B30" s="320" t="s">
        <v>207</v>
      </c>
      <c r="C30" s="315" t="s">
        <v>79</v>
      </c>
      <c r="D30" s="316"/>
      <c r="E30" s="146">
        <v>4927857935</v>
      </c>
      <c r="F30" s="172" t="s">
        <v>160</v>
      </c>
    </row>
    <row r="31" spans="1:6" s="99" customFormat="1" ht="19.5" customHeight="1">
      <c r="A31" s="98"/>
      <c r="B31" s="321"/>
      <c r="C31" s="309" t="s">
        <v>161</v>
      </c>
      <c r="D31" s="310"/>
      <c r="E31" s="145">
        <f>SUM(E32:E37)</f>
        <v>139222616374</v>
      </c>
      <c r="F31" s="171"/>
    </row>
    <row r="32" spans="1:6" s="99" customFormat="1" ht="19.5" customHeight="1">
      <c r="A32" s="100"/>
      <c r="B32" s="321"/>
      <c r="C32" s="141"/>
      <c r="D32" s="168" t="s">
        <v>162</v>
      </c>
      <c r="E32" s="145">
        <v>135530778080</v>
      </c>
      <c r="F32" s="171" t="s">
        <v>163</v>
      </c>
    </row>
    <row r="33" spans="1:6" s="99" customFormat="1" ht="19.5" customHeight="1">
      <c r="A33" s="100"/>
      <c r="B33" s="321"/>
      <c r="C33" s="141"/>
      <c r="D33" s="138" t="s">
        <v>164</v>
      </c>
      <c r="E33" s="145">
        <v>2722544675</v>
      </c>
      <c r="F33" s="171" t="s">
        <v>165</v>
      </c>
    </row>
    <row r="34" spans="1:6" s="99" customFormat="1" ht="19.5" customHeight="1">
      <c r="A34" s="100"/>
      <c r="B34" s="321"/>
      <c r="C34" s="141"/>
      <c r="D34" s="138" t="s">
        <v>166</v>
      </c>
      <c r="E34" s="145">
        <v>699008425</v>
      </c>
      <c r="F34" s="171" t="s">
        <v>167</v>
      </c>
    </row>
    <row r="35" spans="1:6" s="99" customFormat="1" ht="19.5" customHeight="1">
      <c r="A35" s="100"/>
      <c r="B35" s="321"/>
      <c r="C35" s="142"/>
      <c r="D35" s="138" t="s">
        <v>168</v>
      </c>
      <c r="E35" s="145">
        <v>11079822</v>
      </c>
      <c r="F35" s="171" t="s">
        <v>169</v>
      </c>
    </row>
    <row r="36" spans="1:6" s="99" customFormat="1" ht="19.5" customHeight="1">
      <c r="A36" s="100"/>
      <c r="B36" s="321"/>
      <c r="C36" s="141"/>
      <c r="D36" s="138" t="s">
        <v>170</v>
      </c>
      <c r="E36" s="145">
        <v>256948014</v>
      </c>
      <c r="F36" s="171" t="s">
        <v>171</v>
      </c>
    </row>
    <row r="37" spans="1:6" s="99" customFormat="1" ht="19.5" customHeight="1">
      <c r="A37" s="100"/>
      <c r="B37" s="321"/>
      <c r="C37" s="167"/>
      <c r="D37" s="166" t="s">
        <v>187</v>
      </c>
      <c r="E37" s="145">
        <v>2257358</v>
      </c>
      <c r="F37" s="171"/>
    </row>
    <row r="38" spans="1:6" s="99" customFormat="1" ht="19.5" customHeight="1">
      <c r="A38" s="100"/>
      <c r="B38" s="321"/>
      <c r="C38" s="302" t="s">
        <v>81</v>
      </c>
      <c r="D38" s="303"/>
      <c r="E38" s="145">
        <v>158363201</v>
      </c>
      <c r="F38" s="171" t="s">
        <v>172</v>
      </c>
    </row>
    <row r="39" spans="1:6" s="99" customFormat="1" ht="19.5" customHeight="1">
      <c r="A39" s="100"/>
      <c r="B39" s="321"/>
      <c r="C39" s="326" t="s">
        <v>83</v>
      </c>
      <c r="D39" s="326"/>
      <c r="E39" s="145">
        <v>945556</v>
      </c>
      <c r="F39" s="171" t="s">
        <v>173</v>
      </c>
    </row>
    <row r="40" spans="1:6" s="99" customFormat="1" ht="19.5" customHeight="1">
      <c r="A40" s="100"/>
      <c r="B40" s="321"/>
      <c r="C40" s="302" t="s">
        <v>84</v>
      </c>
      <c r="D40" s="303"/>
      <c r="E40" s="145">
        <v>2147321929</v>
      </c>
      <c r="F40" s="171" t="s">
        <v>174</v>
      </c>
    </row>
    <row r="41" spans="1:6" s="99" customFormat="1" ht="19.5" customHeight="1">
      <c r="A41" s="100"/>
      <c r="B41" s="321"/>
      <c r="C41" s="302" t="s">
        <v>201</v>
      </c>
      <c r="D41" s="323"/>
      <c r="E41" s="151">
        <v>235</v>
      </c>
      <c r="F41" s="171" t="s">
        <v>202</v>
      </c>
    </row>
    <row r="42" spans="1:6" s="99" customFormat="1" ht="19.5" customHeight="1" thickBot="1">
      <c r="A42" s="100"/>
      <c r="B42" s="321"/>
      <c r="C42" s="311" t="s">
        <v>85</v>
      </c>
      <c r="D42" s="312"/>
      <c r="E42" s="151">
        <v>1696387541</v>
      </c>
      <c r="F42" s="171" t="s">
        <v>175</v>
      </c>
    </row>
    <row r="43" spans="1:6" s="99" customFormat="1" ht="20.25" customHeight="1" thickBot="1">
      <c r="A43" s="100"/>
      <c r="B43" s="322"/>
      <c r="C43" s="313" t="s">
        <v>49</v>
      </c>
      <c r="D43" s="314"/>
      <c r="E43" s="181">
        <f>SUM(E30:E42)-E31</f>
        <v>148153492771</v>
      </c>
      <c r="F43" s="171"/>
    </row>
    <row r="44" spans="2:6" s="99" customFormat="1" ht="19.5" customHeight="1" thickBot="1">
      <c r="B44" s="317" t="s">
        <v>180</v>
      </c>
      <c r="C44" s="318"/>
      <c r="D44" s="319"/>
      <c r="E44" s="147">
        <v>2470551612</v>
      </c>
      <c r="F44" s="171"/>
    </row>
    <row r="45" spans="2:6" s="99" customFormat="1" ht="19.5" customHeight="1" thickBot="1">
      <c r="B45" s="317" t="s">
        <v>193</v>
      </c>
      <c r="C45" s="318"/>
      <c r="D45" s="319"/>
      <c r="E45" s="147">
        <v>1113441501</v>
      </c>
      <c r="F45" s="171" t="s">
        <v>195</v>
      </c>
    </row>
    <row r="46" spans="2:6" s="99" customFormat="1" ht="19.5" customHeight="1" thickBot="1">
      <c r="B46" s="317" t="s">
        <v>194</v>
      </c>
      <c r="C46" s="318"/>
      <c r="D46" s="319"/>
      <c r="E46" s="147">
        <v>1357110111</v>
      </c>
      <c r="F46" s="171"/>
    </row>
    <row r="47" spans="2:6" ht="20.25" customHeight="1" thickBot="1">
      <c r="B47" s="317" t="s">
        <v>176</v>
      </c>
      <c r="C47" s="318"/>
      <c r="D47" s="319"/>
      <c r="E47" s="152">
        <v>13763152684</v>
      </c>
      <c r="F47" s="171" t="s">
        <v>177</v>
      </c>
    </row>
    <row r="48" spans="2:6" ht="15" customHeight="1">
      <c r="B48" s="182"/>
      <c r="C48" s="182"/>
      <c r="D48" s="182"/>
      <c r="E48" s="183"/>
      <c r="F48" s="182"/>
    </row>
    <row r="49" spans="2:6" ht="37.5" customHeight="1">
      <c r="B49" s="324" t="s">
        <v>209</v>
      </c>
      <c r="C49" s="325"/>
      <c r="D49" s="325"/>
      <c r="E49" s="325"/>
      <c r="F49" s="325"/>
    </row>
    <row r="50" ht="20.25" customHeight="1">
      <c r="B50" s="20"/>
    </row>
  </sheetData>
  <mergeCells count="29">
    <mergeCell ref="B49:F49"/>
    <mergeCell ref="B47:D47"/>
    <mergeCell ref="C31:D31"/>
    <mergeCell ref="C38:D38"/>
    <mergeCell ref="C40:D40"/>
    <mergeCell ref="C42:D42"/>
    <mergeCell ref="C39:D39"/>
    <mergeCell ref="B45:D45"/>
    <mergeCell ref="B46:D46"/>
    <mergeCell ref="C29:D29"/>
    <mergeCell ref="C30:D30"/>
    <mergeCell ref="C43:D43"/>
    <mergeCell ref="B44:D44"/>
    <mergeCell ref="B30:B43"/>
    <mergeCell ref="C41:D41"/>
    <mergeCell ref="C27:D27"/>
    <mergeCell ref="C28:D28"/>
    <mergeCell ref="C20:D20"/>
    <mergeCell ref="C21:D21"/>
    <mergeCell ref="D3:F3"/>
    <mergeCell ref="A5:E5"/>
    <mergeCell ref="C8:D8"/>
    <mergeCell ref="C9:D9"/>
    <mergeCell ref="B7:D7"/>
    <mergeCell ref="B8:B29"/>
    <mergeCell ref="C10:D10"/>
    <mergeCell ref="C11:D11"/>
    <mergeCell ref="C16:D16"/>
    <mergeCell ref="C17:D17"/>
  </mergeCells>
  <printOptions/>
  <pageMargins left="0.5905511811023623" right="0.2755905511811024" top="0.3937007874015748" bottom="0.3937007874015748"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H27"/>
  <sheetViews>
    <sheetView showGridLines="0" showRowColHeaders="0" workbookViewId="0" topLeftCell="A1">
      <selection activeCell="H27" sqref="H27"/>
    </sheetView>
  </sheetViews>
  <sheetFormatPr defaultColWidth="9.00390625" defaultRowHeight="12.75"/>
  <cols>
    <col min="1" max="3" width="3.75390625" style="8" customWidth="1"/>
    <col min="4" max="5" width="9.125" style="8" customWidth="1"/>
    <col min="6" max="8" width="15.75390625" style="8" customWidth="1"/>
    <col min="9" max="16384" width="9.125" style="8" customWidth="1"/>
  </cols>
  <sheetData>
    <row r="1" s="2" customFormat="1" ht="17.25"/>
    <row r="2" s="2" customFormat="1" ht="9.75" customHeight="1"/>
    <row r="3" spans="2:8" s="1" customFormat="1" ht="18.75" customHeight="1">
      <c r="B3" s="128"/>
      <c r="D3" s="327" t="s">
        <v>203</v>
      </c>
      <c r="E3" s="327"/>
      <c r="F3" s="327"/>
      <c r="H3" s="128"/>
    </row>
    <row r="4" spans="1:8" s="133" customFormat="1" ht="18.75">
      <c r="A4" s="268" t="s">
        <v>128</v>
      </c>
      <c r="B4" s="268"/>
      <c r="C4" s="268"/>
      <c r="D4" s="268"/>
      <c r="E4" s="268"/>
      <c r="F4" s="268"/>
      <c r="G4" s="268"/>
      <c r="H4" s="268"/>
    </row>
    <row r="5" spans="1:8" s="7" customFormat="1" ht="13.5">
      <c r="A5" s="6"/>
      <c r="B5" s="6"/>
      <c r="C5" s="6"/>
      <c r="D5" s="6"/>
      <c r="E5" s="6"/>
      <c r="F5" s="6"/>
      <c r="G5" s="6"/>
      <c r="H5" s="6"/>
    </row>
    <row r="6" ht="15" customHeight="1"/>
    <row r="7" spans="1:7" s="10" customFormat="1" ht="18.75" customHeight="1">
      <c r="A7" s="230" t="s">
        <v>123</v>
      </c>
      <c r="B7" s="230"/>
      <c r="C7" s="230"/>
      <c r="D7" s="230"/>
      <c r="E7" s="230"/>
      <c r="F7" s="230"/>
      <c r="G7" s="230"/>
    </row>
    <row r="8" s="10" customFormat="1" ht="15" customHeight="1">
      <c r="A8" s="11"/>
    </row>
    <row r="9" spans="2:8" s="10" customFormat="1" ht="22.5" customHeight="1" thickBot="1">
      <c r="B9" s="328" t="s">
        <v>50</v>
      </c>
      <c r="C9" s="328"/>
      <c r="D9" s="328"/>
      <c r="E9" s="328"/>
      <c r="H9" s="12" t="s">
        <v>115</v>
      </c>
    </row>
    <row r="10" spans="3:8" s="10" customFormat="1" ht="22.5" customHeight="1">
      <c r="C10" s="281"/>
      <c r="D10" s="329"/>
      <c r="E10" s="280"/>
      <c r="F10" s="13" t="s">
        <v>51</v>
      </c>
      <c r="G10" s="13" t="s">
        <v>52</v>
      </c>
      <c r="H10" s="65" t="s">
        <v>4</v>
      </c>
    </row>
    <row r="11" spans="3:8" s="10" customFormat="1" ht="22.5" customHeight="1">
      <c r="C11" s="269" t="s">
        <v>53</v>
      </c>
      <c r="D11" s="270"/>
      <c r="E11" s="271"/>
      <c r="F11" s="67">
        <v>147</v>
      </c>
      <c r="G11" s="67">
        <v>6883</v>
      </c>
      <c r="H11" s="63">
        <f>SUM(F11:G11)</f>
        <v>7030</v>
      </c>
    </row>
    <row r="12" spans="3:8" s="10" customFormat="1" ht="22.5" customHeight="1" thickBot="1">
      <c r="C12" s="272" t="s">
        <v>54</v>
      </c>
      <c r="D12" s="273"/>
      <c r="E12" s="274"/>
      <c r="F12" s="61">
        <v>1548487</v>
      </c>
      <c r="G12" s="61">
        <v>70801105</v>
      </c>
      <c r="H12" s="62">
        <f>SUM(F12:G12)</f>
        <v>72349592</v>
      </c>
    </row>
    <row r="13" s="10" customFormat="1" ht="22.5" customHeight="1"/>
    <row r="14" spans="2:8" s="10" customFormat="1" ht="22.5" customHeight="1" thickBot="1">
      <c r="B14" s="328" t="s">
        <v>55</v>
      </c>
      <c r="C14" s="328"/>
      <c r="D14" s="328"/>
      <c r="E14" s="328"/>
      <c r="F14" s="328"/>
      <c r="H14" s="12"/>
    </row>
    <row r="15" spans="3:8" s="10" customFormat="1" ht="22.5" customHeight="1">
      <c r="C15" s="281"/>
      <c r="D15" s="329"/>
      <c r="E15" s="280"/>
      <c r="F15" s="66" t="s">
        <v>51</v>
      </c>
      <c r="G15" s="66" t="s">
        <v>52</v>
      </c>
      <c r="H15" s="65" t="s">
        <v>4</v>
      </c>
    </row>
    <row r="16" spans="3:8" s="10" customFormat="1" ht="22.5" customHeight="1">
      <c r="C16" s="269" t="s">
        <v>53</v>
      </c>
      <c r="D16" s="270"/>
      <c r="E16" s="271"/>
      <c r="F16" s="67">
        <v>7360</v>
      </c>
      <c r="G16" s="67">
        <v>77969</v>
      </c>
      <c r="H16" s="179">
        <f>SUM(F16:G16)</f>
        <v>85329</v>
      </c>
    </row>
    <row r="17" spans="3:8" s="10" customFormat="1" ht="22.5" customHeight="1" thickBot="1">
      <c r="C17" s="272" t="s">
        <v>54</v>
      </c>
      <c r="D17" s="273"/>
      <c r="E17" s="274"/>
      <c r="F17" s="61">
        <v>63579406</v>
      </c>
      <c r="G17" s="61">
        <v>391703034</v>
      </c>
      <c r="H17" s="180">
        <f>SUM(F17:G17)</f>
        <v>455282440</v>
      </c>
    </row>
    <row r="18" s="10" customFormat="1" ht="22.5" customHeight="1"/>
    <row r="19" spans="2:5" s="10" customFormat="1" ht="22.5" customHeight="1" thickBot="1">
      <c r="B19" s="328" t="s">
        <v>56</v>
      </c>
      <c r="C19" s="328"/>
      <c r="D19" s="328"/>
      <c r="E19" s="328"/>
    </row>
    <row r="20" spans="3:8" s="10" customFormat="1" ht="22.5" customHeight="1">
      <c r="C20" s="281"/>
      <c r="D20" s="329"/>
      <c r="E20" s="280"/>
      <c r="F20" s="13" t="s">
        <v>51</v>
      </c>
      <c r="G20" s="13" t="s">
        <v>52</v>
      </c>
      <c r="H20" s="65" t="s">
        <v>4</v>
      </c>
    </row>
    <row r="21" spans="3:8" s="10" customFormat="1" ht="22.5" customHeight="1">
      <c r="C21" s="269" t="s">
        <v>53</v>
      </c>
      <c r="D21" s="270"/>
      <c r="E21" s="271"/>
      <c r="F21" s="67">
        <v>11153</v>
      </c>
      <c r="G21" s="67">
        <v>19313</v>
      </c>
      <c r="H21" s="179">
        <f>SUM(F21:G21)</f>
        <v>30466</v>
      </c>
    </row>
    <row r="22" spans="3:8" s="10" customFormat="1" ht="22.5" customHeight="1" thickBot="1">
      <c r="C22" s="272" t="s">
        <v>54</v>
      </c>
      <c r="D22" s="273"/>
      <c r="E22" s="274"/>
      <c r="F22" s="61">
        <v>76646509</v>
      </c>
      <c r="G22" s="61">
        <v>95425742</v>
      </c>
      <c r="H22" s="180">
        <f>SUM(F22:G22)</f>
        <v>172072251</v>
      </c>
    </row>
    <row r="23" s="10" customFormat="1" ht="22.5" customHeight="1"/>
    <row r="24" spans="2:4" s="10" customFormat="1" ht="22.5" customHeight="1" thickBot="1">
      <c r="B24" s="328" t="s">
        <v>57</v>
      </c>
      <c r="C24" s="328"/>
      <c r="D24" s="328"/>
    </row>
    <row r="25" spans="3:8" s="10" customFormat="1" ht="22.5" customHeight="1">
      <c r="C25" s="281"/>
      <c r="D25" s="329"/>
      <c r="E25" s="280"/>
      <c r="F25" s="13" t="s">
        <v>51</v>
      </c>
      <c r="G25" s="13" t="s">
        <v>52</v>
      </c>
      <c r="H25" s="65" t="s">
        <v>4</v>
      </c>
    </row>
    <row r="26" spans="3:8" s="10" customFormat="1" ht="22.5" customHeight="1">
      <c r="C26" s="269" t="s">
        <v>53</v>
      </c>
      <c r="D26" s="270"/>
      <c r="E26" s="271"/>
      <c r="F26" s="67">
        <v>18660</v>
      </c>
      <c r="G26" s="67">
        <v>104165</v>
      </c>
      <c r="H26" s="63">
        <f>SUM(F26:G26)</f>
        <v>122825</v>
      </c>
    </row>
    <row r="27" spans="3:8" s="10" customFormat="1" ht="22.5" customHeight="1" thickBot="1">
      <c r="C27" s="272" t="s">
        <v>54</v>
      </c>
      <c r="D27" s="273"/>
      <c r="E27" s="274"/>
      <c r="F27" s="61">
        <v>141774402</v>
      </c>
      <c r="G27" s="61">
        <v>557929881</v>
      </c>
      <c r="H27" s="62">
        <f>SUM(F27:G27)</f>
        <v>699704283</v>
      </c>
    </row>
    <row r="28" s="10" customFormat="1" ht="18.75" customHeight="1"/>
  </sheetData>
  <mergeCells count="19">
    <mergeCell ref="C25:E25"/>
    <mergeCell ref="C26:E26"/>
    <mergeCell ref="C27:E27"/>
    <mergeCell ref="C20:E20"/>
    <mergeCell ref="C21:E21"/>
    <mergeCell ref="C22:E22"/>
    <mergeCell ref="B24:D24"/>
    <mergeCell ref="C15:E15"/>
    <mergeCell ref="C16:E16"/>
    <mergeCell ref="C17:E17"/>
    <mergeCell ref="B19:E19"/>
    <mergeCell ref="C10:E10"/>
    <mergeCell ref="C11:E11"/>
    <mergeCell ref="C12:E12"/>
    <mergeCell ref="B14:F14"/>
    <mergeCell ref="D3:F3"/>
    <mergeCell ref="A4:H4"/>
    <mergeCell ref="A7:G7"/>
    <mergeCell ref="B9:E9"/>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FMV-USER</cp:lastModifiedBy>
  <cp:lastPrinted>2005-03-10T11:15:18Z</cp:lastPrinted>
  <dcterms:created xsi:type="dcterms:W3CDTF">2000-10-26T05:53:13Z</dcterms:created>
  <dcterms:modified xsi:type="dcterms:W3CDTF">2002-08-28T02:13:36Z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