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9960" windowHeight="7650" activeTab="0"/>
  </bookViews>
  <sheets>
    <sheet name="総括表①" sheetId="1" r:id="rId1"/>
    <sheet name="総括表②" sheetId="2" r:id="rId2"/>
    <sheet name="静岡県" sheetId="3" r:id="rId3"/>
    <sheet name="賀茂医療圏" sheetId="4" r:id="rId4"/>
    <sheet name="熱海伊東医療圏" sheetId="5" r:id="rId5"/>
    <sheet name="駿東田方医療圏" sheetId="6" r:id="rId6"/>
    <sheet name="富士医療圏" sheetId="7" r:id="rId7"/>
    <sheet name="静岡医療圏" sheetId="8" r:id="rId8"/>
    <sheet name="志太榛原医療圏" sheetId="9" r:id="rId9"/>
    <sheet name="中東遠医療圏" sheetId="10" r:id="rId10"/>
    <sheet name="西部医療圏" sheetId="11" r:id="rId11"/>
  </sheets>
  <definedNames>
    <definedName name="_xlnm.Print_Area" localSheetId="3">'賀茂医療圏'!$A$1:$J$74</definedName>
    <definedName name="_xlnm.Print_Area" localSheetId="8">'志太榛原医療圏'!$A$1:$J$75</definedName>
    <definedName name="_xlnm.Print_Area" localSheetId="5">'駿東田方医療圏'!$A$1:$J$75</definedName>
    <definedName name="_xlnm.Print_Area" localSheetId="10">'西部医療圏'!$A$1:$J$76</definedName>
    <definedName name="_xlnm.Print_Area" localSheetId="7">'静岡医療圏'!$A$1:$J$75</definedName>
    <definedName name="_xlnm.Print_Area" localSheetId="2">'静岡県'!$A$1:$J$74</definedName>
    <definedName name="_xlnm.Print_Area" localSheetId="0">'総括表①'!$A$1:$K$53</definedName>
    <definedName name="_xlnm.Print_Area" localSheetId="9">'中東遠医療圏'!$A$1:$J$76</definedName>
    <definedName name="_xlnm.Print_Area" localSheetId="4">'熱海伊東医療圏'!$A$1:$J$74</definedName>
    <definedName name="_xlnm.Print_Area" localSheetId="6">'富士医療圏'!$A$1:$J$75</definedName>
  </definedNames>
  <calcPr fullCalcOnLoad="1"/>
</workbook>
</file>

<file path=xl/sharedStrings.xml><?xml version="1.0" encoding="utf-8"?>
<sst xmlns="http://schemas.openxmlformats.org/spreadsheetml/2006/main" count="482" uniqueCount="96">
  <si>
    <t>高度急性期</t>
  </si>
  <si>
    <t>急性期</t>
  </si>
  <si>
    <t>回復期</t>
  </si>
  <si>
    <t>慢性期</t>
  </si>
  <si>
    <t>計</t>
  </si>
  <si>
    <t>（単位：床、％）</t>
  </si>
  <si>
    <t>　一般病床</t>
  </si>
  <si>
    <t>　療養病床</t>
  </si>
  <si>
    <t>　合計</t>
  </si>
  <si>
    <t>　構成比</t>
  </si>
  <si>
    <t>　　　　（注）本項目は、任意の報告項目であり、報告のあった病床分のみ、下表に記載している。</t>
  </si>
  <si>
    <t>病床機能報告制度における機能別病床数の報告状況【集計結果（静岡県）】</t>
  </si>
  <si>
    <t>病床機能報告制度における機能別病床数の報告状況【集計結果（賀茂医療圏）】</t>
  </si>
  <si>
    <t>病床機能報告制度における機能別病床数の報告状況【集計結果（熱海伊東医療圏）】</t>
  </si>
  <si>
    <t>病床機能報告制度における機能別病床数の報告状況【集計結果（駿東田方医療圏）】</t>
  </si>
  <si>
    <t>病床機能報告制度における機能別病床数の報告状況【集計結果（富士医療圏）】</t>
  </si>
  <si>
    <t>病床機能報告制度における機能別病床数の報告状況【集計結果（静岡医療圏）】</t>
  </si>
  <si>
    <t>病床機能報告制度における機能別病床数の報告状況【集計結果（志太榛原医療圏）】</t>
  </si>
  <si>
    <t>病床機能報告制度における機能別病床数の報告状況【集計結果（中東遠医療圏）】</t>
  </si>
  <si>
    <t>病床機能報告制度における機能別病床数の報告状況【集計結果（西部医療圏）】</t>
  </si>
  <si>
    <t>（注）集計対象8,087床のうち、現時点の医療機能について未選択の病床が3,637床分あり、上表には含めていない。</t>
  </si>
  <si>
    <r>
      <t>（注）集計対象2</t>
    </r>
    <r>
      <rPr>
        <sz val="11"/>
        <rFont val="ＭＳ Ｐゴシック"/>
        <family val="3"/>
      </rPr>
      <t>9</t>
    </r>
    <r>
      <rPr>
        <sz val="11"/>
        <rFont val="ＭＳ Ｐゴシック"/>
        <family val="3"/>
      </rPr>
      <t>,</t>
    </r>
    <r>
      <rPr>
        <sz val="11"/>
        <rFont val="ＭＳ Ｐゴシック"/>
        <family val="3"/>
      </rPr>
      <t>866</t>
    </r>
    <r>
      <rPr>
        <sz val="11"/>
        <rFont val="ＭＳ Ｐゴシック"/>
        <family val="3"/>
      </rPr>
      <t>床のうち、現時点の医療機能について未選択の病床が1</t>
    </r>
    <r>
      <rPr>
        <sz val="11"/>
        <rFont val="ＭＳ Ｐゴシック"/>
        <family val="3"/>
      </rPr>
      <t>4</t>
    </r>
    <r>
      <rPr>
        <sz val="11"/>
        <rFont val="ＭＳ Ｐゴシック"/>
        <family val="3"/>
      </rPr>
      <t>,1</t>
    </r>
    <r>
      <rPr>
        <sz val="11"/>
        <rFont val="ＭＳ Ｐゴシック"/>
        <family val="3"/>
      </rPr>
      <t>67</t>
    </r>
    <r>
      <rPr>
        <sz val="11"/>
        <rFont val="ＭＳ Ｐゴシック"/>
        <family val="3"/>
      </rPr>
      <t>床分あり、上表には含めていない。</t>
    </r>
  </si>
  <si>
    <r>
      <t>（注）集計対象8</t>
    </r>
    <r>
      <rPr>
        <sz val="11"/>
        <rFont val="ＭＳ Ｐゴシック"/>
        <family val="3"/>
      </rPr>
      <t>51</t>
    </r>
    <r>
      <rPr>
        <sz val="11"/>
        <rFont val="ＭＳ Ｐゴシック"/>
        <family val="3"/>
      </rPr>
      <t>床のうち、現時点の医療機能について未選択の病床が</t>
    </r>
    <r>
      <rPr>
        <sz val="11"/>
        <rFont val="ＭＳ Ｐゴシック"/>
        <family val="3"/>
      </rPr>
      <t>397</t>
    </r>
    <r>
      <rPr>
        <sz val="11"/>
        <rFont val="ＭＳ Ｐゴシック"/>
        <family val="3"/>
      </rPr>
      <t>床分あり、上表には含めていない。</t>
    </r>
  </si>
  <si>
    <r>
      <t>（注）集計対象1,</t>
    </r>
    <r>
      <rPr>
        <sz val="11"/>
        <rFont val="ＭＳ Ｐゴシック"/>
        <family val="3"/>
      </rPr>
      <t>062</t>
    </r>
    <r>
      <rPr>
        <sz val="11"/>
        <rFont val="ＭＳ Ｐゴシック"/>
        <family val="3"/>
      </rPr>
      <t>床のうち、現時点の医療機能について未選択の病床が5</t>
    </r>
    <r>
      <rPr>
        <sz val="11"/>
        <rFont val="ＭＳ Ｐゴシック"/>
        <family val="3"/>
      </rPr>
      <t>06</t>
    </r>
    <r>
      <rPr>
        <sz val="11"/>
        <rFont val="ＭＳ Ｐゴシック"/>
        <family val="3"/>
      </rPr>
      <t>床分あり、上表には含めていない。</t>
    </r>
  </si>
  <si>
    <r>
      <t>（注）集計対象6,</t>
    </r>
    <r>
      <rPr>
        <sz val="11"/>
        <rFont val="ＭＳ Ｐゴシック"/>
        <family val="3"/>
      </rPr>
      <t>029</t>
    </r>
    <r>
      <rPr>
        <sz val="11"/>
        <rFont val="ＭＳ Ｐゴシック"/>
        <family val="3"/>
      </rPr>
      <t>床のうち、現時点の医療機能について未選択の病床が2,</t>
    </r>
    <r>
      <rPr>
        <sz val="11"/>
        <rFont val="ＭＳ Ｐゴシック"/>
        <family val="3"/>
      </rPr>
      <t>051</t>
    </r>
    <r>
      <rPr>
        <sz val="11"/>
        <rFont val="ＭＳ Ｐゴシック"/>
        <family val="3"/>
      </rPr>
      <t>床分あり、上表には含めていない。</t>
    </r>
  </si>
  <si>
    <r>
      <t>（注）集計対象2,</t>
    </r>
    <r>
      <rPr>
        <sz val="11"/>
        <rFont val="ＭＳ Ｐゴシック"/>
        <family val="3"/>
      </rPr>
      <t>485</t>
    </r>
    <r>
      <rPr>
        <sz val="11"/>
        <rFont val="ＭＳ Ｐゴシック"/>
        <family val="3"/>
      </rPr>
      <t>床のうち、現時点の医療機能について未選択の病床が1,</t>
    </r>
    <r>
      <rPr>
        <sz val="11"/>
        <rFont val="ＭＳ Ｐゴシック"/>
        <family val="3"/>
      </rPr>
      <t>415</t>
    </r>
    <r>
      <rPr>
        <sz val="11"/>
        <rFont val="ＭＳ Ｐゴシック"/>
        <family val="3"/>
      </rPr>
      <t>床分あり、上表には含めていない。</t>
    </r>
  </si>
  <si>
    <t>《2025（平成37）年7月1日時点の医療機能別の病床数（稼働病床）》</t>
  </si>
  <si>
    <r>
      <t>（注）集計対象5,</t>
    </r>
    <r>
      <rPr>
        <sz val="11"/>
        <rFont val="ＭＳ Ｐゴシック"/>
        <family val="3"/>
      </rPr>
      <t>891</t>
    </r>
    <r>
      <rPr>
        <sz val="11"/>
        <rFont val="ＭＳ Ｐゴシック"/>
        <family val="3"/>
      </rPr>
      <t>床のうち、現時点の医療機能について未選択の病床が</t>
    </r>
    <r>
      <rPr>
        <sz val="11"/>
        <rFont val="ＭＳ Ｐゴシック"/>
        <family val="3"/>
      </rPr>
      <t>3</t>
    </r>
    <r>
      <rPr>
        <sz val="11"/>
        <rFont val="ＭＳ Ｐゴシック"/>
        <family val="3"/>
      </rPr>
      <t>,</t>
    </r>
    <r>
      <rPr>
        <sz val="11"/>
        <rFont val="ＭＳ Ｐゴシック"/>
        <family val="3"/>
      </rPr>
      <t>378</t>
    </r>
    <r>
      <rPr>
        <sz val="11"/>
        <rFont val="ＭＳ Ｐゴシック"/>
        <family val="3"/>
      </rPr>
      <t>床分あり、上表には含めていない。</t>
    </r>
  </si>
  <si>
    <r>
      <t>（注）集計対象3,</t>
    </r>
    <r>
      <rPr>
        <sz val="11"/>
        <rFont val="ＭＳ Ｐゴシック"/>
        <family val="3"/>
      </rPr>
      <t>23</t>
    </r>
    <r>
      <rPr>
        <sz val="11"/>
        <rFont val="ＭＳ Ｐゴシック"/>
        <family val="3"/>
      </rPr>
      <t>0床のうち、現時点の医療機能について未選択の病床が</t>
    </r>
    <r>
      <rPr>
        <sz val="11"/>
        <rFont val="ＭＳ Ｐゴシック"/>
        <family val="3"/>
      </rPr>
      <t>1</t>
    </r>
    <r>
      <rPr>
        <sz val="11"/>
        <rFont val="ＭＳ Ｐゴシック"/>
        <family val="3"/>
      </rPr>
      <t>,</t>
    </r>
    <r>
      <rPr>
        <sz val="11"/>
        <rFont val="ＭＳ Ｐゴシック"/>
        <family val="3"/>
      </rPr>
      <t>914</t>
    </r>
    <r>
      <rPr>
        <sz val="11"/>
        <rFont val="ＭＳ Ｐゴシック"/>
        <family val="3"/>
      </rPr>
      <t>床分あり、上表には含めていない。</t>
    </r>
  </si>
  <si>
    <r>
      <t>（注）集計対象2,</t>
    </r>
    <r>
      <rPr>
        <sz val="11"/>
        <rFont val="ＭＳ Ｐゴシック"/>
        <family val="3"/>
      </rPr>
      <t>458</t>
    </r>
    <r>
      <rPr>
        <sz val="11"/>
        <rFont val="ＭＳ Ｐゴシック"/>
        <family val="3"/>
      </rPr>
      <t>床のうち、現時点の医療機能について未選択の病床が</t>
    </r>
    <r>
      <rPr>
        <sz val="11"/>
        <rFont val="ＭＳ Ｐゴシック"/>
        <family val="3"/>
      </rPr>
      <t>977</t>
    </r>
    <r>
      <rPr>
        <sz val="11"/>
        <rFont val="ＭＳ Ｐゴシック"/>
        <family val="3"/>
      </rPr>
      <t>床分あり、上表には含めていない。</t>
    </r>
  </si>
  <si>
    <t>県全体</t>
  </si>
  <si>
    <t>賀茂</t>
  </si>
  <si>
    <t>熱海伊東</t>
  </si>
  <si>
    <t>駿東田方</t>
  </si>
  <si>
    <t>富士</t>
  </si>
  <si>
    <t>静岡</t>
  </si>
  <si>
    <t>志太榛原</t>
  </si>
  <si>
    <t>中東遠</t>
  </si>
  <si>
    <t>西部</t>
  </si>
  <si>
    <t>全体</t>
  </si>
  <si>
    <t>高度急性期</t>
  </si>
  <si>
    <t>慢性期</t>
  </si>
  <si>
    <t>合　　計</t>
  </si>
  <si>
    <t>一般病床</t>
  </si>
  <si>
    <t>小　　計</t>
  </si>
  <si>
    <t>療養病床</t>
  </si>
  <si>
    <t>二次医療圏名</t>
  </si>
  <si>
    <t>機能区分</t>
  </si>
  <si>
    <t>一般</t>
  </si>
  <si>
    <t>療養</t>
  </si>
  <si>
    <t>構成比</t>
  </si>
  <si>
    <t>静岡県
全体</t>
  </si>
  <si>
    <t>01
賀茂</t>
  </si>
  <si>
    <t>02
熱海伊東</t>
  </si>
  <si>
    <t>03
駿東田方</t>
  </si>
  <si>
    <t>04
富士</t>
  </si>
  <si>
    <t>05
静岡</t>
  </si>
  <si>
    <t>06
志太榛原</t>
  </si>
  <si>
    <t>07
中東遠</t>
  </si>
  <si>
    <t>08
西部</t>
  </si>
  <si>
    <t>《2016(平成28)年7月1日時点の病床数（稼働病床）》</t>
  </si>
  <si>
    <t>《6年が経過した日（2022（平成34）年）における病床数（稼働病床）》</t>
  </si>
  <si>
    <t>【2016(平成28)年7月1日時点の病床数（稼働病床）】</t>
  </si>
  <si>
    <t>【６年が経過した日（2022（平成34））年における病床数（稼働病床）】</t>
  </si>
  <si>
    <t>《2016（平成28）年7月1日時点の医療機能別の病床数（稼働病床）》</t>
  </si>
  <si>
    <t>《6年が経過した日（2022（平成34）年）における医療機能別の病床数（稼働病床）》</t>
  </si>
  <si>
    <t>○報告対象となる静岡県内の病院150施設、有床診療所192施設のうち、報告があった病院150施設（100.0％）、有床診療所189施設（98.4％）を対象として集計した結果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</si>
  <si>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t>集計対象　31,283床</t>
  </si>
  <si>
    <t>※医療機能について未選択（休棟等）の125床は、上表には含めていない。</t>
  </si>
  <si>
    <t>※医療機能について未選択（休棟等）の301床は、上表には含めていない。</t>
  </si>
  <si>
    <t>※集計対象31,283床のうち、医療機能について未選択の125床は、上表には含めていない。</t>
  </si>
  <si>
    <t>※集計対象31,283床のうち、医療機能について未選択の301床は、上表には含めていない。</t>
  </si>
  <si>
    <t>○報告対象となる静岡県内の病院150施設、有床診療所192施設のうち、報告があった病院150施設（100.0％）、有床診療所189施設（98.4％）を対象として集計した結果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</si>
  <si>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t>報告のあった339施設（病院150施設、有床診療所189施設）の稼動病床31,283床について集計したもの</t>
  </si>
  <si>
    <r>
      <t>（注）集計対象</t>
    </r>
    <r>
      <rPr>
        <sz val="11"/>
        <rFont val="ＭＳ Ｐゴシック"/>
        <family val="3"/>
      </rPr>
      <t>31,283</t>
    </r>
    <r>
      <rPr>
        <sz val="11"/>
        <rFont val="ＭＳ Ｐゴシック"/>
        <family val="3"/>
      </rPr>
      <t>床のうち、休棟等により医療機能について未選択の病床が</t>
    </r>
    <r>
      <rPr>
        <sz val="11"/>
        <rFont val="ＭＳ Ｐゴシック"/>
        <family val="3"/>
      </rPr>
      <t>125</t>
    </r>
    <r>
      <rPr>
        <sz val="11"/>
        <rFont val="ＭＳ Ｐゴシック"/>
        <family val="3"/>
      </rPr>
      <t>床分あり、上表には含めていない。</t>
    </r>
  </si>
  <si>
    <r>
      <t>（注）集計対象</t>
    </r>
    <r>
      <rPr>
        <sz val="11"/>
        <rFont val="ＭＳ Ｐゴシック"/>
        <family val="3"/>
      </rPr>
      <t>31,283</t>
    </r>
    <r>
      <rPr>
        <sz val="11"/>
        <rFont val="ＭＳ Ｐゴシック"/>
        <family val="3"/>
      </rPr>
      <t>床のうち、休棟等により医療機能について未選択の病床が</t>
    </r>
    <r>
      <rPr>
        <sz val="11"/>
        <rFont val="ＭＳ Ｐゴシック"/>
        <family val="3"/>
      </rPr>
      <t>301</t>
    </r>
    <r>
      <rPr>
        <sz val="11"/>
        <rFont val="ＭＳ Ｐゴシック"/>
        <family val="3"/>
      </rPr>
      <t>床分あり、上表には含めていない。</t>
    </r>
  </si>
  <si>
    <t>※報告のあった10施設（病院6施設、有床診療所4施設）の稼動病床692床について集計したもの</t>
  </si>
  <si>
    <t>（注）集計対象692床のうち、休棟等により現時点の医療機能について未選択の病床はない。</t>
  </si>
  <si>
    <t>（注）集計対象692床のうち、休棟等により現時点の医療機能について未選択の病床は無い。</t>
  </si>
  <si>
    <t>※報告のあった20施設（病院8施設、有床診療所12施設）の稼動病床1,140床について集計したもの</t>
  </si>
  <si>
    <t>（注）集計対象1,140床のうち、休棟等により現時点の医療機能について未選択の病床はない。</t>
  </si>
  <si>
    <t>※報告のあった89施設（病院43施設、有床診療所46施設）の稼動病床6,308床について集計したもの</t>
  </si>
  <si>
    <r>
      <t>（注）集計対象6,</t>
    </r>
    <r>
      <rPr>
        <sz val="11"/>
        <rFont val="ＭＳ Ｐゴシック"/>
        <family val="3"/>
      </rPr>
      <t>308</t>
    </r>
    <r>
      <rPr>
        <sz val="11"/>
        <rFont val="ＭＳ Ｐゴシック"/>
        <family val="3"/>
      </rPr>
      <t>床のうち、休棟等により現時点の医療機能について未選択の病床が</t>
    </r>
    <r>
      <rPr>
        <sz val="11"/>
        <rFont val="ＭＳ Ｐゴシック"/>
        <family val="3"/>
      </rPr>
      <t>39</t>
    </r>
    <r>
      <rPr>
        <sz val="11"/>
        <rFont val="ＭＳ Ｐゴシック"/>
        <family val="3"/>
      </rPr>
      <t>床分あり、上表には含めていない。</t>
    </r>
  </si>
  <si>
    <t>※報告のあった39施設（病院14施設、有床診療所25施設）の稼動病床2,779床について集計したもの</t>
  </si>
  <si>
    <t>（注）集計対象2,779床のうち、休棟等により現時点の医療機能について未選択の病床はない。</t>
  </si>
  <si>
    <r>
      <t>（注）集計対象2,779床のうち、休棟等により現時点の医療機能について未選択の病床が</t>
    </r>
    <r>
      <rPr>
        <sz val="11"/>
        <rFont val="ＭＳ Ｐゴシック"/>
        <family val="3"/>
      </rPr>
      <t>189</t>
    </r>
    <r>
      <rPr>
        <sz val="11"/>
        <rFont val="ＭＳ Ｐゴシック"/>
        <family val="3"/>
      </rPr>
      <t>床分あり、上表には含めていない。</t>
    </r>
  </si>
  <si>
    <t>※報告のあった51施設（病院24施設、有床診療所27施設）の稼動病床6,294床について集計したもの</t>
  </si>
  <si>
    <t>※報告のあった27施設（病院11施設、有床診療所16施設）の稼動病床3,341床について集計したもの</t>
  </si>
  <si>
    <r>
      <t>（注）集計対象</t>
    </r>
    <r>
      <rPr>
        <sz val="11"/>
        <rFont val="ＭＳ Ｐゴシック"/>
        <family val="3"/>
      </rPr>
      <t>6,294</t>
    </r>
    <r>
      <rPr>
        <sz val="11"/>
        <rFont val="ＭＳ Ｐゴシック"/>
        <family val="3"/>
      </rPr>
      <t>床のうち、休棟等により現時点の医療機能について未選択の病床が</t>
    </r>
    <r>
      <rPr>
        <sz val="11"/>
        <rFont val="ＭＳ Ｐゴシック"/>
        <family val="3"/>
      </rPr>
      <t>9</t>
    </r>
    <r>
      <rPr>
        <sz val="11"/>
        <rFont val="ＭＳ Ｐゴシック"/>
        <family val="3"/>
      </rPr>
      <t>床分あり、上表には含めていない。</t>
    </r>
  </si>
  <si>
    <r>
      <t>（注）集計対象3,</t>
    </r>
    <r>
      <rPr>
        <sz val="11"/>
        <rFont val="ＭＳ Ｐゴシック"/>
        <family val="3"/>
      </rPr>
      <t>341</t>
    </r>
    <r>
      <rPr>
        <sz val="11"/>
        <rFont val="ＭＳ Ｐゴシック"/>
        <family val="3"/>
      </rPr>
      <t>床のうち、休棟等により現時点の医療機能について未選択の病床が</t>
    </r>
    <r>
      <rPr>
        <sz val="11"/>
        <rFont val="ＭＳ Ｐゴシック"/>
        <family val="3"/>
      </rPr>
      <t>23</t>
    </r>
    <r>
      <rPr>
        <sz val="11"/>
        <rFont val="ＭＳ Ｐゴシック"/>
        <family val="3"/>
      </rPr>
      <t>床分あり、上表には含めていない。</t>
    </r>
  </si>
  <si>
    <r>
      <t>（注）集計対象3,</t>
    </r>
    <r>
      <rPr>
        <sz val="11"/>
        <rFont val="ＭＳ Ｐゴシック"/>
        <family val="3"/>
      </rPr>
      <t>341</t>
    </r>
    <r>
      <rPr>
        <sz val="11"/>
        <rFont val="ＭＳ Ｐゴシック"/>
        <family val="3"/>
      </rPr>
      <t>床のうち、休棟等により現時点の医療機能について未選択の病床が</t>
    </r>
    <r>
      <rPr>
        <sz val="11"/>
        <rFont val="ＭＳ Ｐゴシック"/>
        <family val="3"/>
      </rPr>
      <t>50</t>
    </r>
    <r>
      <rPr>
        <sz val="11"/>
        <rFont val="ＭＳ Ｐゴシック"/>
        <family val="3"/>
      </rPr>
      <t>床分あり、上表には含めていない。</t>
    </r>
  </si>
  <si>
    <t>※報告のあった31施設（病院14施設、有床診療所17施設）の稼動病床3,043床について集計したもの</t>
  </si>
  <si>
    <t>（注）集計対象3,043床のうち、休棟等により現時点の医療機能について未選択の病床はない。</t>
  </si>
  <si>
    <t>※報告のあった72施設（病院30施設、有床診療所42施設）の稼動病床7,686床について集計したもの</t>
  </si>
  <si>
    <r>
      <t>（注）集計対象</t>
    </r>
    <r>
      <rPr>
        <sz val="11"/>
        <rFont val="ＭＳ Ｐゴシック"/>
        <family val="3"/>
      </rPr>
      <t>7,686</t>
    </r>
    <r>
      <rPr>
        <sz val="11"/>
        <rFont val="ＭＳ Ｐゴシック"/>
        <family val="3"/>
      </rPr>
      <t>床のうち、休棟等により現時点の医療機能について未選択の病床が</t>
    </r>
    <r>
      <rPr>
        <sz val="11"/>
        <rFont val="ＭＳ Ｐゴシック"/>
        <family val="3"/>
      </rPr>
      <t>54</t>
    </r>
    <r>
      <rPr>
        <sz val="11"/>
        <rFont val="ＭＳ Ｐゴシック"/>
        <family val="3"/>
      </rPr>
      <t>床分あり、上表には含めていない。</t>
    </r>
  </si>
  <si>
    <r>
      <t>（注）集計対象</t>
    </r>
    <r>
      <rPr>
        <sz val="11"/>
        <rFont val="ＭＳ Ｐゴシック"/>
        <family val="3"/>
      </rPr>
      <t>7,686</t>
    </r>
    <r>
      <rPr>
        <sz val="11"/>
        <rFont val="ＭＳ Ｐゴシック"/>
        <family val="3"/>
      </rPr>
      <t>床のうち、休棟等により現時点の医療機能について未選択の病床が</t>
    </r>
    <r>
      <rPr>
        <sz val="11"/>
        <rFont val="ＭＳ Ｐゴシック"/>
        <family val="3"/>
      </rPr>
      <t>14</t>
    </r>
    <r>
      <rPr>
        <sz val="11"/>
        <rFont val="ＭＳ Ｐゴシック"/>
        <family val="3"/>
      </rPr>
      <t>床分あり、上表には含めていない。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</si>
</sst>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床&quot;"/>
  </numFmts>
  <fonts count="16">
    <font>
      <sz val="11"/>
      <name val="ＭＳ Ｐゴシック"/>
      <family val="3"/>
    </font>
    <font>
      <sz val="6"/>
      <name val="ＭＳ Ｐゴシック"/>
      <family val="3"/>
    </font>
    <font>
      <sz val="12"/>
      <name val="ＭＳ Ｐゴシック"/>
      <family val="3"/>
    </font>
    <font>
      <sz val="14"/>
      <name val="ＭＳ Ｐゴシック"/>
      <family val="3"/>
    </font>
    <font>
      <sz val="10.75"/>
      <name val="ＭＳ Ｐゴシック"/>
      <family val="3"/>
    </font>
    <font>
      <sz val="10.25"/>
      <name val="ＭＳ Ｐゴシック"/>
      <family val="3"/>
    </font>
    <font>
      <u val="single"/>
      <sz val="18"/>
      <name val="ＭＳ 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sz val="10"/>
      <name val="ＭＳ Ｐゴシック"/>
      <family val="3"/>
    </font>
    <font>
      <b/>
      <sz val="14"/>
      <name val="ＭＳ Ｐゴシック"/>
      <family val="3"/>
    </font>
    <font>
      <b/>
      <u val="single"/>
      <sz val="14"/>
      <name val="ＭＳ Ｐゴシック"/>
      <family val="3"/>
    </font>
    <font>
      <b/>
      <sz val="11"/>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25">
    <border>
      <left/>
      <right/>
      <top/>
      <bottom/>
      <diagonal/>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thin"/>
      <top style="double"/>
      <bottom style="medium"/>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diagonalDown="1">
      <left style="thin"/>
      <right style="thin"/>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00">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vertical="center"/>
    </xf>
    <xf numFmtId="0" fontId="2" fillId="0" borderId="1" xfId="0" applyFont="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0" fontId="2" fillId="0" borderId="2" xfId="0" applyFont="1" applyBorder="1" applyAlignment="1">
      <alignment vertical="center"/>
    </xf>
    <xf numFmtId="0" fontId="2" fillId="2" borderId="1" xfId="0" applyFont="1" applyFill="1" applyBorder="1" applyAlignment="1">
      <alignment horizontal="center" vertical="center"/>
    </xf>
    <xf numFmtId="0" fontId="0" fillId="0" borderId="3" xfId="0" applyFont="1" applyFill="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11" fillId="0" borderId="4" xfId="0" applyFont="1" applyBorder="1" applyAlignment="1">
      <alignment horizontal="left" vertical="center"/>
    </xf>
    <xf numFmtId="0" fontId="2" fillId="2" borderId="5"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 xfId="0" applyFont="1" applyFill="1" applyBorder="1" applyAlignment="1">
      <alignment vertical="center" shrinkToFit="1"/>
    </xf>
    <xf numFmtId="0" fontId="2" fillId="0" borderId="5" xfId="0" applyFont="1" applyFill="1" applyBorder="1" applyAlignment="1">
      <alignment vertical="center" shrinkToFit="1"/>
    </xf>
    <xf numFmtId="0" fontId="2" fillId="0" borderId="7" xfId="0" applyFont="1" applyFill="1" applyBorder="1" applyAlignment="1">
      <alignment horizontal="center" vertical="center"/>
    </xf>
    <xf numFmtId="0" fontId="2" fillId="0" borderId="8" xfId="0" applyFont="1" applyFill="1" applyBorder="1" applyAlignment="1">
      <alignment vertical="center" shrinkToFit="1"/>
    </xf>
    <xf numFmtId="0" fontId="2" fillId="0" borderId="9" xfId="0" applyFont="1" applyFill="1" applyBorder="1" applyAlignment="1">
      <alignment vertical="center" shrinkToFit="1"/>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76" fontId="2" fillId="0" borderId="6" xfId="0" applyNumberFormat="1" applyFont="1" applyFill="1" applyBorder="1" applyAlignment="1">
      <alignment vertical="center" shrinkToFit="1"/>
    </xf>
    <xf numFmtId="177" fontId="2" fillId="0" borderId="10" xfId="0" applyNumberFormat="1" applyFont="1" applyFill="1" applyBorder="1" applyAlignment="1">
      <alignment vertical="center" shrinkToFit="1"/>
    </xf>
    <xf numFmtId="0" fontId="0" fillId="0" borderId="0" xfId="0" applyFont="1" applyFill="1" applyAlignment="1">
      <alignment vertical="center"/>
    </xf>
    <xf numFmtId="176" fontId="2" fillId="0" borderId="1" xfId="0" applyNumberFormat="1" applyFont="1" applyFill="1" applyBorder="1" applyAlignment="1">
      <alignment vertical="center" shrinkToFit="1"/>
    </xf>
    <xf numFmtId="177" fontId="2" fillId="0" borderId="11" xfId="0" applyNumberFormat="1" applyFont="1" applyFill="1" applyBorder="1" applyAlignment="1">
      <alignment vertical="center" shrinkToFit="1"/>
    </xf>
    <xf numFmtId="176" fontId="2" fillId="0" borderId="5" xfId="0" applyNumberFormat="1" applyFont="1" applyFill="1" applyBorder="1" applyAlignment="1">
      <alignment vertical="center" shrinkToFit="1"/>
    </xf>
    <xf numFmtId="177" fontId="2" fillId="0" borderId="12" xfId="0" applyNumberFormat="1" applyFont="1" applyFill="1" applyBorder="1" applyAlignment="1">
      <alignment vertical="center" shrinkToFit="1"/>
    </xf>
    <xf numFmtId="176" fontId="2" fillId="0" borderId="7" xfId="0" applyNumberFormat="1" applyFont="1" applyFill="1" applyBorder="1" applyAlignment="1">
      <alignment vertical="center"/>
    </xf>
    <xf numFmtId="0" fontId="2" fillId="0" borderId="7" xfId="0" applyFont="1" applyFill="1" applyBorder="1" applyAlignment="1">
      <alignment vertical="center"/>
    </xf>
    <xf numFmtId="0" fontId="2" fillId="0" borderId="0" xfId="0" applyFont="1" applyFill="1" applyAlignment="1">
      <alignment vertical="center"/>
    </xf>
    <xf numFmtId="177" fontId="2" fillId="0" borderId="6" xfId="0" applyNumberFormat="1" applyFont="1" applyFill="1" applyBorder="1" applyAlignment="1">
      <alignment vertical="center" shrinkToFit="1"/>
    </xf>
    <xf numFmtId="177" fontId="2" fillId="0" borderId="1" xfId="0" applyNumberFormat="1" applyFont="1" applyFill="1" applyBorder="1" applyAlignment="1">
      <alignment vertical="center" shrinkToFit="1"/>
    </xf>
    <xf numFmtId="176" fontId="2" fillId="0" borderId="8" xfId="0" applyNumberFormat="1" applyFont="1" applyFill="1" applyBorder="1" applyAlignment="1">
      <alignment vertical="center" shrinkToFit="1"/>
    </xf>
    <xf numFmtId="177" fontId="2" fillId="0" borderId="8" xfId="0" applyNumberFormat="1" applyFont="1" applyFill="1" applyBorder="1" applyAlignment="1">
      <alignment vertical="center" shrinkToFit="1"/>
    </xf>
    <xf numFmtId="176" fontId="2" fillId="0" borderId="9" xfId="0" applyNumberFormat="1" applyFont="1" applyFill="1" applyBorder="1" applyAlignment="1">
      <alignment vertical="center" shrinkToFit="1"/>
    </xf>
    <xf numFmtId="177" fontId="2" fillId="0" borderId="9" xfId="0" applyNumberFormat="1" applyFont="1" applyFill="1" applyBorder="1" applyAlignment="1">
      <alignment vertical="center" shrinkToFit="1"/>
    </xf>
    <xf numFmtId="177" fontId="2" fillId="0" borderId="5" xfId="0" applyNumberFormat="1" applyFont="1" applyFill="1" applyBorder="1" applyAlignment="1">
      <alignment vertical="center" shrinkToFit="1"/>
    </xf>
    <xf numFmtId="0" fontId="0" fillId="3"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1" xfId="0" applyFont="1" applyBorder="1" applyAlignment="1">
      <alignment horizontal="center" vertical="center" shrinkToFit="1"/>
    </xf>
    <xf numFmtId="0" fontId="0" fillId="0" borderId="0" xfId="0" applyFont="1" applyAlignment="1">
      <alignment horizontal="center" vertical="center"/>
    </xf>
    <xf numFmtId="178" fontId="0" fillId="0" borderId="13" xfId="17" applyNumberFormat="1" applyFont="1" applyFill="1" applyBorder="1" applyAlignment="1">
      <alignment vertical="center"/>
    </xf>
    <xf numFmtId="0" fontId="0" fillId="0" borderId="9" xfId="0" applyFont="1" applyFill="1" applyBorder="1" applyAlignment="1">
      <alignment horizontal="center" vertical="center"/>
    </xf>
    <xf numFmtId="177" fontId="0" fillId="0" borderId="9" xfId="17" applyNumberFormat="1"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78" fontId="0" fillId="0" borderId="9" xfId="17" applyNumberFormat="1" applyFont="1" applyFill="1" applyBorder="1" applyAlignment="1">
      <alignment vertical="center"/>
    </xf>
    <xf numFmtId="0" fontId="0" fillId="0" borderId="15" xfId="0" applyFont="1" applyFill="1" applyBorder="1" applyAlignment="1">
      <alignment horizontal="center" vertical="center"/>
    </xf>
    <xf numFmtId="178" fontId="0" fillId="0" borderId="16" xfId="17" applyNumberFormat="1" applyFont="1" applyFill="1" applyBorder="1" applyAlignment="1">
      <alignment vertical="center"/>
    </xf>
    <xf numFmtId="178" fontId="0" fillId="0" borderId="15" xfId="17" applyNumberFormat="1" applyFont="1" applyFill="1" applyBorder="1" applyAlignment="1">
      <alignment vertical="center"/>
    </xf>
    <xf numFmtId="178" fontId="0" fillId="0" borderId="14" xfId="17" applyNumberFormat="1" applyFont="1" applyFill="1" applyBorder="1" applyAlignment="1">
      <alignment vertical="center"/>
    </xf>
    <xf numFmtId="178" fontId="0" fillId="0" borderId="1" xfId="17" applyNumberFormat="1" applyFont="1" applyFill="1" applyBorder="1" applyAlignment="1">
      <alignment vertical="center"/>
    </xf>
    <xf numFmtId="178" fontId="0" fillId="0" borderId="17" xfId="17" applyNumberFormat="1" applyFont="1" applyFill="1" applyBorder="1" applyAlignment="1">
      <alignment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shrinkToFit="1"/>
    </xf>
    <xf numFmtId="178" fontId="0" fillId="0" borderId="13"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4" xfId="0" applyNumberFormat="1" applyFont="1" applyFill="1" applyBorder="1" applyAlignment="1">
      <alignment vertical="center"/>
    </xf>
    <xf numFmtId="0" fontId="13" fillId="0" borderId="0" xfId="0" applyFont="1" applyAlignment="1">
      <alignment horizontal="center" vertical="center"/>
    </xf>
    <xf numFmtId="0" fontId="15" fillId="0" borderId="4" xfId="0" applyFont="1" applyBorder="1" applyAlignment="1">
      <alignment horizontal="left" vertical="center" shrinkToFit="1"/>
    </xf>
    <xf numFmtId="0" fontId="15" fillId="0" borderId="4" xfId="0" applyFont="1" applyBorder="1" applyAlignment="1">
      <alignment horizontal="right" vertical="center" shrinkToFit="1"/>
    </xf>
    <xf numFmtId="0" fontId="2" fillId="0" borderId="18" xfId="0" applyFont="1" applyFill="1" applyBorder="1" applyAlignment="1">
      <alignment vertical="center" wrapText="1" shrinkToFit="1"/>
    </xf>
    <xf numFmtId="0" fontId="2" fillId="0" borderId="16" xfId="0" applyFont="1" applyFill="1" applyBorder="1" applyAlignment="1">
      <alignment vertical="center" shrinkToFit="1"/>
    </xf>
    <xf numFmtId="0" fontId="2" fillId="0" borderId="19" xfId="0" applyFont="1" applyFill="1" applyBorder="1" applyAlignment="1">
      <alignment vertical="center" shrinkToFit="1"/>
    </xf>
    <xf numFmtId="0" fontId="2" fillId="0" borderId="16" xfId="0" applyFont="1" applyFill="1" applyBorder="1" applyAlignment="1">
      <alignment vertical="center" wrapText="1" shrinkToFit="1"/>
    </xf>
    <xf numFmtId="0" fontId="2" fillId="0" borderId="20" xfId="0" applyFont="1" applyFill="1" applyBorder="1" applyAlignment="1">
      <alignment vertical="center" wrapText="1" shrinkToFit="1"/>
    </xf>
    <xf numFmtId="0" fontId="2" fillId="0" borderId="21" xfId="0" applyFont="1" applyFill="1" applyBorder="1" applyAlignment="1">
      <alignment vertical="center" shrinkToFit="1"/>
    </xf>
    <xf numFmtId="0" fontId="2" fillId="0" borderId="22" xfId="0" applyFont="1" applyFill="1" applyBorder="1" applyAlignment="1">
      <alignment vertical="center" shrinkToFit="1"/>
    </xf>
    <xf numFmtId="0" fontId="2" fillId="0" borderId="0" xfId="0" applyFont="1" applyFill="1" applyAlignment="1">
      <alignment horizontal="left" vertical="center" wrapText="1"/>
    </xf>
    <xf numFmtId="0" fontId="0" fillId="0" borderId="23" xfId="0" applyFont="1" applyFill="1" applyBorder="1" applyAlignment="1">
      <alignment vertical="center" shrinkToFit="1"/>
    </xf>
    <xf numFmtId="0" fontId="0" fillId="0" borderId="23" xfId="0" applyFont="1" applyFill="1" applyBorder="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 xfId="0" applyFont="1" applyFill="1" applyBorder="1" applyAlignment="1">
      <alignment horizontal="center" vertical="center" textRotation="255"/>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0" fillId="0" borderId="24" xfId="0" applyFont="1" applyBorder="1" applyAlignment="1">
      <alignment horizontal="center" vertical="center"/>
    </xf>
    <xf numFmtId="0" fontId="0" fillId="0" borderId="24" xfId="0" applyFont="1" applyFill="1" applyBorder="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'静岡県'!$D$41:$G$41</c:f>
              <c:numCache/>
            </c:numRef>
          </c:val>
        </c:ser>
        <c:ser>
          <c:idx val="0"/>
          <c:order val="1"/>
          <c:tx>
            <c:strRef>
              <c:f>'静岡県'!$C$40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'静岡県'!$D$40:$G$40</c:f>
              <c:numCache/>
            </c:numRef>
          </c:val>
        </c:ser>
        <c:overlap val="100"/>
        <c:axId val="49452870"/>
        <c:axId val="42422647"/>
      </c:barChart>
      <c:catAx>
        <c:axId val="49452870"/>
        <c:scaling>
          <c:orientation val="minMax"/>
        </c:scaling>
        <c:axPos val="b"/>
        <c:delete val="0"/>
        <c:numFmt formatCode="General" sourceLinked="1"/>
        <c:majorTickMark val="in"/>
        <c:minorTickMark val="none"/>
        <c:tickLblPos val="nextTo"/>
        <c:crossAx val="42422647"/>
        <c:crosses val="autoZero"/>
        <c:auto val="1"/>
        <c:lblOffset val="100"/>
        <c:noMultiLvlLbl val="0"/>
      </c:catAx>
      <c:valAx>
        <c:axId val="42422647"/>
        <c:scaling>
          <c:orientation val="minMax"/>
        </c:scaling>
        <c:axPos val="l"/>
        <c:majorGridlines/>
        <c:delete val="0"/>
        <c:numFmt formatCode="General" sourceLinked="1"/>
        <c:majorTickMark val="in"/>
        <c:minorTickMark val="none"/>
        <c:tickLblPos val="nextTo"/>
        <c:crossAx val="4945287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'駿東田方医療圏'!$C$42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'駿東田方医療圏'!$D$40:$G$40</c:f>
              <c:strCache/>
            </c:strRef>
          </c:cat>
          <c:val>
            <c:numRef>
              <c:f>'駿東田方医療圏'!$D$42:$G$42</c:f>
              <c:numCache/>
            </c:numRef>
          </c:val>
        </c:ser>
        <c:ser>
          <c:idx val="0"/>
          <c:order val="1"/>
          <c:tx>
            <c:strRef>
              <c:f>'駿東田方医療圏'!$C$41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'駿東田方医療圏'!$D$40:$G$40</c:f>
              <c:strCache/>
            </c:strRef>
          </c:cat>
          <c:val>
            <c:numRef>
              <c:f>'駿東田方医療圏'!$D$41:$G$41</c:f>
              <c:numCache/>
            </c:numRef>
          </c:val>
        </c:ser>
        <c:overlap val="100"/>
        <c:axId val="52813056"/>
        <c:axId val="5555457"/>
      </c:barChart>
      <c:catAx>
        <c:axId val="52813056"/>
        <c:scaling>
          <c:orientation val="minMax"/>
        </c:scaling>
        <c:axPos val="b"/>
        <c:delete val="0"/>
        <c:numFmt formatCode="General" sourceLinked="1"/>
        <c:majorTickMark val="in"/>
        <c:minorTickMark val="none"/>
        <c:tickLblPos val="nextTo"/>
        <c:crossAx val="5555457"/>
        <c:crosses val="autoZero"/>
        <c:auto val="1"/>
        <c:lblOffset val="100"/>
        <c:noMultiLvlLbl val="0"/>
      </c:catAx>
      <c:valAx>
        <c:axId val="5555457"/>
        <c:scaling>
          <c:orientation val="minMax"/>
        </c:scaling>
        <c:axPos val="l"/>
        <c:majorGridlines/>
        <c:delete val="0"/>
        <c:numFmt formatCode="General" sourceLinked="1"/>
        <c:majorTickMark val="in"/>
        <c:minorTickMark val="none"/>
        <c:tickLblPos val="nextTo"/>
        <c:crossAx val="5281305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'駿東田方医療圏'!$C$71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'駿東田方医療圏'!$D$69:$G$69</c:f>
              <c:strCache/>
            </c:strRef>
          </c:cat>
          <c:val>
            <c:numRef>
              <c:f>'駿東田方医療圏'!$D$71:$G$71</c:f>
              <c:numCache/>
            </c:numRef>
          </c:val>
        </c:ser>
        <c:ser>
          <c:idx val="0"/>
          <c:order val="1"/>
          <c:tx>
            <c:strRef>
              <c:f>'駿東田方医療圏'!$C$70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'駿東田方医療圏'!$D$69:$G$69</c:f>
              <c:strCache/>
            </c:strRef>
          </c:cat>
          <c:val>
            <c:numRef>
              <c:f>'駿東田方医療圏'!$D$70:$G$70</c:f>
              <c:numCache/>
            </c:numRef>
          </c:val>
        </c:ser>
        <c:overlap val="100"/>
        <c:axId val="49999114"/>
        <c:axId val="47338843"/>
      </c:barChart>
      <c:catAx>
        <c:axId val="49999114"/>
        <c:scaling>
          <c:orientation val="minMax"/>
        </c:scaling>
        <c:axPos val="b"/>
        <c:delete val="0"/>
        <c:numFmt formatCode="General" sourceLinked="1"/>
        <c:majorTickMark val="in"/>
        <c:minorTickMark val="none"/>
        <c:tickLblPos val="nextTo"/>
        <c:crossAx val="47338843"/>
        <c:crosses val="autoZero"/>
        <c:auto val="1"/>
        <c:lblOffset val="100"/>
        <c:noMultiLvlLbl val="0"/>
      </c:catAx>
      <c:valAx>
        <c:axId val="47338843"/>
        <c:scaling>
          <c:orientation val="minMax"/>
        </c:scaling>
        <c:axPos val="l"/>
        <c:majorGridlines/>
        <c:delete val="0"/>
        <c:numFmt formatCode="General" sourceLinked="1"/>
        <c:majorTickMark val="in"/>
        <c:minorTickMark val="none"/>
        <c:tickLblPos val="nextTo"/>
        <c:crossAx val="4999911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'駿東田方医療圏'!$C$98</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'駿東田方医療圏'!$D$96:$G$96</c:f>
              <c:strCache/>
            </c:strRef>
          </c:cat>
          <c:val>
            <c:numRef>
              <c:f>'駿東田方医療圏'!$D$98:$G$98</c:f>
              <c:numCache/>
            </c:numRef>
          </c:val>
        </c:ser>
        <c:ser>
          <c:idx val="0"/>
          <c:order val="1"/>
          <c:tx>
            <c:strRef>
              <c:f>'駿東田方医療圏'!$C$97</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'駿東田方医療圏'!$D$96:$G$96</c:f>
              <c:strCache/>
            </c:strRef>
          </c:cat>
          <c:val>
            <c:numRef>
              <c:f>'駿東田方医療圏'!$D$97:$G$97</c:f>
              <c:numCache/>
            </c:numRef>
          </c:val>
        </c:ser>
        <c:overlap val="100"/>
        <c:axId val="23396404"/>
        <c:axId val="9241045"/>
      </c:barChart>
      <c:catAx>
        <c:axId val="23396404"/>
        <c:scaling>
          <c:orientation val="minMax"/>
        </c:scaling>
        <c:axPos val="b"/>
        <c:delete val="0"/>
        <c:numFmt formatCode="General" sourceLinked="1"/>
        <c:majorTickMark val="in"/>
        <c:minorTickMark val="none"/>
        <c:tickLblPos val="nextTo"/>
        <c:crossAx val="9241045"/>
        <c:crosses val="autoZero"/>
        <c:auto val="1"/>
        <c:lblOffset val="100"/>
        <c:noMultiLvlLbl val="0"/>
      </c:catAx>
      <c:valAx>
        <c:axId val="9241045"/>
        <c:scaling>
          <c:orientation val="minMax"/>
        </c:scaling>
        <c:axPos val="l"/>
        <c:majorGridlines/>
        <c:delete val="0"/>
        <c:numFmt formatCode="General" sourceLinked="1"/>
        <c:majorTickMark val="in"/>
        <c:minorTickMark val="none"/>
        <c:tickLblPos val="nextTo"/>
        <c:crossAx val="2339640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'富士医療圏'!$C$42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'富士医療圏'!$D$40:$G$40</c:f>
              <c:strCache/>
            </c:strRef>
          </c:cat>
          <c:val>
            <c:numRef>
              <c:f>'富士医療圏'!$D$42:$G$42</c:f>
              <c:numCache/>
            </c:numRef>
          </c:val>
        </c:ser>
        <c:ser>
          <c:idx val="0"/>
          <c:order val="1"/>
          <c:tx>
            <c:strRef>
              <c:f>'富士医療圏'!$C$41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'富士医療圏'!$D$40:$G$40</c:f>
              <c:strCache/>
            </c:strRef>
          </c:cat>
          <c:val>
            <c:numRef>
              <c:f>'富士医療圏'!$D$41:$G$41</c:f>
              <c:numCache/>
            </c:numRef>
          </c:val>
        </c:ser>
        <c:overlap val="100"/>
        <c:axId val="16060542"/>
        <c:axId val="10327151"/>
      </c:barChart>
      <c:catAx>
        <c:axId val="16060542"/>
        <c:scaling>
          <c:orientation val="minMax"/>
        </c:scaling>
        <c:axPos val="b"/>
        <c:delete val="0"/>
        <c:numFmt formatCode="General" sourceLinked="1"/>
        <c:majorTickMark val="in"/>
        <c:minorTickMark val="none"/>
        <c:tickLblPos val="nextTo"/>
        <c:crossAx val="10327151"/>
        <c:crosses val="autoZero"/>
        <c:auto val="1"/>
        <c:lblOffset val="100"/>
        <c:noMultiLvlLbl val="0"/>
      </c:catAx>
      <c:valAx>
        <c:axId val="10327151"/>
        <c:scaling>
          <c:orientation val="minMax"/>
          <c:max val="2000"/>
        </c:scaling>
        <c:axPos val="l"/>
        <c:majorGridlines/>
        <c:delete val="0"/>
        <c:numFmt formatCode="General" sourceLinked="1"/>
        <c:majorTickMark val="in"/>
        <c:minorTickMark val="none"/>
        <c:tickLblPos val="nextTo"/>
        <c:crossAx val="16060542"/>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'富士医療圏'!$C$71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'富士医療圏'!$D$69:$G$69</c:f>
              <c:strCache/>
            </c:strRef>
          </c:cat>
          <c:val>
            <c:numRef>
              <c:f>'富士医療圏'!$D$71:$G$71</c:f>
              <c:numCache/>
            </c:numRef>
          </c:val>
        </c:ser>
        <c:ser>
          <c:idx val="0"/>
          <c:order val="1"/>
          <c:tx>
            <c:strRef>
              <c:f>'富士医療圏'!$C$70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'富士医療圏'!$D$69:$G$69</c:f>
              <c:strCache/>
            </c:strRef>
          </c:cat>
          <c:val>
            <c:numRef>
              <c:f>'富士医療圏'!$D$70:$G$70</c:f>
              <c:numCache/>
            </c:numRef>
          </c:val>
        </c:ser>
        <c:overlap val="100"/>
        <c:axId val="25835496"/>
        <c:axId val="31192873"/>
      </c:barChart>
      <c:catAx>
        <c:axId val="25835496"/>
        <c:scaling>
          <c:orientation val="minMax"/>
        </c:scaling>
        <c:axPos val="b"/>
        <c:delete val="0"/>
        <c:numFmt formatCode="General" sourceLinked="1"/>
        <c:majorTickMark val="in"/>
        <c:minorTickMark val="none"/>
        <c:tickLblPos val="nextTo"/>
        <c:crossAx val="31192873"/>
        <c:crosses val="autoZero"/>
        <c:auto val="1"/>
        <c:lblOffset val="100"/>
        <c:noMultiLvlLbl val="0"/>
      </c:catAx>
      <c:valAx>
        <c:axId val="31192873"/>
        <c:scaling>
          <c:orientation val="minMax"/>
          <c:max val="2000"/>
        </c:scaling>
        <c:axPos val="l"/>
        <c:majorGridlines/>
        <c:delete val="0"/>
        <c:numFmt formatCode="General" sourceLinked="1"/>
        <c:majorTickMark val="in"/>
        <c:minorTickMark val="none"/>
        <c:tickLblPos val="nextTo"/>
        <c:crossAx val="25835496"/>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'富士医療圏'!$C$98</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'富士医療圏'!$D$96:$G$96</c:f>
              <c:strCache/>
            </c:strRef>
          </c:cat>
          <c:val>
            <c:numRef>
              <c:f>'富士医療圏'!$D$98:$G$98</c:f>
              <c:numCache/>
            </c:numRef>
          </c:val>
        </c:ser>
        <c:ser>
          <c:idx val="0"/>
          <c:order val="1"/>
          <c:tx>
            <c:strRef>
              <c:f>'富士医療圏'!$C$97</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'富士医療圏'!$D$96:$G$96</c:f>
              <c:strCache/>
            </c:strRef>
          </c:cat>
          <c:val>
            <c:numRef>
              <c:f>'富士医療圏'!$D$97:$G$97</c:f>
              <c:numCache/>
            </c:numRef>
          </c:val>
        </c:ser>
        <c:overlap val="100"/>
        <c:axId val="12300402"/>
        <c:axId val="43594755"/>
      </c:barChart>
      <c:catAx>
        <c:axId val="12300402"/>
        <c:scaling>
          <c:orientation val="minMax"/>
        </c:scaling>
        <c:axPos val="b"/>
        <c:delete val="0"/>
        <c:numFmt formatCode="General" sourceLinked="1"/>
        <c:majorTickMark val="in"/>
        <c:minorTickMark val="none"/>
        <c:tickLblPos val="nextTo"/>
        <c:crossAx val="43594755"/>
        <c:crosses val="autoZero"/>
        <c:auto val="1"/>
        <c:lblOffset val="100"/>
        <c:noMultiLvlLbl val="0"/>
      </c:catAx>
      <c:valAx>
        <c:axId val="43594755"/>
        <c:scaling>
          <c:orientation val="minMax"/>
        </c:scaling>
        <c:axPos val="l"/>
        <c:majorGridlines/>
        <c:delete val="0"/>
        <c:numFmt formatCode="General" sourceLinked="1"/>
        <c:majorTickMark val="in"/>
        <c:minorTickMark val="none"/>
        <c:tickLblPos val="nextTo"/>
        <c:crossAx val="1230040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'静岡医療圏'!$C$42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'静岡医療圏'!$D$40:$G$40</c:f>
              <c:strCache/>
            </c:strRef>
          </c:cat>
          <c:val>
            <c:numRef>
              <c:f>'静岡医療圏'!$D$42:$G$42</c:f>
              <c:numCache/>
            </c:numRef>
          </c:val>
        </c:ser>
        <c:ser>
          <c:idx val="0"/>
          <c:order val="1"/>
          <c:tx>
            <c:strRef>
              <c:f>'静岡医療圏'!$C$41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'静岡医療圏'!$D$40:$G$40</c:f>
              <c:strCache/>
            </c:strRef>
          </c:cat>
          <c:val>
            <c:numRef>
              <c:f>'静岡医療圏'!$D$41:$G$41</c:f>
              <c:numCache/>
            </c:numRef>
          </c:val>
        </c:ser>
        <c:overlap val="100"/>
        <c:axId val="56808476"/>
        <c:axId val="41514237"/>
      </c:barChart>
      <c:catAx>
        <c:axId val="56808476"/>
        <c:scaling>
          <c:orientation val="minMax"/>
        </c:scaling>
        <c:axPos val="b"/>
        <c:delete val="0"/>
        <c:numFmt formatCode="General" sourceLinked="1"/>
        <c:majorTickMark val="in"/>
        <c:minorTickMark val="none"/>
        <c:tickLblPos val="nextTo"/>
        <c:crossAx val="41514237"/>
        <c:crosses val="autoZero"/>
        <c:auto val="1"/>
        <c:lblOffset val="100"/>
        <c:noMultiLvlLbl val="0"/>
      </c:catAx>
      <c:valAx>
        <c:axId val="41514237"/>
        <c:scaling>
          <c:orientation val="minMax"/>
        </c:scaling>
        <c:axPos val="l"/>
        <c:majorGridlines/>
        <c:delete val="0"/>
        <c:numFmt formatCode="General" sourceLinked="1"/>
        <c:majorTickMark val="in"/>
        <c:minorTickMark val="none"/>
        <c:tickLblPos val="nextTo"/>
        <c:crossAx val="5680847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'静岡医療圏'!$C$71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'静岡医療圏'!$D$69:$G$69</c:f>
              <c:strCache/>
            </c:strRef>
          </c:cat>
          <c:val>
            <c:numRef>
              <c:f>'静岡医療圏'!$D$71:$G$71</c:f>
              <c:numCache/>
            </c:numRef>
          </c:val>
        </c:ser>
        <c:ser>
          <c:idx val="0"/>
          <c:order val="1"/>
          <c:tx>
            <c:strRef>
              <c:f>'静岡医療圏'!$C$70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'静岡医療圏'!$D$69:$G$69</c:f>
              <c:strCache/>
            </c:strRef>
          </c:cat>
          <c:val>
            <c:numRef>
              <c:f>'静岡医療圏'!$D$70:$G$70</c:f>
              <c:numCache/>
            </c:numRef>
          </c:val>
        </c:ser>
        <c:overlap val="100"/>
        <c:axId val="38083814"/>
        <c:axId val="7210007"/>
      </c:barChart>
      <c:catAx>
        <c:axId val="38083814"/>
        <c:scaling>
          <c:orientation val="minMax"/>
        </c:scaling>
        <c:axPos val="b"/>
        <c:delete val="0"/>
        <c:numFmt formatCode="General" sourceLinked="1"/>
        <c:majorTickMark val="in"/>
        <c:minorTickMark val="none"/>
        <c:tickLblPos val="nextTo"/>
        <c:crossAx val="7210007"/>
        <c:crosses val="autoZero"/>
        <c:auto val="1"/>
        <c:lblOffset val="100"/>
        <c:noMultiLvlLbl val="0"/>
      </c:catAx>
      <c:valAx>
        <c:axId val="7210007"/>
        <c:scaling>
          <c:orientation val="minMax"/>
        </c:scaling>
        <c:axPos val="l"/>
        <c:majorGridlines/>
        <c:delete val="0"/>
        <c:numFmt formatCode="General" sourceLinked="1"/>
        <c:majorTickMark val="in"/>
        <c:minorTickMark val="none"/>
        <c:tickLblPos val="nextTo"/>
        <c:crossAx val="3808381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'静岡医療圏'!$C$98</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'静岡医療圏'!$D$96:$G$96</c:f>
              <c:strCache/>
            </c:strRef>
          </c:cat>
          <c:val>
            <c:numRef>
              <c:f>'静岡医療圏'!$D$98:$G$98</c:f>
              <c:numCache/>
            </c:numRef>
          </c:val>
        </c:ser>
        <c:ser>
          <c:idx val="0"/>
          <c:order val="1"/>
          <c:tx>
            <c:strRef>
              <c:f>'静岡医療圏'!$C$97</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'静岡医療圏'!$D$96:$G$96</c:f>
              <c:strCache/>
            </c:strRef>
          </c:cat>
          <c:val>
            <c:numRef>
              <c:f>'静岡医療圏'!$D$97:$G$97</c:f>
              <c:numCache/>
            </c:numRef>
          </c:val>
        </c:ser>
        <c:overlap val="100"/>
        <c:axId val="64890064"/>
        <c:axId val="47139665"/>
      </c:barChart>
      <c:catAx>
        <c:axId val="64890064"/>
        <c:scaling>
          <c:orientation val="minMax"/>
        </c:scaling>
        <c:axPos val="b"/>
        <c:delete val="0"/>
        <c:numFmt formatCode="General" sourceLinked="1"/>
        <c:majorTickMark val="in"/>
        <c:minorTickMark val="none"/>
        <c:tickLblPos val="nextTo"/>
        <c:crossAx val="47139665"/>
        <c:crosses val="autoZero"/>
        <c:auto val="1"/>
        <c:lblOffset val="100"/>
        <c:noMultiLvlLbl val="0"/>
      </c:catAx>
      <c:valAx>
        <c:axId val="47139665"/>
        <c:scaling>
          <c:orientation val="minMax"/>
        </c:scaling>
        <c:axPos val="l"/>
        <c:majorGridlines/>
        <c:delete val="0"/>
        <c:numFmt formatCode="General" sourceLinked="1"/>
        <c:majorTickMark val="in"/>
        <c:minorTickMark val="none"/>
        <c:tickLblPos val="nextTo"/>
        <c:crossAx val="6489006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'志太榛原医療圏'!$C$42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'志太榛原医療圏'!$D$40:$G$40</c:f>
              <c:strCache/>
            </c:strRef>
          </c:cat>
          <c:val>
            <c:numRef>
              <c:f>'志太榛原医療圏'!$D$42:$G$42</c:f>
              <c:numCache/>
            </c:numRef>
          </c:val>
        </c:ser>
        <c:ser>
          <c:idx val="0"/>
          <c:order val="1"/>
          <c:tx>
            <c:strRef>
              <c:f>'志太榛原医療圏'!$C$41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'志太榛原医療圏'!$D$40:$G$40</c:f>
              <c:strCache/>
            </c:strRef>
          </c:cat>
          <c:val>
            <c:numRef>
              <c:f>'志太榛原医療圏'!$D$41:$G$41</c:f>
              <c:numCache/>
            </c:numRef>
          </c:val>
        </c:ser>
        <c:overlap val="100"/>
        <c:axId val="21603802"/>
        <c:axId val="60216491"/>
      </c:barChart>
      <c:catAx>
        <c:axId val="21603802"/>
        <c:scaling>
          <c:orientation val="minMax"/>
        </c:scaling>
        <c:axPos val="b"/>
        <c:delete val="0"/>
        <c:numFmt formatCode="General" sourceLinked="1"/>
        <c:majorTickMark val="in"/>
        <c:minorTickMark val="none"/>
        <c:tickLblPos val="nextTo"/>
        <c:crossAx val="60216491"/>
        <c:crosses val="autoZero"/>
        <c:auto val="1"/>
        <c:lblOffset val="100"/>
        <c:noMultiLvlLbl val="0"/>
      </c:catAx>
      <c:valAx>
        <c:axId val="60216491"/>
        <c:scaling>
          <c:orientation val="minMax"/>
        </c:scaling>
        <c:axPos val="l"/>
        <c:majorGridlines/>
        <c:delete val="0"/>
        <c:numFmt formatCode="General" sourceLinked="1"/>
        <c:majorTickMark val="in"/>
        <c:minorTickMark val="none"/>
        <c:tickLblPos val="nextTo"/>
        <c:crossAx val="21603802"/>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'静岡県'!$D$70:$G$70</c:f>
              <c:numCache/>
            </c:numRef>
          </c:val>
        </c:ser>
        <c:ser>
          <c:idx val="0"/>
          <c:order val="1"/>
          <c:tx>
            <c:strRef>
              <c:f>'静岡県'!$C$69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'静岡県'!$D$69:$G$69</c:f>
              <c:numCache/>
            </c:numRef>
          </c:val>
        </c:ser>
        <c:overlap val="100"/>
        <c:axId val="46259504"/>
        <c:axId val="13682353"/>
      </c:barChart>
      <c:catAx>
        <c:axId val="46259504"/>
        <c:scaling>
          <c:orientation val="minMax"/>
        </c:scaling>
        <c:axPos val="b"/>
        <c:delete val="0"/>
        <c:numFmt formatCode="General" sourceLinked="1"/>
        <c:majorTickMark val="in"/>
        <c:minorTickMark val="none"/>
        <c:tickLblPos val="nextTo"/>
        <c:crossAx val="13682353"/>
        <c:crosses val="autoZero"/>
        <c:auto val="1"/>
        <c:lblOffset val="100"/>
        <c:noMultiLvlLbl val="0"/>
      </c:catAx>
      <c:valAx>
        <c:axId val="13682353"/>
        <c:scaling>
          <c:orientation val="minMax"/>
        </c:scaling>
        <c:axPos val="l"/>
        <c:majorGridlines/>
        <c:delete val="0"/>
        <c:numFmt formatCode="General" sourceLinked="1"/>
        <c:majorTickMark val="in"/>
        <c:minorTickMark val="none"/>
        <c:tickLblPos val="nextTo"/>
        <c:crossAx val="4625950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'志太榛原医療圏'!$C$71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'志太榛原医療圏'!$D$69:$G$69</c:f>
              <c:strCache/>
            </c:strRef>
          </c:cat>
          <c:val>
            <c:numRef>
              <c:f>'志太榛原医療圏'!$D$71:$G$71</c:f>
              <c:numCache/>
            </c:numRef>
          </c:val>
        </c:ser>
        <c:ser>
          <c:idx val="0"/>
          <c:order val="1"/>
          <c:tx>
            <c:strRef>
              <c:f>'志太榛原医療圏'!$C$70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'志太榛原医療圏'!$D$69:$G$69</c:f>
              <c:strCache/>
            </c:strRef>
          </c:cat>
          <c:val>
            <c:numRef>
              <c:f>'志太榛原医療圏'!$D$70:$G$70</c:f>
              <c:numCache/>
            </c:numRef>
          </c:val>
        </c:ser>
        <c:overlap val="100"/>
        <c:axId val="5077508"/>
        <c:axId val="45697573"/>
      </c:barChart>
      <c:catAx>
        <c:axId val="5077508"/>
        <c:scaling>
          <c:orientation val="minMax"/>
        </c:scaling>
        <c:axPos val="b"/>
        <c:delete val="0"/>
        <c:numFmt formatCode="General" sourceLinked="1"/>
        <c:majorTickMark val="in"/>
        <c:minorTickMark val="none"/>
        <c:tickLblPos val="nextTo"/>
        <c:crossAx val="45697573"/>
        <c:crosses val="autoZero"/>
        <c:auto val="1"/>
        <c:lblOffset val="100"/>
        <c:noMultiLvlLbl val="0"/>
      </c:catAx>
      <c:valAx>
        <c:axId val="45697573"/>
        <c:scaling>
          <c:orientation val="minMax"/>
        </c:scaling>
        <c:axPos val="l"/>
        <c:majorGridlines/>
        <c:delete val="0"/>
        <c:numFmt formatCode="General" sourceLinked="1"/>
        <c:majorTickMark val="in"/>
        <c:minorTickMark val="none"/>
        <c:tickLblPos val="nextTo"/>
        <c:crossAx val="5077508"/>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'志太榛原医療圏'!$C$98</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'志太榛原医療圏'!$D$96:$G$96</c:f>
              <c:strCache/>
            </c:strRef>
          </c:cat>
          <c:val>
            <c:numRef>
              <c:f>'志太榛原医療圏'!$D$98:$G$98</c:f>
              <c:numCache/>
            </c:numRef>
          </c:val>
        </c:ser>
        <c:ser>
          <c:idx val="0"/>
          <c:order val="1"/>
          <c:tx>
            <c:strRef>
              <c:f>'志太榛原医療圏'!$C$97</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'志太榛原医療圏'!$D$96:$G$96</c:f>
              <c:strCache/>
            </c:strRef>
          </c:cat>
          <c:val>
            <c:numRef>
              <c:f>'志太榛原医療圏'!$D$97:$G$97</c:f>
              <c:numCache/>
            </c:numRef>
          </c:val>
        </c:ser>
        <c:overlap val="100"/>
        <c:axId val="8624974"/>
        <c:axId val="10515903"/>
      </c:barChart>
      <c:catAx>
        <c:axId val="8624974"/>
        <c:scaling>
          <c:orientation val="minMax"/>
        </c:scaling>
        <c:axPos val="b"/>
        <c:delete val="0"/>
        <c:numFmt formatCode="General" sourceLinked="1"/>
        <c:majorTickMark val="in"/>
        <c:minorTickMark val="none"/>
        <c:tickLblPos val="nextTo"/>
        <c:crossAx val="10515903"/>
        <c:crosses val="autoZero"/>
        <c:auto val="1"/>
        <c:lblOffset val="100"/>
        <c:noMultiLvlLbl val="0"/>
      </c:catAx>
      <c:valAx>
        <c:axId val="10515903"/>
        <c:scaling>
          <c:orientation val="minMax"/>
        </c:scaling>
        <c:axPos val="l"/>
        <c:majorGridlines/>
        <c:delete val="0"/>
        <c:numFmt formatCode="General" sourceLinked="1"/>
        <c:majorTickMark val="in"/>
        <c:minorTickMark val="none"/>
        <c:tickLblPos val="nextTo"/>
        <c:crossAx val="862497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'中東遠医療圏'!$C$43</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'中東遠医療圏'!$D$41:$G$41</c:f>
              <c:strCache/>
            </c:strRef>
          </c:cat>
          <c:val>
            <c:numRef>
              <c:f>'中東遠医療圏'!$D$43:$G$43</c:f>
              <c:numCache/>
            </c:numRef>
          </c:val>
        </c:ser>
        <c:ser>
          <c:idx val="0"/>
          <c:order val="1"/>
          <c:tx>
            <c:strRef>
              <c:f>'中東遠医療圏'!$C$42</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'中東遠医療圏'!$D$41:$G$41</c:f>
              <c:strCache/>
            </c:strRef>
          </c:cat>
          <c:val>
            <c:numRef>
              <c:f>'中東遠医療圏'!$D$42:$G$42</c:f>
              <c:numCache/>
            </c:numRef>
          </c:val>
        </c:ser>
        <c:overlap val="100"/>
        <c:axId val="27534264"/>
        <c:axId val="46481785"/>
      </c:barChart>
      <c:catAx>
        <c:axId val="27534264"/>
        <c:scaling>
          <c:orientation val="minMax"/>
        </c:scaling>
        <c:axPos val="b"/>
        <c:delete val="0"/>
        <c:numFmt formatCode="General" sourceLinked="1"/>
        <c:majorTickMark val="in"/>
        <c:minorTickMark val="none"/>
        <c:tickLblPos val="nextTo"/>
        <c:crossAx val="46481785"/>
        <c:crosses val="autoZero"/>
        <c:auto val="1"/>
        <c:lblOffset val="100"/>
        <c:noMultiLvlLbl val="0"/>
      </c:catAx>
      <c:valAx>
        <c:axId val="46481785"/>
        <c:scaling>
          <c:orientation val="minMax"/>
          <c:max val="1500"/>
        </c:scaling>
        <c:axPos val="l"/>
        <c:majorGridlines/>
        <c:delete val="0"/>
        <c:numFmt formatCode="General" sourceLinked="1"/>
        <c:majorTickMark val="in"/>
        <c:minorTickMark val="none"/>
        <c:tickLblPos val="nextTo"/>
        <c:crossAx val="27534264"/>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'中東遠医療圏'!$C$72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'中東遠医療圏'!$D$70:$G$70</c:f>
              <c:strCache/>
            </c:strRef>
          </c:cat>
          <c:val>
            <c:numRef>
              <c:f>'中東遠医療圏'!$D$72:$G$72</c:f>
              <c:numCache/>
            </c:numRef>
          </c:val>
        </c:ser>
        <c:ser>
          <c:idx val="0"/>
          <c:order val="1"/>
          <c:tx>
            <c:strRef>
              <c:f>'中東遠医療圏'!$C$71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'中東遠医療圏'!$D$70:$G$70</c:f>
              <c:strCache/>
            </c:strRef>
          </c:cat>
          <c:val>
            <c:numRef>
              <c:f>'中東遠医療圏'!$D$71:$G$71</c:f>
              <c:numCache/>
            </c:numRef>
          </c:val>
        </c:ser>
        <c:overlap val="100"/>
        <c:axId val="15682882"/>
        <c:axId val="6928211"/>
      </c:barChart>
      <c:catAx>
        <c:axId val="15682882"/>
        <c:scaling>
          <c:orientation val="minMax"/>
        </c:scaling>
        <c:axPos val="b"/>
        <c:delete val="0"/>
        <c:numFmt formatCode="General" sourceLinked="1"/>
        <c:majorTickMark val="in"/>
        <c:minorTickMark val="none"/>
        <c:tickLblPos val="nextTo"/>
        <c:crossAx val="6928211"/>
        <c:crosses val="autoZero"/>
        <c:auto val="1"/>
        <c:lblOffset val="100"/>
        <c:noMultiLvlLbl val="0"/>
      </c:catAx>
      <c:valAx>
        <c:axId val="6928211"/>
        <c:scaling>
          <c:orientation val="minMax"/>
          <c:max val="1500"/>
        </c:scaling>
        <c:axPos val="l"/>
        <c:majorGridlines/>
        <c:delete val="0"/>
        <c:numFmt formatCode="General" sourceLinked="1"/>
        <c:majorTickMark val="in"/>
        <c:minorTickMark val="none"/>
        <c:tickLblPos val="nextTo"/>
        <c:crossAx val="15682882"/>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'中東遠医療圏'!$C$99</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'中東遠医療圏'!$D$97:$G$97</c:f>
              <c:strCache/>
            </c:strRef>
          </c:cat>
          <c:val>
            <c:numRef>
              <c:f>'中東遠医療圏'!$D$99:$G$99</c:f>
              <c:numCache/>
            </c:numRef>
          </c:val>
        </c:ser>
        <c:ser>
          <c:idx val="0"/>
          <c:order val="1"/>
          <c:tx>
            <c:strRef>
              <c:f>'中東遠医療圏'!$C$98</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'中東遠医療圏'!$D$97:$G$97</c:f>
              <c:strCache/>
            </c:strRef>
          </c:cat>
          <c:val>
            <c:numRef>
              <c:f>'中東遠医療圏'!$D$98:$G$98</c:f>
              <c:numCache/>
            </c:numRef>
          </c:val>
        </c:ser>
        <c:overlap val="100"/>
        <c:axId val="62353900"/>
        <c:axId val="24314189"/>
      </c:barChart>
      <c:catAx>
        <c:axId val="62353900"/>
        <c:scaling>
          <c:orientation val="minMax"/>
        </c:scaling>
        <c:axPos val="b"/>
        <c:delete val="0"/>
        <c:numFmt formatCode="General" sourceLinked="1"/>
        <c:majorTickMark val="in"/>
        <c:minorTickMark val="none"/>
        <c:tickLblPos val="nextTo"/>
        <c:crossAx val="24314189"/>
        <c:crosses val="autoZero"/>
        <c:auto val="1"/>
        <c:lblOffset val="100"/>
        <c:noMultiLvlLbl val="0"/>
      </c:catAx>
      <c:valAx>
        <c:axId val="24314189"/>
        <c:scaling>
          <c:orientation val="minMax"/>
        </c:scaling>
        <c:axPos val="l"/>
        <c:majorGridlines/>
        <c:delete val="0"/>
        <c:numFmt formatCode="General" sourceLinked="1"/>
        <c:majorTickMark val="in"/>
        <c:minorTickMark val="none"/>
        <c:tickLblPos val="nextTo"/>
        <c:crossAx val="6235390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'西部医療圏'!$C$43</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'西部医療圏'!$D$41:$G$41</c:f>
              <c:strCache/>
            </c:strRef>
          </c:cat>
          <c:val>
            <c:numRef>
              <c:f>'西部医療圏'!$D$43:$G$43</c:f>
              <c:numCache/>
            </c:numRef>
          </c:val>
        </c:ser>
        <c:ser>
          <c:idx val="0"/>
          <c:order val="1"/>
          <c:tx>
            <c:strRef>
              <c:f>'西部医療圏'!$C$42</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'西部医療圏'!$D$41:$G$41</c:f>
              <c:strCache/>
            </c:strRef>
          </c:cat>
          <c:val>
            <c:numRef>
              <c:f>'西部医療圏'!$D$42:$G$42</c:f>
              <c:numCache/>
            </c:numRef>
          </c:val>
        </c:ser>
        <c:overlap val="100"/>
        <c:axId val="17501110"/>
        <c:axId val="23292263"/>
      </c:barChart>
      <c:catAx>
        <c:axId val="17501110"/>
        <c:scaling>
          <c:orientation val="minMax"/>
        </c:scaling>
        <c:axPos val="b"/>
        <c:delete val="0"/>
        <c:numFmt formatCode="General" sourceLinked="1"/>
        <c:majorTickMark val="in"/>
        <c:minorTickMark val="none"/>
        <c:tickLblPos val="nextTo"/>
        <c:crossAx val="23292263"/>
        <c:crosses val="autoZero"/>
        <c:auto val="1"/>
        <c:lblOffset val="100"/>
        <c:noMultiLvlLbl val="0"/>
      </c:catAx>
      <c:valAx>
        <c:axId val="23292263"/>
        <c:scaling>
          <c:orientation val="minMax"/>
        </c:scaling>
        <c:axPos val="l"/>
        <c:majorGridlines/>
        <c:delete val="0"/>
        <c:numFmt formatCode="General" sourceLinked="1"/>
        <c:majorTickMark val="in"/>
        <c:minorTickMark val="none"/>
        <c:tickLblPos val="nextTo"/>
        <c:crossAx val="1750111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'西部医療圏'!$C$72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'西部医療圏'!$D$70:$G$70</c:f>
              <c:strCache/>
            </c:strRef>
          </c:cat>
          <c:val>
            <c:numRef>
              <c:f>'西部医療圏'!$D$72:$G$72</c:f>
              <c:numCache/>
            </c:numRef>
          </c:val>
        </c:ser>
        <c:ser>
          <c:idx val="0"/>
          <c:order val="1"/>
          <c:tx>
            <c:strRef>
              <c:f>'西部医療圏'!$C$71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'西部医療圏'!$D$70:$G$70</c:f>
              <c:strCache/>
            </c:strRef>
          </c:cat>
          <c:val>
            <c:numRef>
              <c:f>'西部医療圏'!$D$71:$G$71</c:f>
              <c:numCache/>
            </c:numRef>
          </c:val>
        </c:ser>
        <c:overlap val="100"/>
        <c:axId val="8303776"/>
        <c:axId val="7625121"/>
      </c:barChart>
      <c:catAx>
        <c:axId val="8303776"/>
        <c:scaling>
          <c:orientation val="minMax"/>
        </c:scaling>
        <c:axPos val="b"/>
        <c:delete val="0"/>
        <c:numFmt formatCode="General" sourceLinked="1"/>
        <c:majorTickMark val="in"/>
        <c:minorTickMark val="none"/>
        <c:tickLblPos val="nextTo"/>
        <c:crossAx val="7625121"/>
        <c:crosses val="autoZero"/>
        <c:auto val="1"/>
        <c:lblOffset val="100"/>
        <c:noMultiLvlLbl val="0"/>
      </c:catAx>
      <c:valAx>
        <c:axId val="7625121"/>
        <c:scaling>
          <c:orientation val="minMax"/>
        </c:scaling>
        <c:axPos val="l"/>
        <c:majorGridlines/>
        <c:delete val="0"/>
        <c:numFmt formatCode="General" sourceLinked="1"/>
        <c:majorTickMark val="in"/>
        <c:minorTickMark val="none"/>
        <c:tickLblPos val="nextTo"/>
        <c:crossAx val="830377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'西部医療圏'!$C$99</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'西部医療圏'!$D$97:$G$97</c:f>
              <c:strCache/>
            </c:strRef>
          </c:cat>
          <c:val>
            <c:numRef>
              <c:f>'西部医療圏'!$D$99:$G$99</c:f>
              <c:numCache/>
            </c:numRef>
          </c:val>
        </c:ser>
        <c:ser>
          <c:idx val="0"/>
          <c:order val="1"/>
          <c:tx>
            <c:strRef>
              <c:f>'西部医療圏'!$C$98</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'西部医療圏'!$D$97:$G$97</c:f>
              <c:strCache/>
            </c:strRef>
          </c:cat>
          <c:val>
            <c:numRef>
              <c:f>'西部医療圏'!$D$98:$G$98</c:f>
              <c:numCache/>
            </c:numRef>
          </c:val>
        </c:ser>
        <c:overlap val="100"/>
        <c:axId val="1517226"/>
        <c:axId val="13655035"/>
      </c:barChart>
      <c:catAx>
        <c:axId val="1517226"/>
        <c:scaling>
          <c:orientation val="minMax"/>
        </c:scaling>
        <c:axPos val="b"/>
        <c:delete val="0"/>
        <c:numFmt formatCode="General" sourceLinked="1"/>
        <c:majorTickMark val="in"/>
        <c:minorTickMark val="none"/>
        <c:tickLblPos val="nextTo"/>
        <c:crossAx val="13655035"/>
        <c:crosses val="autoZero"/>
        <c:auto val="1"/>
        <c:lblOffset val="100"/>
        <c:noMultiLvlLbl val="0"/>
      </c:catAx>
      <c:valAx>
        <c:axId val="13655035"/>
        <c:scaling>
          <c:orientation val="minMax"/>
        </c:scaling>
        <c:axPos val="l"/>
        <c:majorGridlines/>
        <c:delete val="0"/>
        <c:numFmt formatCode="General" sourceLinked="1"/>
        <c:majorTickMark val="in"/>
        <c:minorTickMark val="none"/>
        <c:tickLblPos val="nextTo"/>
        <c:crossAx val="151722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'静岡県'!$D$97:$G$97</c:f>
              <c:numCache/>
            </c:numRef>
          </c:val>
        </c:ser>
        <c:ser>
          <c:idx val="0"/>
          <c:order val="1"/>
          <c:tx>
            <c:strRef>
              <c:f>'静岡県'!$C$96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'静岡県'!$D$96:$G$96</c:f>
              <c:numCache/>
            </c:numRef>
          </c:val>
        </c:ser>
        <c:overlap val="100"/>
        <c:axId val="56032314"/>
        <c:axId val="34528779"/>
      </c:barChart>
      <c:catAx>
        <c:axId val="56032314"/>
        <c:scaling>
          <c:orientation val="minMax"/>
        </c:scaling>
        <c:axPos val="b"/>
        <c:delete val="0"/>
        <c:numFmt formatCode="General" sourceLinked="1"/>
        <c:majorTickMark val="in"/>
        <c:minorTickMark val="none"/>
        <c:tickLblPos val="nextTo"/>
        <c:crossAx val="34528779"/>
        <c:crosses val="autoZero"/>
        <c:auto val="1"/>
        <c:lblOffset val="100"/>
        <c:noMultiLvlLbl val="0"/>
      </c:catAx>
      <c:valAx>
        <c:axId val="34528779"/>
        <c:scaling>
          <c:orientation val="minMax"/>
        </c:scaling>
        <c:axPos val="l"/>
        <c:majorGridlines/>
        <c:delete val="0"/>
        <c:numFmt formatCode="General" sourceLinked="1"/>
        <c:majorTickMark val="in"/>
        <c:minorTickMark val="none"/>
        <c:tickLblPos val="nextTo"/>
        <c:crossAx val="5603231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'賀茂医療圏'!$D$41:$G$41</c:f>
              <c:numCache/>
            </c:numRef>
          </c:val>
        </c:ser>
        <c:ser>
          <c:idx val="0"/>
          <c:order val="1"/>
          <c:tx>
            <c:strRef>
              <c:f>'賀茂医療圏'!$C$40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'賀茂医療圏'!$D$40:$G$40</c:f>
              <c:numCache/>
            </c:numRef>
          </c:val>
        </c:ser>
        <c:overlap val="100"/>
        <c:axId val="42323556"/>
        <c:axId val="45367685"/>
      </c:barChart>
      <c:catAx>
        <c:axId val="42323556"/>
        <c:scaling>
          <c:orientation val="minMax"/>
        </c:scaling>
        <c:axPos val="b"/>
        <c:delete val="0"/>
        <c:numFmt formatCode="General" sourceLinked="1"/>
        <c:majorTickMark val="in"/>
        <c:minorTickMark val="none"/>
        <c:tickLblPos val="nextTo"/>
        <c:crossAx val="45367685"/>
        <c:crosses val="autoZero"/>
        <c:auto val="1"/>
        <c:lblOffset val="100"/>
        <c:noMultiLvlLbl val="0"/>
      </c:catAx>
      <c:valAx>
        <c:axId val="45367685"/>
        <c:scaling>
          <c:orientation val="minMax"/>
          <c:max val="400"/>
        </c:scaling>
        <c:axPos val="l"/>
        <c:majorGridlines/>
        <c:delete val="0"/>
        <c:numFmt formatCode="General" sourceLinked="1"/>
        <c:majorTickMark val="in"/>
        <c:minorTickMark val="none"/>
        <c:tickLblPos val="nextTo"/>
        <c:crossAx val="42323556"/>
        <c:crossesAt val="1"/>
        <c:crossBetween val="between"/>
        <c:dispUnits/>
        <c:majorUnit val="1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'賀茂医療圏'!$D$70:$G$70</c:f>
              <c:numCache/>
            </c:numRef>
          </c:val>
        </c:ser>
        <c:ser>
          <c:idx val="0"/>
          <c:order val="1"/>
          <c:tx>
            <c:strRef>
              <c:f>'賀茂医療圏'!$C$69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'賀茂医療圏'!$D$69:$G$69</c:f>
              <c:numCache/>
            </c:numRef>
          </c:val>
        </c:ser>
        <c:overlap val="100"/>
        <c:axId val="5655982"/>
        <c:axId val="50903839"/>
      </c:barChart>
      <c:catAx>
        <c:axId val="5655982"/>
        <c:scaling>
          <c:orientation val="minMax"/>
        </c:scaling>
        <c:axPos val="b"/>
        <c:delete val="0"/>
        <c:numFmt formatCode="General" sourceLinked="1"/>
        <c:majorTickMark val="in"/>
        <c:minorTickMark val="none"/>
        <c:tickLblPos val="nextTo"/>
        <c:crossAx val="50903839"/>
        <c:crosses val="autoZero"/>
        <c:auto val="1"/>
        <c:lblOffset val="100"/>
        <c:noMultiLvlLbl val="0"/>
      </c:catAx>
      <c:valAx>
        <c:axId val="50903839"/>
        <c:scaling>
          <c:orientation val="minMax"/>
        </c:scaling>
        <c:axPos val="l"/>
        <c:majorGridlines/>
        <c:delete val="0"/>
        <c:numFmt formatCode="General" sourceLinked="1"/>
        <c:majorTickMark val="in"/>
        <c:minorTickMark val="none"/>
        <c:tickLblPos val="nextTo"/>
        <c:crossAx val="5655982"/>
        <c:crossesAt val="1"/>
        <c:crossBetween val="between"/>
        <c:dispUnits/>
        <c:majorUnit val="1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'賀茂医療圏'!$D$97:$G$97</c:f>
              <c:numCache/>
            </c:numRef>
          </c:val>
        </c:ser>
        <c:ser>
          <c:idx val="0"/>
          <c:order val="1"/>
          <c:tx>
            <c:strRef>
              <c:f>'賀茂医療圏'!$C$96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'賀茂医療圏'!$D$96:$G$96</c:f>
              <c:numCache/>
            </c:numRef>
          </c:val>
        </c:ser>
        <c:overlap val="100"/>
        <c:axId val="55481368"/>
        <c:axId val="29570265"/>
      </c:barChart>
      <c:catAx>
        <c:axId val="55481368"/>
        <c:scaling>
          <c:orientation val="minMax"/>
        </c:scaling>
        <c:axPos val="b"/>
        <c:delete val="0"/>
        <c:numFmt formatCode="General" sourceLinked="1"/>
        <c:majorTickMark val="in"/>
        <c:minorTickMark val="none"/>
        <c:tickLblPos val="nextTo"/>
        <c:crossAx val="29570265"/>
        <c:crosses val="autoZero"/>
        <c:auto val="1"/>
        <c:lblOffset val="100"/>
        <c:noMultiLvlLbl val="0"/>
      </c:catAx>
      <c:valAx>
        <c:axId val="29570265"/>
        <c:scaling>
          <c:orientation val="minMax"/>
        </c:scaling>
        <c:axPos val="l"/>
        <c:majorGridlines/>
        <c:delete val="0"/>
        <c:numFmt formatCode="General" sourceLinked="1"/>
        <c:majorTickMark val="in"/>
        <c:minorTickMark val="none"/>
        <c:tickLblPos val="nextTo"/>
        <c:crossAx val="5548136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'熱海伊東医療圏'!$D$41:$G$41</c:f>
              <c:numCache/>
            </c:numRef>
          </c:val>
        </c:ser>
        <c:ser>
          <c:idx val="0"/>
          <c:order val="1"/>
          <c:tx>
            <c:strRef>
              <c:f>'熱海伊東医療圏'!$C$40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'熱海伊東医療圏'!$D$40:$G$40</c:f>
              <c:numCache/>
            </c:numRef>
          </c:val>
        </c:ser>
        <c:overlap val="100"/>
        <c:axId val="64805794"/>
        <c:axId val="46381235"/>
      </c:barChart>
      <c:catAx>
        <c:axId val="64805794"/>
        <c:scaling>
          <c:orientation val="minMax"/>
        </c:scaling>
        <c:axPos val="b"/>
        <c:delete val="0"/>
        <c:numFmt formatCode="General" sourceLinked="1"/>
        <c:majorTickMark val="in"/>
        <c:minorTickMark val="none"/>
        <c:tickLblPos val="nextTo"/>
        <c:crossAx val="46381235"/>
        <c:crosses val="autoZero"/>
        <c:auto val="1"/>
        <c:lblOffset val="100"/>
        <c:noMultiLvlLbl val="0"/>
      </c:catAx>
      <c:valAx>
        <c:axId val="46381235"/>
        <c:scaling>
          <c:orientation val="minMax"/>
        </c:scaling>
        <c:axPos val="l"/>
        <c:majorGridlines/>
        <c:delete val="0"/>
        <c:numFmt formatCode="General" sourceLinked="1"/>
        <c:majorTickMark val="in"/>
        <c:minorTickMark val="none"/>
        <c:tickLblPos val="nextTo"/>
        <c:crossAx val="6480579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'熱海伊東医療圏'!$D$70:$G$70</c:f>
              <c:numCache/>
            </c:numRef>
          </c:val>
        </c:ser>
        <c:ser>
          <c:idx val="0"/>
          <c:order val="1"/>
          <c:tx>
            <c:strRef>
              <c:f>'熱海伊東医療圏'!$C$69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'熱海伊東医療圏'!$D$69:$G$69</c:f>
              <c:numCache/>
            </c:numRef>
          </c:val>
        </c:ser>
        <c:overlap val="100"/>
        <c:axId val="14777932"/>
        <c:axId val="65892525"/>
      </c:barChart>
      <c:catAx>
        <c:axId val="14777932"/>
        <c:scaling>
          <c:orientation val="minMax"/>
        </c:scaling>
        <c:axPos val="b"/>
        <c:delete val="0"/>
        <c:numFmt formatCode="General" sourceLinked="1"/>
        <c:majorTickMark val="in"/>
        <c:minorTickMark val="none"/>
        <c:tickLblPos val="nextTo"/>
        <c:crossAx val="65892525"/>
        <c:crosses val="autoZero"/>
        <c:auto val="1"/>
        <c:lblOffset val="100"/>
        <c:noMultiLvlLbl val="0"/>
      </c:catAx>
      <c:valAx>
        <c:axId val="65892525"/>
        <c:scaling>
          <c:orientation val="minMax"/>
        </c:scaling>
        <c:axPos val="l"/>
        <c:majorGridlines/>
        <c:delete val="0"/>
        <c:numFmt formatCode="General" sourceLinked="1"/>
        <c:majorTickMark val="in"/>
        <c:minorTickMark val="none"/>
        <c:tickLblPos val="nextTo"/>
        <c:crossAx val="1477793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'熱海伊東医療圏'!$D$97:$G$97</c:f>
              <c:numCache/>
            </c:numRef>
          </c:val>
        </c:ser>
        <c:ser>
          <c:idx val="0"/>
          <c:order val="1"/>
          <c:tx>
            <c:strRef>
              <c:f>'熱海伊東医療圏'!$C$96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'熱海伊東医療圏'!$D$96:$G$96</c:f>
              <c:numCache/>
            </c:numRef>
          </c:val>
        </c:ser>
        <c:overlap val="100"/>
        <c:axId val="56161814"/>
        <c:axId val="35694279"/>
      </c:barChart>
      <c:catAx>
        <c:axId val="56161814"/>
        <c:scaling>
          <c:orientation val="minMax"/>
        </c:scaling>
        <c:axPos val="b"/>
        <c:delete val="0"/>
        <c:numFmt formatCode="General" sourceLinked="1"/>
        <c:majorTickMark val="in"/>
        <c:minorTickMark val="none"/>
        <c:tickLblPos val="nextTo"/>
        <c:crossAx val="35694279"/>
        <c:crosses val="autoZero"/>
        <c:auto val="1"/>
        <c:lblOffset val="100"/>
        <c:noMultiLvlLbl val="0"/>
      </c:catAx>
      <c:valAx>
        <c:axId val="35694279"/>
        <c:scaling>
          <c:orientation val="minMax"/>
        </c:scaling>
        <c:axPos val="l"/>
        <c:majorGridlines/>
        <c:delete val="0"/>
        <c:numFmt formatCode="General" sourceLinked="1"/>
        <c:majorTickMark val="in"/>
        <c:minorTickMark val="none"/>
        <c:tickLblPos val="nextTo"/>
        <c:crossAx val="5616181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5</xdr:row>
      <xdr:rowOff>219075</xdr:rowOff>
    </xdr:from>
    <xdr:to>
      <xdr:col>7</xdr:col>
      <xdr:colOff>47625</xdr:colOff>
      <xdr:row>5</xdr:row>
      <xdr:rowOff>219075</xdr:rowOff>
    </xdr:to>
    <xdr:sp>
      <xdr:nvSpPr>
        <xdr:cNvPr id="1" name="Line 1"/>
        <xdr:cNvSpPr>
          <a:spLocks/>
        </xdr:cNvSpPr>
      </xdr:nvSpPr>
      <xdr:spPr>
        <a:xfrm>
          <a:off x="5524500" y="2438400"/>
          <a:ext cx="4953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2</xdr:col>
      <xdr:colOff>238125</xdr:colOff>
      <xdr:row>0</xdr:row>
      <xdr:rowOff>542925</xdr:rowOff>
    </xdr:to>
    <xdr:sp>
      <xdr:nvSpPr>
        <xdr:cNvPr id="2" name="Rectangle 2"/>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稼働病床ベース</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161925</xdr:rowOff>
    </xdr:to>
    <xdr:sp>
      <xdr:nvSpPr>
        <xdr:cNvPr id="1" name="Rectangle 1"/>
        <xdr:cNvSpPr>
          <a:spLocks/>
        </xdr:cNvSpPr>
      </xdr:nvSpPr>
      <xdr:spPr>
        <a:xfrm>
          <a:off x="76200" y="1095375"/>
          <a:ext cx="9210675"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・報告対象となる31施設（病院14施設、有床診療所17施設）のうち、31施設(100.0%)（病院14施設(100.0%)、有床診療所17施設(100.0%)）が報告済み。
・報告対象施設における許可病床数合計は、3,177床（病院2,966床、診療所211床、平成28年4月1日現在）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・6年後、急性期、慢性期の構成比が減少し、高度急性期、回復期の構成比が増加</a:t>
          </a:r>
        </a:p>
      </xdr:txBody>
    </xdr:sp>
    <xdr:clientData/>
  </xdr:twoCellAnchor>
  <xdr:twoCellAnchor>
    <xdr:from>
      <xdr:col>2</xdr:col>
      <xdr:colOff>371475</xdr:colOff>
      <xdr:row>25</xdr:row>
      <xdr:rowOff>38100</xdr:rowOff>
    </xdr:from>
    <xdr:to>
      <xdr:col>7</xdr:col>
      <xdr:colOff>1095375</xdr:colOff>
      <xdr:row>39</xdr:row>
      <xdr:rowOff>9525</xdr:rowOff>
    </xdr:to>
    <xdr:graphicFrame>
      <xdr:nvGraphicFramePr>
        <xdr:cNvPr id="2" name="Chart 2"/>
        <xdr:cNvGraphicFramePr/>
      </xdr:nvGraphicFramePr>
      <xdr:xfrm>
        <a:off x="1743075" y="48863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54</xdr:row>
      <xdr:rowOff>85725</xdr:rowOff>
    </xdr:from>
    <xdr:to>
      <xdr:col>7</xdr:col>
      <xdr:colOff>1000125</xdr:colOff>
      <xdr:row>67</xdr:row>
      <xdr:rowOff>152400</xdr:rowOff>
    </xdr:to>
    <xdr:graphicFrame>
      <xdr:nvGraphicFramePr>
        <xdr:cNvPr id="3" name="Chart 3"/>
        <xdr:cNvGraphicFramePr/>
      </xdr:nvGraphicFramePr>
      <xdr:xfrm>
        <a:off x="1647825" y="104203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80</xdr:row>
      <xdr:rowOff>19050</xdr:rowOff>
    </xdr:from>
    <xdr:to>
      <xdr:col>7</xdr:col>
      <xdr:colOff>981075</xdr:colOff>
      <xdr:row>94</xdr:row>
      <xdr:rowOff>104775</xdr:rowOff>
    </xdr:to>
    <xdr:graphicFrame>
      <xdr:nvGraphicFramePr>
        <xdr:cNvPr id="4" name="Chart 4"/>
        <xdr:cNvGraphicFramePr/>
      </xdr:nvGraphicFramePr>
      <xdr:xfrm>
        <a:off x="1628775" y="153066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7"/>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142875</xdr:rowOff>
    </xdr:to>
    <xdr:sp>
      <xdr:nvSpPr>
        <xdr:cNvPr id="1" name="Rectangle 1"/>
        <xdr:cNvSpPr>
          <a:spLocks/>
        </xdr:cNvSpPr>
      </xdr:nvSpPr>
      <xdr:spPr>
        <a:xfrm>
          <a:off x="76200" y="1095375"/>
          <a:ext cx="921067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・報告対象となる74施設（病院30施設、有床診療所44施設）のうち、72施設(97.3%)（病院30施設(100.0%)、有床診療所42施設(95.5%)）が報告済み。
・報告対象施設における許可病床数合計は、8,102床（病院7,592床、診療所510床、平成28年4月1日現在）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・6年後、急性期の構成比は変化がなく、高度急性期、慢性期の構成比が減少し、回復期の構成比が増加</a:t>
          </a:r>
        </a:p>
      </xdr:txBody>
    </xdr:sp>
    <xdr:clientData/>
  </xdr:twoCellAnchor>
  <xdr:twoCellAnchor>
    <xdr:from>
      <xdr:col>2</xdr:col>
      <xdr:colOff>371475</xdr:colOff>
      <xdr:row>25</xdr:row>
      <xdr:rowOff>38100</xdr:rowOff>
    </xdr:from>
    <xdr:to>
      <xdr:col>7</xdr:col>
      <xdr:colOff>1095375</xdr:colOff>
      <xdr:row>39</xdr:row>
      <xdr:rowOff>9525</xdr:rowOff>
    </xdr:to>
    <xdr:graphicFrame>
      <xdr:nvGraphicFramePr>
        <xdr:cNvPr id="2" name="Chart 2"/>
        <xdr:cNvGraphicFramePr/>
      </xdr:nvGraphicFramePr>
      <xdr:xfrm>
        <a:off x="1743075" y="48863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54</xdr:row>
      <xdr:rowOff>85725</xdr:rowOff>
    </xdr:from>
    <xdr:to>
      <xdr:col>7</xdr:col>
      <xdr:colOff>1000125</xdr:colOff>
      <xdr:row>67</xdr:row>
      <xdr:rowOff>152400</xdr:rowOff>
    </xdr:to>
    <xdr:graphicFrame>
      <xdr:nvGraphicFramePr>
        <xdr:cNvPr id="3" name="Chart 3"/>
        <xdr:cNvGraphicFramePr/>
      </xdr:nvGraphicFramePr>
      <xdr:xfrm>
        <a:off x="1647825" y="104203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80</xdr:row>
      <xdr:rowOff>19050</xdr:rowOff>
    </xdr:from>
    <xdr:to>
      <xdr:col>7</xdr:col>
      <xdr:colOff>981075</xdr:colOff>
      <xdr:row>94</xdr:row>
      <xdr:rowOff>104775</xdr:rowOff>
    </xdr:to>
    <xdr:graphicFrame>
      <xdr:nvGraphicFramePr>
        <xdr:cNvPr id="4" name="Chart 4"/>
        <xdr:cNvGraphicFramePr/>
      </xdr:nvGraphicFramePr>
      <xdr:xfrm>
        <a:off x="1628775" y="153066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6"/>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28575</xdr:rowOff>
    </xdr:from>
    <xdr:to>
      <xdr:col>2</xdr:col>
      <xdr:colOff>38100</xdr:colOff>
      <xdr:row>5</xdr:row>
      <xdr:rowOff>266700</xdr:rowOff>
    </xdr:to>
    <xdr:sp>
      <xdr:nvSpPr>
        <xdr:cNvPr id="1" name="Rectangle 2"/>
        <xdr:cNvSpPr>
          <a:spLocks/>
        </xdr:cNvSpPr>
      </xdr:nvSpPr>
      <xdr:spPr>
        <a:xfrm>
          <a:off x="495300" y="204787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5</xdr:row>
      <xdr:rowOff>228600</xdr:rowOff>
    </xdr:from>
    <xdr:to>
      <xdr:col>1</xdr:col>
      <xdr:colOff>381000</xdr:colOff>
      <xdr:row>6</xdr:row>
      <xdr:rowOff>9525</xdr:rowOff>
    </xdr:to>
    <xdr:sp>
      <xdr:nvSpPr>
        <xdr:cNvPr id="2" name="Rectangle 3"/>
        <xdr:cNvSpPr>
          <a:spLocks/>
        </xdr:cNvSpPr>
      </xdr:nvSpPr>
      <xdr:spPr>
        <a:xfrm>
          <a:off x="0" y="22479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1</xdr:col>
      <xdr:colOff>161925</xdr:colOff>
      <xdr:row>29</xdr:row>
      <xdr:rowOff>28575</xdr:rowOff>
    </xdr:from>
    <xdr:to>
      <xdr:col>2</xdr:col>
      <xdr:colOff>38100</xdr:colOff>
      <xdr:row>29</xdr:row>
      <xdr:rowOff>266700</xdr:rowOff>
    </xdr:to>
    <xdr:sp>
      <xdr:nvSpPr>
        <xdr:cNvPr id="3" name="Rectangle 4"/>
        <xdr:cNvSpPr>
          <a:spLocks/>
        </xdr:cNvSpPr>
      </xdr:nvSpPr>
      <xdr:spPr>
        <a:xfrm>
          <a:off x="495300" y="749617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29</xdr:row>
      <xdr:rowOff>228600</xdr:rowOff>
    </xdr:from>
    <xdr:to>
      <xdr:col>1</xdr:col>
      <xdr:colOff>381000</xdr:colOff>
      <xdr:row>30</xdr:row>
      <xdr:rowOff>9525</xdr:rowOff>
    </xdr:to>
    <xdr:sp>
      <xdr:nvSpPr>
        <xdr:cNvPr id="4" name="Rectangle 5"/>
        <xdr:cNvSpPr>
          <a:spLocks/>
        </xdr:cNvSpPr>
      </xdr:nvSpPr>
      <xdr:spPr>
        <a:xfrm>
          <a:off x="0" y="76962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5</xdr:col>
      <xdr:colOff>352425</xdr:colOff>
      <xdr:row>26</xdr:row>
      <xdr:rowOff>9525</xdr:rowOff>
    </xdr:from>
    <xdr:to>
      <xdr:col>6</xdr:col>
      <xdr:colOff>438150</xdr:colOff>
      <xdr:row>28</xdr:row>
      <xdr:rowOff>104775</xdr:rowOff>
    </xdr:to>
    <xdr:sp>
      <xdr:nvSpPr>
        <xdr:cNvPr id="5" name="AutoShape 6"/>
        <xdr:cNvSpPr>
          <a:spLocks/>
        </xdr:cNvSpPr>
      </xdr:nvSpPr>
      <xdr:spPr>
        <a:xfrm>
          <a:off x="3781425" y="6991350"/>
          <a:ext cx="838200" cy="419100"/>
        </a:xfrm>
        <a:prstGeom prst="downArrow">
          <a:avLst>
            <a:gd name="adj1" fmla="val -3189"/>
            <a:gd name="adj2" fmla="val -21111"/>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3</xdr:col>
      <xdr:colOff>85725</xdr:colOff>
      <xdr:row>0</xdr:row>
      <xdr:rowOff>542925</xdr:rowOff>
    </xdr:to>
    <xdr:sp>
      <xdr:nvSpPr>
        <xdr:cNvPr id="6" name="Rectangle 7"/>
        <xdr:cNvSpPr>
          <a:spLocks/>
        </xdr:cNvSpPr>
      </xdr:nvSpPr>
      <xdr:spPr>
        <a:xfrm>
          <a:off x="114300" y="114300"/>
          <a:ext cx="189547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稼働病床ベース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○以下の集計は、報告があった医療機関のうち、各集計項目に不備がなかった医療機関を対象として実施。
・報告対象となる342施設（病院150施設、有床診療所192施設）のうち、339施設（99.1％）（病院150施設（100.0％）、有床診療所189施設（98.4％））が報告済み。
・報告対象施設における許可病床数合計は、34,377床（病院32,082床、診療所2,295床、平成28年4月1日現在）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・6年後、急性期、慢性期の構成比が減少し、高度急性期、回復期の構成比が増加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6"/>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47625</xdr:rowOff>
    </xdr:from>
    <xdr:to>
      <xdr:col>7</xdr:col>
      <xdr:colOff>933450</xdr:colOff>
      <xdr:row>65</xdr:row>
      <xdr:rowOff>161925</xdr:rowOff>
    </xdr:to>
    <xdr:graphicFrame>
      <xdr:nvGraphicFramePr>
        <xdr:cNvPr id="3" name="Chart 9"/>
        <xdr:cNvGraphicFramePr/>
      </xdr:nvGraphicFramePr>
      <xdr:xfrm>
        <a:off x="1581150" y="10020300"/>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78</xdr:row>
      <xdr:rowOff>66675</xdr:rowOff>
    </xdr:from>
    <xdr:to>
      <xdr:col>7</xdr:col>
      <xdr:colOff>942975</xdr:colOff>
      <xdr:row>92</xdr:row>
      <xdr:rowOff>152400</xdr:rowOff>
    </xdr:to>
    <xdr:graphicFrame>
      <xdr:nvGraphicFramePr>
        <xdr:cNvPr id="4" name="Chart 10"/>
        <xdr:cNvGraphicFramePr/>
      </xdr:nvGraphicFramePr>
      <xdr:xfrm>
        <a:off x="159067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3"/>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・報告対象となる10施設（病院6施設、有床診療所4施設）のうち、10施設(100.0%)（病院6施設(100.0%)、有床診療所4施設(100.0%)）が報告済み。
・報告対象施設における許可病床数合計は、879床（病院843床、診療所36床、平成28年4月1日現在）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・6年後、高度急性期、回復期の構成比は変化がなく、慢性期の構成比が減少し、急性期の構成比が増加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66675</xdr:rowOff>
    </xdr:from>
    <xdr:to>
      <xdr:col>7</xdr:col>
      <xdr:colOff>933450</xdr:colOff>
      <xdr:row>65</xdr:row>
      <xdr:rowOff>142875</xdr:rowOff>
    </xdr:to>
    <xdr:graphicFrame>
      <xdr:nvGraphicFramePr>
        <xdr:cNvPr id="3" name="Chart 5"/>
        <xdr:cNvGraphicFramePr/>
      </xdr:nvGraphicFramePr>
      <xdr:xfrm>
        <a:off x="1581150" y="10039350"/>
        <a:ext cx="6248400" cy="23050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66675</xdr:rowOff>
    </xdr:from>
    <xdr:to>
      <xdr:col>7</xdr:col>
      <xdr:colOff>962025</xdr:colOff>
      <xdr:row>92</xdr:row>
      <xdr:rowOff>152400</xdr:rowOff>
    </xdr:to>
    <xdr:graphicFrame>
      <xdr:nvGraphicFramePr>
        <xdr:cNvPr id="4" name="Chart 6"/>
        <xdr:cNvGraphicFramePr/>
      </xdr:nvGraphicFramePr>
      <xdr:xfrm>
        <a:off x="16097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・報告対象となる20施設（病院8施設、有床診療所12施設）のうち、20施設(100.0%)（病院8施設(100.0%)、有床診療所12施設(100.0%)）が報告済み。
・報告対象施設における許可病床数合計は、1,331床（病院1,129床、診療所202床、平成28年4月1日現在）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・6年後、高度急性期の構成比は変化がなく、急性期、慢性期の構成比が減少し、回復期の構成比が増加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38100</xdr:rowOff>
    </xdr:from>
    <xdr:to>
      <xdr:col>7</xdr:col>
      <xdr:colOff>1000125</xdr:colOff>
      <xdr:row>65</xdr:row>
      <xdr:rowOff>152400</xdr:rowOff>
    </xdr:to>
    <xdr:graphicFrame>
      <xdr:nvGraphicFramePr>
        <xdr:cNvPr id="3" name="Chart 5"/>
        <xdr:cNvGraphicFramePr/>
      </xdr:nvGraphicFramePr>
      <xdr:xfrm>
        <a:off x="1647825" y="1001077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47625</xdr:rowOff>
    </xdr:from>
    <xdr:to>
      <xdr:col>7</xdr:col>
      <xdr:colOff>962025</xdr:colOff>
      <xdr:row>92</xdr:row>
      <xdr:rowOff>133350</xdr:rowOff>
    </xdr:to>
    <xdr:graphicFrame>
      <xdr:nvGraphicFramePr>
        <xdr:cNvPr id="4" name="Chart 6"/>
        <xdr:cNvGraphicFramePr/>
      </xdr:nvGraphicFramePr>
      <xdr:xfrm>
        <a:off x="1609725" y="1497330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16</xdr:row>
      <xdr:rowOff>47625</xdr:rowOff>
    </xdr:to>
    <xdr:sp>
      <xdr:nvSpPr>
        <xdr:cNvPr id="1" name="Rectangle 1"/>
        <xdr:cNvSpPr>
          <a:spLocks/>
        </xdr:cNvSpPr>
      </xdr:nvSpPr>
      <xdr:spPr>
        <a:xfrm>
          <a:off x="76200" y="1076325"/>
          <a:ext cx="921067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・報告対象となる90施設（病院43施設、有床診療所47施設）のうち、89施設(98.9%)（病院43施設(100.0%)、有床診療所46施設(97.9%)）が報告済み。
・報告対象施設における許可病床数合計は、7,354床（病院6,784床、診療所570床、平成28年4月1日現在）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・6年後、高度急性期の構成比は変化がなく、急性期の構成比が減少し、回復期、慢性期の構成比が増加</a:t>
          </a:r>
        </a:p>
      </xdr:txBody>
    </xdr:sp>
    <xdr:clientData/>
  </xdr:twoCellAnchor>
  <xdr:twoCellAnchor>
    <xdr:from>
      <xdr:col>2</xdr:col>
      <xdr:colOff>371475</xdr:colOff>
      <xdr:row>24</xdr:row>
      <xdr:rowOff>38100</xdr:rowOff>
    </xdr:from>
    <xdr:to>
      <xdr:col>7</xdr:col>
      <xdr:colOff>1095375</xdr:colOff>
      <xdr:row>38</xdr:row>
      <xdr:rowOff>9525</xdr:rowOff>
    </xdr:to>
    <xdr:graphicFrame>
      <xdr:nvGraphicFramePr>
        <xdr:cNvPr id="2" name="Chart 2"/>
        <xdr:cNvGraphicFramePr/>
      </xdr:nvGraphicFramePr>
      <xdr:xfrm>
        <a:off x="1743075" y="46958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53</xdr:row>
      <xdr:rowOff>57150</xdr:rowOff>
    </xdr:from>
    <xdr:to>
      <xdr:col>7</xdr:col>
      <xdr:colOff>971550</xdr:colOff>
      <xdr:row>67</xdr:row>
      <xdr:rowOff>0</xdr:rowOff>
    </xdr:to>
    <xdr:graphicFrame>
      <xdr:nvGraphicFramePr>
        <xdr:cNvPr id="3" name="Chart 5"/>
        <xdr:cNvGraphicFramePr/>
      </xdr:nvGraphicFramePr>
      <xdr:xfrm>
        <a:off x="1619250" y="1020127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228600</xdr:colOff>
      <xdr:row>79</xdr:row>
      <xdr:rowOff>66675</xdr:rowOff>
    </xdr:from>
    <xdr:to>
      <xdr:col>7</xdr:col>
      <xdr:colOff>952500</xdr:colOff>
      <xdr:row>93</xdr:row>
      <xdr:rowOff>152400</xdr:rowOff>
    </xdr:to>
    <xdr:graphicFrame>
      <xdr:nvGraphicFramePr>
        <xdr:cNvPr id="4" name="Chart 6"/>
        <xdr:cNvGraphicFramePr/>
      </xdr:nvGraphicFramePr>
      <xdr:xfrm>
        <a:off x="1600200" y="1516380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114300</xdr:rowOff>
    </xdr:to>
    <xdr:sp>
      <xdr:nvSpPr>
        <xdr:cNvPr id="1" name="Rectangle 1"/>
        <xdr:cNvSpPr>
          <a:spLocks/>
        </xdr:cNvSpPr>
      </xdr:nvSpPr>
      <xdr:spPr>
        <a:xfrm>
          <a:off x="76200" y="1095375"/>
          <a:ext cx="9210675"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・報告対象となる39施設（病院14施設、有床診療所25施設）のうち、39施設(100.0%)（病院14施設(100.0%)、有床診療所25施設(100.0%)）が報告済み。
・報告対象施設における許可病床数合計は、3,020床（病院2,701床、診療所319床、平成28年4月1日現在）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・6年後、慢性期の構成比が減少し、高度急性期、急性期、回復期の構成比が増加</a:t>
          </a:r>
        </a:p>
      </xdr:txBody>
    </xdr:sp>
    <xdr:clientData/>
  </xdr:twoCellAnchor>
  <xdr:twoCellAnchor>
    <xdr:from>
      <xdr:col>2</xdr:col>
      <xdr:colOff>371475</xdr:colOff>
      <xdr:row>24</xdr:row>
      <xdr:rowOff>38100</xdr:rowOff>
    </xdr:from>
    <xdr:to>
      <xdr:col>7</xdr:col>
      <xdr:colOff>1095375</xdr:colOff>
      <xdr:row>38</xdr:row>
      <xdr:rowOff>9525</xdr:rowOff>
    </xdr:to>
    <xdr:graphicFrame>
      <xdr:nvGraphicFramePr>
        <xdr:cNvPr id="2" name="Chart 2"/>
        <xdr:cNvGraphicFramePr/>
      </xdr:nvGraphicFramePr>
      <xdr:xfrm>
        <a:off x="1743075" y="47148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53</xdr:row>
      <xdr:rowOff>66675</xdr:rowOff>
    </xdr:from>
    <xdr:to>
      <xdr:col>7</xdr:col>
      <xdr:colOff>904875</xdr:colOff>
      <xdr:row>66</xdr:row>
      <xdr:rowOff>152400</xdr:rowOff>
    </xdr:to>
    <xdr:graphicFrame>
      <xdr:nvGraphicFramePr>
        <xdr:cNvPr id="3" name="Chart 6"/>
        <xdr:cNvGraphicFramePr/>
      </xdr:nvGraphicFramePr>
      <xdr:xfrm>
        <a:off x="1552575" y="10229850"/>
        <a:ext cx="6248400" cy="231457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79</xdr:row>
      <xdr:rowOff>47625</xdr:rowOff>
    </xdr:from>
    <xdr:to>
      <xdr:col>7</xdr:col>
      <xdr:colOff>847725</xdr:colOff>
      <xdr:row>93</xdr:row>
      <xdr:rowOff>133350</xdr:rowOff>
    </xdr:to>
    <xdr:graphicFrame>
      <xdr:nvGraphicFramePr>
        <xdr:cNvPr id="4" name="Chart 7"/>
        <xdr:cNvGraphicFramePr/>
      </xdr:nvGraphicFramePr>
      <xdr:xfrm>
        <a:off x="1495425" y="1516380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0"/>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・報告対象となる51施設（病院24施設、有床診療所27施設）のうち、51施設(100.0%)（病院24施設(100.0%)、有床診療所27施設(100.0%)）が報告済み。
・報告対象施設における許可病床数合計は、6,878床（病院6,597床、診療所281床、平成28年4月1日現在）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・6年後、急性期、慢性期の構成比が減少し、高度急性期、回復期の構成比が増加</a:t>
          </a:r>
        </a:p>
      </xdr:txBody>
    </xdr:sp>
    <xdr:clientData/>
  </xdr:twoCellAnchor>
  <xdr:twoCellAnchor>
    <xdr:from>
      <xdr:col>2</xdr:col>
      <xdr:colOff>371475</xdr:colOff>
      <xdr:row>24</xdr:row>
      <xdr:rowOff>38100</xdr:rowOff>
    </xdr:from>
    <xdr:to>
      <xdr:col>7</xdr:col>
      <xdr:colOff>1095375</xdr:colOff>
      <xdr:row>38</xdr:row>
      <xdr:rowOff>9525</xdr:rowOff>
    </xdr:to>
    <xdr:graphicFrame>
      <xdr:nvGraphicFramePr>
        <xdr:cNvPr id="2" name="Chart 2"/>
        <xdr:cNvGraphicFramePr/>
      </xdr:nvGraphicFramePr>
      <xdr:xfrm>
        <a:off x="1743075" y="47148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53</xdr:row>
      <xdr:rowOff>57150</xdr:rowOff>
    </xdr:from>
    <xdr:to>
      <xdr:col>7</xdr:col>
      <xdr:colOff>923925</xdr:colOff>
      <xdr:row>66</xdr:row>
      <xdr:rowOff>161925</xdr:rowOff>
    </xdr:to>
    <xdr:graphicFrame>
      <xdr:nvGraphicFramePr>
        <xdr:cNvPr id="3" name="Chart 5"/>
        <xdr:cNvGraphicFramePr/>
      </xdr:nvGraphicFramePr>
      <xdr:xfrm>
        <a:off x="1571625" y="10220325"/>
        <a:ext cx="6248400" cy="2333625"/>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79</xdr:row>
      <xdr:rowOff>47625</xdr:rowOff>
    </xdr:from>
    <xdr:to>
      <xdr:col>7</xdr:col>
      <xdr:colOff>962025</xdr:colOff>
      <xdr:row>93</xdr:row>
      <xdr:rowOff>133350</xdr:rowOff>
    </xdr:to>
    <xdr:graphicFrame>
      <xdr:nvGraphicFramePr>
        <xdr:cNvPr id="4" name="Chart 6"/>
        <xdr:cNvGraphicFramePr/>
      </xdr:nvGraphicFramePr>
      <xdr:xfrm>
        <a:off x="1609725" y="1516380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・報告対象となる27施設（病院11施設、有床診療所16施設）のうち、27施設(100.0%)（病院11施設(100.0%)、有床診療所16施設(100.0%)）が報告済み。
・報告対象施設における許可病床数合計は、3,636床（病院3,470床、診療所166床、平成28年4月1日現在）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・6年後、高度急性期の構成比は変化がなく、慢性期の構成比が減少し、急性期、回復期の構成比が増加</a:t>
          </a:r>
        </a:p>
      </xdr:txBody>
    </xdr:sp>
    <xdr:clientData/>
  </xdr:twoCellAnchor>
  <xdr:twoCellAnchor>
    <xdr:from>
      <xdr:col>2</xdr:col>
      <xdr:colOff>371475</xdr:colOff>
      <xdr:row>24</xdr:row>
      <xdr:rowOff>38100</xdr:rowOff>
    </xdr:from>
    <xdr:to>
      <xdr:col>7</xdr:col>
      <xdr:colOff>1095375</xdr:colOff>
      <xdr:row>38</xdr:row>
      <xdr:rowOff>9525</xdr:rowOff>
    </xdr:to>
    <xdr:graphicFrame>
      <xdr:nvGraphicFramePr>
        <xdr:cNvPr id="2" name="Chart 2"/>
        <xdr:cNvGraphicFramePr/>
      </xdr:nvGraphicFramePr>
      <xdr:xfrm>
        <a:off x="1743075" y="46958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53</xdr:row>
      <xdr:rowOff>85725</xdr:rowOff>
    </xdr:from>
    <xdr:to>
      <xdr:col>7</xdr:col>
      <xdr:colOff>1000125</xdr:colOff>
      <xdr:row>66</xdr:row>
      <xdr:rowOff>152400</xdr:rowOff>
    </xdr:to>
    <xdr:graphicFrame>
      <xdr:nvGraphicFramePr>
        <xdr:cNvPr id="3" name="Chart 5"/>
        <xdr:cNvGraphicFramePr/>
      </xdr:nvGraphicFramePr>
      <xdr:xfrm>
        <a:off x="1647825" y="102298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79</xdr:row>
      <xdr:rowOff>19050</xdr:rowOff>
    </xdr:from>
    <xdr:to>
      <xdr:col>7</xdr:col>
      <xdr:colOff>981075</xdr:colOff>
      <xdr:row>93</xdr:row>
      <xdr:rowOff>104775</xdr:rowOff>
    </xdr:to>
    <xdr:graphicFrame>
      <xdr:nvGraphicFramePr>
        <xdr:cNvPr id="4" name="Chart 6"/>
        <xdr:cNvGraphicFramePr/>
      </xdr:nvGraphicFramePr>
      <xdr:xfrm>
        <a:off x="1628775" y="151161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2:M53"/>
  <sheetViews>
    <sheetView tabSelected="1" view="pageBreakPreview" zoomScale="85" zoomScaleNormal="75" zoomScaleSheetLayoutView="85" workbookViewId="0" topLeftCell="A1">
      <selection activeCell="C1" sqref="C1"/>
    </sheetView>
  </sheetViews>
  <sheetFormatPr defaultColWidth="9.00390625" defaultRowHeight="13.5"/>
  <cols>
    <col min="1" max="1" width="10.75390625" style="24" customWidth="1"/>
    <col min="2" max="2" width="12.75390625" style="24" customWidth="1"/>
    <col min="3" max="6" width="13.125" style="24" customWidth="1"/>
    <col min="7" max="7" width="2.375" style="24" customWidth="1"/>
    <col min="8" max="11" width="13.125" style="24" customWidth="1"/>
    <col min="12" max="16384" width="9.00390625" style="24" customWidth="1"/>
  </cols>
  <sheetData>
    <row r="1" s="23" customFormat="1" ht="46.5" customHeight="1"/>
    <row r="2" spans="1:11" ht="26.25" customHeight="1">
      <c r="A2" s="65" t="s">
        <v>11</v>
      </c>
      <c r="B2" s="65"/>
      <c r="C2" s="65"/>
      <c r="D2" s="65"/>
      <c r="E2" s="65"/>
      <c r="F2" s="65"/>
      <c r="G2" s="65"/>
      <c r="H2" s="65"/>
      <c r="I2" s="65"/>
      <c r="J2" s="65"/>
      <c r="K2" s="65"/>
    </row>
    <row r="4" spans="1:13" ht="75" customHeight="1">
      <c r="A4" s="75" t="s">
        <v>66</v>
      </c>
      <c r="B4" s="75"/>
      <c r="C4" s="75"/>
      <c r="D4" s="75"/>
      <c r="E4" s="75"/>
      <c r="F4" s="75"/>
      <c r="G4" s="75"/>
      <c r="H4" s="75"/>
      <c r="I4" s="75"/>
      <c r="J4" s="75"/>
      <c r="K4" s="75"/>
      <c r="L4" s="13"/>
      <c r="M4" s="13"/>
    </row>
    <row r="6" spans="1:11" s="25" customFormat="1" ht="36" customHeight="1">
      <c r="A6" s="14"/>
      <c r="B6" s="14"/>
      <c r="C6" s="66" t="s">
        <v>60</v>
      </c>
      <c r="D6" s="66"/>
      <c r="E6" s="66"/>
      <c r="F6" s="66"/>
      <c r="H6" s="67" t="s">
        <v>61</v>
      </c>
      <c r="I6" s="67"/>
      <c r="J6" s="67"/>
      <c r="K6" s="67"/>
    </row>
    <row r="7" spans="1:11" ht="21.75" customHeight="1" thickBot="1">
      <c r="A7" s="15" t="s">
        <v>46</v>
      </c>
      <c r="B7" s="15" t="s">
        <v>47</v>
      </c>
      <c r="C7" s="15" t="s">
        <v>48</v>
      </c>
      <c r="D7" s="15" t="s">
        <v>49</v>
      </c>
      <c r="E7" s="15" t="s">
        <v>4</v>
      </c>
      <c r="F7" s="15" t="s">
        <v>50</v>
      </c>
      <c r="H7" s="15" t="s">
        <v>48</v>
      </c>
      <c r="I7" s="15" t="s">
        <v>49</v>
      </c>
      <c r="J7" s="15" t="s">
        <v>4</v>
      </c>
      <c r="K7" s="15" t="s">
        <v>50</v>
      </c>
    </row>
    <row r="8" spans="1:11" ht="21.75" customHeight="1">
      <c r="A8" s="72" t="s">
        <v>51</v>
      </c>
      <c r="B8" s="16" t="s">
        <v>0</v>
      </c>
      <c r="C8" s="26">
        <f aca="true" t="shared" si="0" ref="C8:D11">C13+C18+C23+C28+C33+C38+C43+C48</f>
        <v>4888</v>
      </c>
      <c r="D8" s="26">
        <f t="shared" si="0"/>
        <v>0</v>
      </c>
      <c r="E8" s="26">
        <f>C8+D8</f>
        <v>4888</v>
      </c>
      <c r="F8" s="27">
        <f>E8/E12</f>
        <v>0.15687784838564733</v>
      </c>
      <c r="G8" s="28"/>
      <c r="H8" s="26">
        <f aca="true" t="shared" si="1" ref="H8:I11">H13+H18+H23+H28+H33+H38+H43+H48</f>
        <v>5070</v>
      </c>
      <c r="I8" s="26">
        <f t="shared" si="1"/>
        <v>0</v>
      </c>
      <c r="J8" s="26">
        <f>H8+I8</f>
        <v>5070</v>
      </c>
      <c r="K8" s="27">
        <f>J8/J12</f>
        <v>0.16364340584855722</v>
      </c>
    </row>
    <row r="9" spans="1:11" ht="21.75" customHeight="1">
      <c r="A9" s="73"/>
      <c r="B9" s="17" t="s">
        <v>1</v>
      </c>
      <c r="C9" s="29">
        <f t="shared" si="0"/>
        <v>12681</v>
      </c>
      <c r="D9" s="29">
        <f t="shared" si="0"/>
        <v>5</v>
      </c>
      <c r="E9" s="29">
        <f>C9+D9</f>
        <v>12686</v>
      </c>
      <c r="F9" s="30">
        <f>E9/E12</f>
        <v>0.4071506515180692</v>
      </c>
      <c r="G9" s="28"/>
      <c r="H9" s="29">
        <f t="shared" si="1"/>
        <v>12319</v>
      </c>
      <c r="I9" s="29">
        <f t="shared" si="1"/>
        <v>25</v>
      </c>
      <c r="J9" s="29">
        <f>H9+I9</f>
        <v>12344</v>
      </c>
      <c r="K9" s="30">
        <f>J9/J12</f>
        <v>0.3984248918727003</v>
      </c>
    </row>
    <row r="10" spans="1:11" ht="21.75" customHeight="1">
      <c r="A10" s="73"/>
      <c r="B10" s="17" t="s">
        <v>2</v>
      </c>
      <c r="C10" s="29">
        <f t="shared" si="0"/>
        <v>1782</v>
      </c>
      <c r="D10" s="29">
        <f t="shared" si="0"/>
        <v>1916</v>
      </c>
      <c r="E10" s="29">
        <f>C10+D10</f>
        <v>3698</v>
      </c>
      <c r="F10" s="30">
        <f>E10/E12</f>
        <v>0.11868540984658836</v>
      </c>
      <c r="G10" s="28"/>
      <c r="H10" s="29">
        <f t="shared" si="1"/>
        <v>1975</v>
      </c>
      <c r="I10" s="29">
        <f t="shared" si="1"/>
        <v>2097</v>
      </c>
      <c r="J10" s="29">
        <f>H10+I10</f>
        <v>4072</v>
      </c>
      <c r="K10" s="30">
        <f>J10/J12</f>
        <v>0.13143115357304241</v>
      </c>
    </row>
    <row r="11" spans="1:11" ht="21.75" customHeight="1" thickBot="1">
      <c r="A11" s="73"/>
      <c r="B11" s="18" t="s">
        <v>3</v>
      </c>
      <c r="C11" s="31">
        <f t="shared" si="0"/>
        <v>1516</v>
      </c>
      <c r="D11" s="31">
        <f t="shared" si="0"/>
        <v>8370</v>
      </c>
      <c r="E11" s="31">
        <f>C11+D11</f>
        <v>9886</v>
      </c>
      <c r="F11" s="32">
        <f>E11/E12</f>
        <v>0.3172860902496951</v>
      </c>
      <c r="G11" s="28"/>
      <c r="H11" s="31">
        <f t="shared" si="1"/>
        <v>1425</v>
      </c>
      <c r="I11" s="31">
        <f t="shared" si="1"/>
        <v>8071</v>
      </c>
      <c r="J11" s="31">
        <f>H11+I11</f>
        <v>9496</v>
      </c>
      <c r="K11" s="32">
        <f>J11/J12</f>
        <v>0.3065005487057001</v>
      </c>
    </row>
    <row r="12" spans="1:11" ht="21.75" customHeight="1" thickBot="1" thickTop="1">
      <c r="A12" s="74"/>
      <c r="B12" s="19" t="s">
        <v>42</v>
      </c>
      <c r="C12" s="33">
        <f>SUM(C8:C11)</f>
        <v>20867</v>
      </c>
      <c r="D12" s="33">
        <f>SUM(D8:D11)</f>
        <v>10291</v>
      </c>
      <c r="E12" s="33">
        <f>SUM(E8:E11)</f>
        <v>31158</v>
      </c>
      <c r="F12" s="34"/>
      <c r="G12" s="35"/>
      <c r="H12" s="33">
        <f>SUM(H8:H11)</f>
        <v>20789</v>
      </c>
      <c r="I12" s="33">
        <f>SUM(I8:I11)</f>
        <v>10193</v>
      </c>
      <c r="J12" s="33">
        <f>SUM(J8:J11)</f>
        <v>30982</v>
      </c>
      <c r="K12" s="34"/>
    </row>
    <row r="13" spans="1:11" ht="21.75" customHeight="1">
      <c r="A13" s="68" t="s">
        <v>52</v>
      </c>
      <c r="B13" s="16" t="s">
        <v>0</v>
      </c>
      <c r="C13" s="26">
        <v>8</v>
      </c>
      <c r="D13" s="26">
        <v>0</v>
      </c>
      <c r="E13" s="26">
        <f>C13+D13</f>
        <v>8</v>
      </c>
      <c r="F13" s="36">
        <f>E13/E17</f>
        <v>0.011560693641618497</v>
      </c>
      <c r="G13" s="28"/>
      <c r="H13" s="26">
        <v>8</v>
      </c>
      <c r="I13" s="26">
        <v>0</v>
      </c>
      <c r="J13" s="26">
        <f>H13+I13</f>
        <v>8</v>
      </c>
      <c r="K13" s="36">
        <f>J13/J17</f>
        <v>0.011560693641618497</v>
      </c>
    </row>
    <row r="14" spans="1:11" ht="21.75" customHeight="1">
      <c r="A14" s="69"/>
      <c r="B14" s="17" t="s">
        <v>1</v>
      </c>
      <c r="C14" s="29">
        <v>230</v>
      </c>
      <c r="D14" s="29">
        <v>0</v>
      </c>
      <c r="E14" s="29">
        <f>C14+D14</f>
        <v>230</v>
      </c>
      <c r="F14" s="37">
        <f>E14/E17</f>
        <v>0.33236994219653176</v>
      </c>
      <c r="G14" s="28"/>
      <c r="H14" s="29">
        <v>274</v>
      </c>
      <c r="I14" s="29">
        <v>0</v>
      </c>
      <c r="J14" s="29">
        <f>H14+I14</f>
        <v>274</v>
      </c>
      <c r="K14" s="37">
        <f>J14/J17</f>
        <v>0.3959537572254335</v>
      </c>
    </row>
    <row r="15" spans="1:11" ht="21.75" customHeight="1">
      <c r="A15" s="69"/>
      <c r="B15" s="17" t="s">
        <v>2</v>
      </c>
      <c r="C15" s="29">
        <v>121</v>
      </c>
      <c r="D15" s="29">
        <v>41</v>
      </c>
      <c r="E15" s="29">
        <f>C15+D15</f>
        <v>162</v>
      </c>
      <c r="F15" s="37">
        <f>E15/E17</f>
        <v>0.23410404624277456</v>
      </c>
      <c r="G15" s="28"/>
      <c r="H15" s="29">
        <v>121</v>
      </c>
      <c r="I15" s="29">
        <v>41</v>
      </c>
      <c r="J15" s="29">
        <f>H15+I15</f>
        <v>162</v>
      </c>
      <c r="K15" s="37">
        <f>J15/J17</f>
        <v>0.23410404624277456</v>
      </c>
    </row>
    <row r="16" spans="1:11" ht="21.75" customHeight="1" thickBot="1">
      <c r="A16" s="69"/>
      <c r="B16" s="20" t="s">
        <v>3</v>
      </c>
      <c r="C16" s="38">
        <v>92</v>
      </c>
      <c r="D16" s="38">
        <v>200</v>
      </c>
      <c r="E16" s="38">
        <f>C16+D16</f>
        <v>292</v>
      </c>
      <c r="F16" s="39">
        <f>E16/E17</f>
        <v>0.42196531791907516</v>
      </c>
      <c r="G16" s="28"/>
      <c r="H16" s="38">
        <v>48</v>
      </c>
      <c r="I16" s="38">
        <v>200</v>
      </c>
      <c r="J16" s="38">
        <f>H16+I16</f>
        <v>248</v>
      </c>
      <c r="K16" s="39">
        <f>J16/J17</f>
        <v>0.3583815028901734</v>
      </c>
    </row>
    <row r="17" spans="1:11" ht="21.75" customHeight="1" thickBot="1" thickTop="1">
      <c r="A17" s="70"/>
      <c r="B17" s="19" t="s">
        <v>44</v>
      </c>
      <c r="C17" s="33">
        <f>SUM(C13:C16)</f>
        <v>451</v>
      </c>
      <c r="D17" s="33">
        <f>SUM(D13:D16)</f>
        <v>241</v>
      </c>
      <c r="E17" s="33">
        <f>SUM(E13:E16)</f>
        <v>692</v>
      </c>
      <c r="F17" s="34"/>
      <c r="G17" s="35"/>
      <c r="H17" s="33">
        <f>SUM(H13:H16)</f>
        <v>451</v>
      </c>
      <c r="I17" s="33">
        <f>SUM(I13:I16)</f>
        <v>241</v>
      </c>
      <c r="J17" s="33">
        <f>SUM(J13:J16)</f>
        <v>692</v>
      </c>
      <c r="K17" s="34"/>
    </row>
    <row r="18" spans="1:11" ht="21.75" customHeight="1">
      <c r="A18" s="71" t="s">
        <v>53</v>
      </c>
      <c r="B18" s="21" t="s">
        <v>0</v>
      </c>
      <c r="C18" s="40">
        <v>64</v>
      </c>
      <c r="D18" s="40">
        <v>0</v>
      </c>
      <c r="E18" s="40">
        <f>C18+D18</f>
        <v>64</v>
      </c>
      <c r="F18" s="41">
        <f>E18/E22</f>
        <v>0.056140350877192984</v>
      </c>
      <c r="G18" s="28"/>
      <c r="H18" s="40">
        <v>64</v>
      </c>
      <c r="I18" s="40">
        <v>0</v>
      </c>
      <c r="J18" s="40">
        <f>H18+I18</f>
        <v>64</v>
      </c>
      <c r="K18" s="41">
        <f>J18/J22</f>
        <v>0.056140350877192984</v>
      </c>
    </row>
    <row r="19" spans="1:11" ht="21.75" customHeight="1">
      <c r="A19" s="69"/>
      <c r="B19" s="17" t="s">
        <v>1</v>
      </c>
      <c r="C19" s="29">
        <v>551</v>
      </c>
      <c r="D19" s="29">
        <v>0</v>
      </c>
      <c r="E19" s="29">
        <f>C19+D19</f>
        <v>551</v>
      </c>
      <c r="F19" s="37">
        <f>E19/E22</f>
        <v>0.48333333333333334</v>
      </c>
      <c r="G19" s="28"/>
      <c r="H19" s="29">
        <v>528</v>
      </c>
      <c r="I19" s="29">
        <v>0</v>
      </c>
      <c r="J19" s="29">
        <f>H19+I19</f>
        <v>528</v>
      </c>
      <c r="K19" s="37">
        <f>J19/J22</f>
        <v>0.4631578947368421</v>
      </c>
    </row>
    <row r="20" spans="1:11" ht="21.75" customHeight="1">
      <c r="A20" s="69"/>
      <c r="B20" s="17" t="s">
        <v>2</v>
      </c>
      <c r="C20" s="29">
        <v>109</v>
      </c>
      <c r="D20" s="29">
        <v>31</v>
      </c>
      <c r="E20" s="29">
        <f>C20+D20</f>
        <v>140</v>
      </c>
      <c r="F20" s="37">
        <f>E20/E22</f>
        <v>0.12280701754385964</v>
      </c>
      <c r="G20" s="28"/>
      <c r="H20" s="29">
        <v>109</v>
      </c>
      <c r="I20" s="29">
        <v>63</v>
      </c>
      <c r="J20" s="29">
        <f>H20+I20</f>
        <v>172</v>
      </c>
      <c r="K20" s="37">
        <f>J20/J22</f>
        <v>0.15087719298245614</v>
      </c>
    </row>
    <row r="21" spans="1:11" ht="21.75" customHeight="1" thickBot="1">
      <c r="A21" s="69"/>
      <c r="B21" s="18" t="s">
        <v>3</v>
      </c>
      <c r="C21" s="31">
        <v>66</v>
      </c>
      <c r="D21" s="31">
        <v>319</v>
      </c>
      <c r="E21" s="31">
        <f>C21+D21</f>
        <v>385</v>
      </c>
      <c r="F21" s="42">
        <f>E21/E22</f>
        <v>0.33771929824561403</v>
      </c>
      <c r="G21" s="28"/>
      <c r="H21" s="31">
        <v>89</v>
      </c>
      <c r="I21" s="31">
        <v>287</v>
      </c>
      <c r="J21" s="31">
        <f>H21+I21</f>
        <v>376</v>
      </c>
      <c r="K21" s="42">
        <f>J21/J22</f>
        <v>0.3298245614035088</v>
      </c>
    </row>
    <row r="22" spans="1:11" ht="21.75" customHeight="1" thickBot="1" thickTop="1">
      <c r="A22" s="69"/>
      <c r="B22" s="19" t="s">
        <v>44</v>
      </c>
      <c r="C22" s="33">
        <f>SUM(C18:C21)</f>
        <v>790</v>
      </c>
      <c r="D22" s="33">
        <f>SUM(D18:D21)</f>
        <v>350</v>
      </c>
      <c r="E22" s="33">
        <f>SUM(E18:E21)</f>
        <v>1140</v>
      </c>
      <c r="F22" s="34"/>
      <c r="G22" s="35"/>
      <c r="H22" s="33">
        <f>SUM(H18:H21)</f>
        <v>790</v>
      </c>
      <c r="I22" s="33">
        <f>SUM(I18:I21)</f>
        <v>350</v>
      </c>
      <c r="J22" s="33">
        <f>SUM(J18:J21)</f>
        <v>1140</v>
      </c>
      <c r="K22" s="34"/>
    </row>
    <row r="23" spans="1:11" ht="21.75" customHeight="1">
      <c r="A23" s="68" t="s">
        <v>54</v>
      </c>
      <c r="B23" s="16" t="s">
        <v>0</v>
      </c>
      <c r="C23" s="26">
        <v>739</v>
      </c>
      <c r="D23" s="26">
        <v>0</v>
      </c>
      <c r="E23" s="26">
        <f>C23+D23</f>
        <v>739</v>
      </c>
      <c r="F23" s="36">
        <f>E23/E27</f>
        <v>0.11788163981496251</v>
      </c>
      <c r="G23" s="28"/>
      <c r="H23" s="26">
        <v>739</v>
      </c>
      <c r="I23" s="26">
        <v>0</v>
      </c>
      <c r="J23" s="26">
        <f>H23+I23</f>
        <v>739</v>
      </c>
      <c r="K23" s="36">
        <f>J23/J27</f>
        <v>0.11788163981496251</v>
      </c>
    </row>
    <row r="24" spans="1:11" ht="21.75" customHeight="1">
      <c r="A24" s="69"/>
      <c r="B24" s="17" t="s">
        <v>1</v>
      </c>
      <c r="C24" s="29">
        <v>3097</v>
      </c>
      <c r="D24" s="29">
        <v>0</v>
      </c>
      <c r="E24" s="29">
        <f>C24+D24</f>
        <v>3097</v>
      </c>
      <c r="F24" s="37">
        <f>E24/E27</f>
        <v>0.4940181847184559</v>
      </c>
      <c r="G24" s="28"/>
      <c r="H24" s="29">
        <v>2950</v>
      </c>
      <c r="I24" s="29">
        <v>0</v>
      </c>
      <c r="J24" s="29">
        <f>H24+I24</f>
        <v>2950</v>
      </c>
      <c r="K24" s="37">
        <f>J24/J27</f>
        <v>0.470569468814803</v>
      </c>
    </row>
    <row r="25" spans="1:11" ht="21.75" customHeight="1">
      <c r="A25" s="69"/>
      <c r="B25" s="17" t="s">
        <v>2</v>
      </c>
      <c r="C25" s="29">
        <v>255</v>
      </c>
      <c r="D25" s="29">
        <v>401</v>
      </c>
      <c r="E25" s="29">
        <f>C25+D25</f>
        <v>656</v>
      </c>
      <c r="F25" s="37">
        <f>E25/E27</f>
        <v>0.10464188865847823</v>
      </c>
      <c r="G25" s="28"/>
      <c r="H25" s="29">
        <v>342</v>
      </c>
      <c r="I25" s="29">
        <v>401</v>
      </c>
      <c r="J25" s="29">
        <f>H25+I25</f>
        <v>743</v>
      </c>
      <c r="K25" s="37">
        <f>J25/J27</f>
        <v>0.11851970011166055</v>
      </c>
    </row>
    <row r="26" spans="1:11" ht="21.75" customHeight="1" thickBot="1">
      <c r="A26" s="69"/>
      <c r="B26" s="20" t="s">
        <v>3</v>
      </c>
      <c r="C26" s="38">
        <v>266</v>
      </c>
      <c r="D26" s="38">
        <v>1511</v>
      </c>
      <c r="E26" s="38">
        <f>C26+D26</f>
        <v>1777</v>
      </c>
      <c r="F26" s="39">
        <f>E26/E27</f>
        <v>0.28345828680810337</v>
      </c>
      <c r="G26" s="28"/>
      <c r="H26" s="38">
        <v>326</v>
      </c>
      <c r="I26" s="38">
        <v>1511</v>
      </c>
      <c r="J26" s="38">
        <f>H26+I26</f>
        <v>1837</v>
      </c>
      <c r="K26" s="39">
        <f>J26/J27</f>
        <v>0.29302919125857396</v>
      </c>
    </row>
    <row r="27" spans="1:11" ht="21.75" customHeight="1" thickBot="1" thickTop="1">
      <c r="A27" s="70"/>
      <c r="B27" s="19" t="s">
        <v>44</v>
      </c>
      <c r="C27" s="33">
        <f>SUM(C23:C26)</f>
        <v>4357</v>
      </c>
      <c r="D27" s="33">
        <f>SUM(D23:D26)</f>
        <v>1912</v>
      </c>
      <c r="E27" s="33">
        <f>SUM(E23:E26)</f>
        <v>6269</v>
      </c>
      <c r="F27" s="34"/>
      <c r="G27" s="35"/>
      <c r="H27" s="33">
        <f>SUM(H23:H26)</f>
        <v>4357</v>
      </c>
      <c r="I27" s="33">
        <f>SUM(I23:I26)</f>
        <v>1912</v>
      </c>
      <c r="J27" s="33">
        <f>SUM(J23:J26)</f>
        <v>6269</v>
      </c>
      <c r="K27" s="34"/>
    </row>
    <row r="28" spans="1:11" ht="21.75" customHeight="1">
      <c r="A28" s="71" t="s">
        <v>55</v>
      </c>
      <c r="B28" s="21" t="s">
        <v>0</v>
      </c>
      <c r="C28" s="40">
        <v>70</v>
      </c>
      <c r="D28" s="40">
        <v>0</v>
      </c>
      <c r="E28" s="40">
        <f>C28+D28</f>
        <v>70</v>
      </c>
      <c r="F28" s="41">
        <f>E28/E32</f>
        <v>0.02518891687657431</v>
      </c>
      <c r="G28" s="28"/>
      <c r="H28" s="40">
        <v>112</v>
      </c>
      <c r="I28" s="40">
        <v>0</v>
      </c>
      <c r="J28" s="40">
        <f>H28+I28</f>
        <v>112</v>
      </c>
      <c r="K28" s="41">
        <f>J28/J32</f>
        <v>0.043243243243243246</v>
      </c>
    </row>
    <row r="29" spans="1:11" ht="21.75" customHeight="1">
      <c r="A29" s="69"/>
      <c r="B29" s="17" t="s">
        <v>1</v>
      </c>
      <c r="C29" s="29">
        <v>1470</v>
      </c>
      <c r="D29" s="29">
        <v>0</v>
      </c>
      <c r="E29" s="29">
        <f>C29+D29</f>
        <v>1470</v>
      </c>
      <c r="F29" s="37">
        <f>E29/E32</f>
        <v>0.5289672544080605</v>
      </c>
      <c r="G29" s="28"/>
      <c r="H29" s="29">
        <v>1417</v>
      </c>
      <c r="I29" s="29">
        <v>0</v>
      </c>
      <c r="J29" s="29">
        <f>H29+I29</f>
        <v>1417</v>
      </c>
      <c r="K29" s="37">
        <f>J29/J32</f>
        <v>0.5471042471042471</v>
      </c>
    </row>
    <row r="30" spans="1:11" ht="21.75" customHeight="1">
      <c r="A30" s="69"/>
      <c r="B30" s="17" t="s">
        <v>2</v>
      </c>
      <c r="C30" s="29">
        <v>132</v>
      </c>
      <c r="D30" s="29">
        <v>237</v>
      </c>
      <c r="E30" s="29">
        <f>C30+D30</f>
        <v>369</v>
      </c>
      <c r="F30" s="37">
        <f>E30/E32</f>
        <v>0.13278157610651314</v>
      </c>
      <c r="G30" s="28"/>
      <c r="H30" s="29">
        <v>132</v>
      </c>
      <c r="I30" s="29">
        <v>286</v>
      </c>
      <c r="J30" s="29">
        <f>H30+I30</f>
        <v>418</v>
      </c>
      <c r="K30" s="37">
        <f>J30/J32</f>
        <v>0.1613899613899614</v>
      </c>
    </row>
    <row r="31" spans="1:11" ht="21.75" customHeight="1" thickBot="1">
      <c r="A31" s="69"/>
      <c r="B31" s="18" t="s">
        <v>3</v>
      </c>
      <c r="C31" s="31">
        <v>182</v>
      </c>
      <c r="D31" s="31">
        <v>688</v>
      </c>
      <c r="E31" s="31">
        <f>C31+D31</f>
        <v>870</v>
      </c>
      <c r="F31" s="42">
        <f>E31/E32</f>
        <v>0.3130622526088521</v>
      </c>
      <c r="G31" s="28"/>
      <c r="H31" s="31">
        <v>52</v>
      </c>
      <c r="I31" s="31">
        <v>591</v>
      </c>
      <c r="J31" s="31">
        <f>H31+I31</f>
        <v>643</v>
      </c>
      <c r="K31" s="42">
        <f>J31/J32</f>
        <v>0.24826254826254826</v>
      </c>
    </row>
    <row r="32" spans="1:11" ht="21.75" customHeight="1" thickBot="1" thickTop="1">
      <c r="A32" s="69"/>
      <c r="B32" s="19" t="s">
        <v>44</v>
      </c>
      <c r="C32" s="33">
        <f>SUM(C28:C31)</f>
        <v>1854</v>
      </c>
      <c r="D32" s="33">
        <f>SUM(D28:D31)</f>
        <v>925</v>
      </c>
      <c r="E32" s="33">
        <f>SUM(E28:E31)</f>
        <v>2779</v>
      </c>
      <c r="F32" s="34"/>
      <c r="G32" s="35"/>
      <c r="H32" s="33">
        <f>SUM(H28:H31)</f>
        <v>1713</v>
      </c>
      <c r="I32" s="33">
        <f>SUM(I28:I31)</f>
        <v>877</v>
      </c>
      <c r="J32" s="33">
        <f>SUM(J28:J31)</f>
        <v>2590</v>
      </c>
      <c r="K32" s="34"/>
    </row>
    <row r="33" spans="1:11" ht="21.75" customHeight="1">
      <c r="A33" s="68" t="s">
        <v>56</v>
      </c>
      <c r="B33" s="16" t="s">
        <v>0</v>
      </c>
      <c r="C33" s="26">
        <v>1468</v>
      </c>
      <c r="D33" s="26">
        <v>0</v>
      </c>
      <c r="E33" s="26">
        <f>C33+D33</f>
        <v>1468</v>
      </c>
      <c r="F33" s="36">
        <f>E33/E37</f>
        <v>0.2335719968178202</v>
      </c>
      <c r="G33" s="28"/>
      <c r="H33" s="26">
        <v>1515</v>
      </c>
      <c r="I33" s="26">
        <v>0</v>
      </c>
      <c r="J33" s="26">
        <f>H33+I33</f>
        <v>1515</v>
      </c>
      <c r="K33" s="36">
        <f>J33/J37</f>
        <v>0.24105011933174225</v>
      </c>
    </row>
    <row r="34" spans="1:11" ht="21.75" customHeight="1">
      <c r="A34" s="69"/>
      <c r="B34" s="17" t="s">
        <v>1</v>
      </c>
      <c r="C34" s="29">
        <v>2078</v>
      </c>
      <c r="D34" s="29">
        <v>0</v>
      </c>
      <c r="E34" s="29">
        <f>C34+D34</f>
        <v>2078</v>
      </c>
      <c r="F34" s="37">
        <f>E34/E37</f>
        <v>0.3306284805091488</v>
      </c>
      <c r="G34" s="28"/>
      <c r="H34" s="29">
        <v>2031</v>
      </c>
      <c r="I34" s="29">
        <v>0</v>
      </c>
      <c r="J34" s="29">
        <f>H34+I34</f>
        <v>2031</v>
      </c>
      <c r="K34" s="37">
        <f>J34/J37</f>
        <v>0.32315035799522673</v>
      </c>
    </row>
    <row r="35" spans="1:11" ht="21.75" customHeight="1">
      <c r="A35" s="69"/>
      <c r="B35" s="17" t="s">
        <v>2</v>
      </c>
      <c r="C35" s="29">
        <v>333</v>
      </c>
      <c r="D35" s="29">
        <v>367</v>
      </c>
      <c r="E35" s="29">
        <f>C35+D35</f>
        <v>700</v>
      </c>
      <c r="F35" s="37">
        <f>E35/E37</f>
        <v>0.11137629276054097</v>
      </c>
      <c r="G35" s="28"/>
      <c r="H35" s="29">
        <v>333</v>
      </c>
      <c r="I35" s="29">
        <v>417</v>
      </c>
      <c r="J35" s="29">
        <f>H35+I35</f>
        <v>750</v>
      </c>
      <c r="K35" s="37">
        <f>J35/J37</f>
        <v>0.11933174224343675</v>
      </c>
    </row>
    <row r="36" spans="1:11" ht="21.75" customHeight="1" thickBot="1">
      <c r="A36" s="69"/>
      <c r="B36" s="20" t="s">
        <v>3</v>
      </c>
      <c r="C36" s="38">
        <v>447</v>
      </c>
      <c r="D36" s="38">
        <v>1592</v>
      </c>
      <c r="E36" s="38">
        <f>C36+D36</f>
        <v>2039</v>
      </c>
      <c r="F36" s="39">
        <f>E36/E37</f>
        <v>0.32442322991249006</v>
      </c>
      <c r="G36" s="28"/>
      <c r="H36" s="38">
        <v>447</v>
      </c>
      <c r="I36" s="38">
        <v>1542</v>
      </c>
      <c r="J36" s="38">
        <f>H36+I36</f>
        <v>1989</v>
      </c>
      <c r="K36" s="39">
        <f>J36/J37</f>
        <v>0.3164677804295943</v>
      </c>
    </row>
    <row r="37" spans="1:11" ht="21.75" customHeight="1" thickBot="1" thickTop="1">
      <c r="A37" s="70"/>
      <c r="B37" s="19" t="s">
        <v>44</v>
      </c>
      <c r="C37" s="33">
        <f>SUM(C33:C36)</f>
        <v>4326</v>
      </c>
      <c r="D37" s="33">
        <f>SUM(D33:D36)</f>
        <v>1959</v>
      </c>
      <c r="E37" s="33">
        <f>SUM(E33:E36)</f>
        <v>6285</v>
      </c>
      <c r="F37" s="34"/>
      <c r="G37" s="35"/>
      <c r="H37" s="33">
        <f>SUM(H33:H36)</f>
        <v>4326</v>
      </c>
      <c r="I37" s="33">
        <f>SUM(I33:I36)</f>
        <v>1959</v>
      </c>
      <c r="J37" s="33">
        <f>SUM(J33:J36)</f>
        <v>6285</v>
      </c>
      <c r="K37" s="34"/>
    </row>
    <row r="38" spans="1:11" ht="21.75" customHeight="1">
      <c r="A38" s="71" t="s">
        <v>57</v>
      </c>
      <c r="B38" s="21" t="s">
        <v>0</v>
      </c>
      <c r="C38" s="40">
        <v>251</v>
      </c>
      <c r="D38" s="40">
        <v>0</v>
      </c>
      <c r="E38" s="40">
        <f>C38+D38</f>
        <v>251</v>
      </c>
      <c r="F38" s="41">
        <f>E38/E42</f>
        <v>0.07564798071127185</v>
      </c>
      <c r="G38" s="28"/>
      <c r="H38" s="40">
        <v>251</v>
      </c>
      <c r="I38" s="40">
        <v>0</v>
      </c>
      <c r="J38" s="40">
        <f>H38+I38</f>
        <v>251</v>
      </c>
      <c r="K38" s="41">
        <f>J38/J42</f>
        <v>0.07626861136432696</v>
      </c>
    </row>
    <row r="39" spans="1:11" ht="21.75" customHeight="1">
      <c r="A39" s="69"/>
      <c r="B39" s="17" t="s">
        <v>1</v>
      </c>
      <c r="C39" s="29">
        <v>1733</v>
      </c>
      <c r="D39" s="29">
        <v>0</v>
      </c>
      <c r="E39" s="29">
        <f>C39+D39</f>
        <v>1733</v>
      </c>
      <c r="F39" s="37">
        <f>E39/E42</f>
        <v>0.5223025919228451</v>
      </c>
      <c r="G39" s="28"/>
      <c r="H39" s="29">
        <v>1743</v>
      </c>
      <c r="I39" s="29">
        <v>0</v>
      </c>
      <c r="J39" s="29">
        <f>H39+I39</f>
        <v>1743</v>
      </c>
      <c r="K39" s="37">
        <f>J39/J42</f>
        <v>0.5296262534184139</v>
      </c>
    </row>
    <row r="40" spans="1:11" ht="21.75" customHeight="1">
      <c r="A40" s="69"/>
      <c r="B40" s="17" t="s">
        <v>2</v>
      </c>
      <c r="C40" s="29">
        <v>271</v>
      </c>
      <c r="D40" s="29">
        <v>125</v>
      </c>
      <c r="E40" s="29">
        <f>C40+D40</f>
        <v>396</v>
      </c>
      <c r="F40" s="37">
        <f>E40/E42</f>
        <v>0.11934900542495479</v>
      </c>
      <c r="G40" s="28"/>
      <c r="H40" s="29">
        <v>284</v>
      </c>
      <c r="I40" s="29">
        <v>125</v>
      </c>
      <c r="J40" s="29">
        <f>H40+I40</f>
        <v>409</v>
      </c>
      <c r="K40" s="37">
        <f>J40/J42</f>
        <v>0.12427833485262837</v>
      </c>
    </row>
    <row r="41" spans="1:11" ht="21.75" customHeight="1" thickBot="1">
      <c r="A41" s="69"/>
      <c r="B41" s="18" t="s">
        <v>3</v>
      </c>
      <c r="C41" s="31">
        <v>0</v>
      </c>
      <c r="D41" s="31">
        <v>938</v>
      </c>
      <c r="E41" s="31">
        <f>C41+D41</f>
        <v>938</v>
      </c>
      <c r="F41" s="42">
        <f>E41/E42</f>
        <v>0.28270042194092826</v>
      </c>
      <c r="G41" s="28"/>
      <c r="H41" s="31">
        <v>0</v>
      </c>
      <c r="I41" s="31">
        <v>888</v>
      </c>
      <c r="J41" s="31">
        <f>H41+I41</f>
        <v>888</v>
      </c>
      <c r="K41" s="42">
        <f>J41/J42</f>
        <v>0.2698268003646308</v>
      </c>
    </row>
    <row r="42" spans="1:11" ht="21.75" customHeight="1" thickBot="1" thickTop="1">
      <c r="A42" s="69"/>
      <c r="B42" s="19" t="s">
        <v>44</v>
      </c>
      <c r="C42" s="33">
        <f>SUM(C38:C41)</f>
        <v>2255</v>
      </c>
      <c r="D42" s="33">
        <f>SUM(D38:D41)</f>
        <v>1063</v>
      </c>
      <c r="E42" s="33">
        <f>SUM(E38:E41)</f>
        <v>3318</v>
      </c>
      <c r="F42" s="34"/>
      <c r="G42" s="35"/>
      <c r="H42" s="33">
        <f>SUM(H38:H41)</f>
        <v>2278</v>
      </c>
      <c r="I42" s="33">
        <f>SUM(I38:I41)</f>
        <v>1013</v>
      </c>
      <c r="J42" s="33">
        <f>SUM(J38:J41)</f>
        <v>3291</v>
      </c>
      <c r="K42" s="34"/>
    </row>
    <row r="43" spans="1:11" ht="21.75" customHeight="1">
      <c r="A43" s="68" t="s">
        <v>58</v>
      </c>
      <c r="B43" s="16" t="s">
        <v>0</v>
      </c>
      <c r="C43" s="26">
        <v>294</v>
      </c>
      <c r="D43" s="26">
        <v>0</v>
      </c>
      <c r="E43" s="26">
        <f>C43+D43</f>
        <v>294</v>
      </c>
      <c r="F43" s="36">
        <f>E43/E47</f>
        <v>0.09661518238580348</v>
      </c>
      <c r="G43" s="28"/>
      <c r="H43" s="26">
        <v>387</v>
      </c>
      <c r="I43" s="26">
        <v>0</v>
      </c>
      <c r="J43" s="26">
        <f>H43+I43</f>
        <v>387</v>
      </c>
      <c r="K43" s="36">
        <f>J43/J47</f>
        <v>0.12717712783437396</v>
      </c>
    </row>
    <row r="44" spans="1:11" ht="21.75" customHeight="1">
      <c r="A44" s="69"/>
      <c r="B44" s="17" t="s">
        <v>1</v>
      </c>
      <c r="C44" s="29">
        <v>1161</v>
      </c>
      <c r="D44" s="29">
        <v>0</v>
      </c>
      <c r="E44" s="29">
        <f>C44+D44</f>
        <v>1161</v>
      </c>
      <c r="F44" s="37">
        <f>E44/E47</f>
        <v>0.38153138350312193</v>
      </c>
      <c r="G44" s="28"/>
      <c r="H44" s="29">
        <v>1024</v>
      </c>
      <c r="I44" s="29">
        <v>0</v>
      </c>
      <c r="J44" s="29">
        <f>H44+I44</f>
        <v>1024</v>
      </c>
      <c r="K44" s="37">
        <f>J44/J47</f>
        <v>0.3365100230036149</v>
      </c>
    </row>
    <row r="45" spans="1:11" ht="21.75" customHeight="1">
      <c r="A45" s="69"/>
      <c r="B45" s="17" t="s">
        <v>2</v>
      </c>
      <c r="C45" s="29">
        <v>251</v>
      </c>
      <c r="D45" s="29">
        <v>199</v>
      </c>
      <c r="E45" s="29">
        <f>C45+D45</f>
        <v>450</v>
      </c>
      <c r="F45" s="37">
        <f>E45/E47</f>
        <v>0.14788038120276042</v>
      </c>
      <c r="G45" s="28"/>
      <c r="H45" s="29">
        <v>295</v>
      </c>
      <c r="I45" s="29">
        <v>249</v>
      </c>
      <c r="J45" s="29">
        <f>H45+I45</f>
        <v>544</v>
      </c>
      <c r="K45" s="37">
        <f>J45/J47</f>
        <v>0.1787709497206704</v>
      </c>
    </row>
    <row r="46" spans="1:11" ht="21.75" customHeight="1" thickBot="1">
      <c r="A46" s="69"/>
      <c r="B46" s="20" t="s">
        <v>3</v>
      </c>
      <c r="C46" s="38">
        <v>0</v>
      </c>
      <c r="D46" s="38">
        <v>1138</v>
      </c>
      <c r="E46" s="38">
        <f>C46+D46</f>
        <v>1138</v>
      </c>
      <c r="F46" s="39">
        <f>E46/E47</f>
        <v>0.3739730529083142</v>
      </c>
      <c r="G46" s="28"/>
      <c r="H46" s="38">
        <v>0</v>
      </c>
      <c r="I46" s="38">
        <v>1088</v>
      </c>
      <c r="J46" s="38">
        <f>H46+I46</f>
        <v>1088</v>
      </c>
      <c r="K46" s="39">
        <f>J46/J47</f>
        <v>0.3575418994413408</v>
      </c>
    </row>
    <row r="47" spans="1:11" ht="21.75" customHeight="1" thickBot="1" thickTop="1">
      <c r="A47" s="70"/>
      <c r="B47" s="19" t="s">
        <v>44</v>
      </c>
      <c r="C47" s="33">
        <f>SUM(C43:C46)</f>
        <v>1706</v>
      </c>
      <c r="D47" s="33">
        <f>SUM(D43:D46)</f>
        <v>1337</v>
      </c>
      <c r="E47" s="33">
        <f>SUM(E43:E46)</f>
        <v>3043</v>
      </c>
      <c r="F47" s="34"/>
      <c r="G47" s="35"/>
      <c r="H47" s="33">
        <f>SUM(H43:H46)</f>
        <v>1706</v>
      </c>
      <c r="I47" s="33">
        <f>SUM(I43:I46)</f>
        <v>1337</v>
      </c>
      <c r="J47" s="33">
        <f>SUM(J43:J46)</f>
        <v>3043</v>
      </c>
      <c r="K47" s="34"/>
    </row>
    <row r="48" spans="1:11" ht="21.75" customHeight="1">
      <c r="A48" s="68" t="s">
        <v>59</v>
      </c>
      <c r="B48" s="16" t="s">
        <v>0</v>
      </c>
      <c r="C48" s="26">
        <v>1994</v>
      </c>
      <c r="D48" s="26">
        <v>0</v>
      </c>
      <c r="E48" s="26">
        <f>C48+D48</f>
        <v>1994</v>
      </c>
      <c r="F48" s="36">
        <f>E48/E52</f>
        <v>0.2612683438155136</v>
      </c>
      <c r="G48" s="28"/>
      <c r="H48" s="26">
        <v>1994</v>
      </c>
      <c r="I48" s="26">
        <v>0</v>
      </c>
      <c r="J48" s="26">
        <f>H48+I48</f>
        <v>1994</v>
      </c>
      <c r="K48" s="36">
        <f>J48/J52</f>
        <v>0.25990615224191865</v>
      </c>
    </row>
    <row r="49" spans="1:11" ht="21.75" customHeight="1">
      <c r="A49" s="69"/>
      <c r="B49" s="17" t="s">
        <v>1</v>
      </c>
      <c r="C49" s="29">
        <v>2361</v>
      </c>
      <c r="D49" s="29">
        <v>5</v>
      </c>
      <c r="E49" s="29">
        <f>C49+D49</f>
        <v>2366</v>
      </c>
      <c r="F49" s="37">
        <f>E49/E52</f>
        <v>0.3100104821802935</v>
      </c>
      <c r="G49" s="28"/>
      <c r="H49" s="29">
        <v>2352</v>
      </c>
      <c r="I49" s="29">
        <v>25</v>
      </c>
      <c r="J49" s="29">
        <f>H49+I49</f>
        <v>2377</v>
      </c>
      <c r="K49" s="37">
        <f>J49/J52</f>
        <v>0.3098279457768509</v>
      </c>
    </row>
    <row r="50" spans="1:11" ht="21.75" customHeight="1">
      <c r="A50" s="69"/>
      <c r="B50" s="17" t="s">
        <v>2</v>
      </c>
      <c r="C50" s="29">
        <v>310</v>
      </c>
      <c r="D50" s="29">
        <v>515</v>
      </c>
      <c r="E50" s="29">
        <f>C50+D50</f>
        <v>825</v>
      </c>
      <c r="F50" s="37">
        <f>E50/E52</f>
        <v>0.10809748427672956</v>
      </c>
      <c r="G50" s="28"/>
      <c r="H50" s="29">
        <v>359</v>
      </c>
      <c r="I50" s="29">
        <v>515</v>
      </c>
      <c r="J50" s="29">
        <f>H50+I50</f>
        <v>874</v>
      </c>
      <c r="K50" s="37">
        <f>J50/J52</f>
        <v>0.11392075078206465</v>
      </c>
    </row>
    <row r="51" spans="1:11" ht="21.75" customHeight="1" thickBot="1">
      <c r="A51" s="69"/>
      <c r="B51" s="17" t="s">
        <v>3</v>
      </c>
      <c r="C51" s="29">
        <v>463</v>
      </c>
      <c r="D51" s="29">
        <v>1984</v>
      </c>
      <c r="E51" s="29">
        <f>C51+D51</f>
        <v>2447</v>
      </c>
      <c r="F51" s="37">
        <f>E51/E52</f>
        <v>0.3206236897274633</v>
      </c>
      <c r="G51" s="28"/>
      <c r="H51" s="29">
        <v>463</v>
      </c>
      <c r="I51" s="29">
        <v>1964</v>
      </c>
      <c r="J51" s="29">
        <f>H51+I51</f>
        <v>2427</v>
      </c>
      <c r="K51" s="37">
        <f>J51/J52</f>
        <v>0.3163451511991658</v>
      </c>
    </row>
    <row r="52" spans="1:11" ht="21.75" customHeight="1" thickBot="1" thickTop="1">
      <c r="A52" s="70"/>
      <c r="B52" s="19" t="s">
        <v>44</v>
      </c>
      <c r="C52" s="33">
        <f>SUM(C48:C51)</f>
        <v>5128</v>
      </c>
      <c r="D52" s="33">
        <f>SUM(D48:D51)</f>
        <v>2504</v>
      </c>
      <c r="E52" s="33">
        <f>SUM(E48:E51)</f>
        <v>7632</v>
      </c>
      <c r="F52" s="34"/>
      <c r="G52" s="35"/>
      <c r="H52" s="33">
        <f>SUM(H48:H51)</f>
        <v>5168</v>
      </c>
      <c r="I52" s="33">
        <f>SUM(I48:I51)</f>
        <v>2504</v>
      </c>
      <c r="J52" s="33">
        <f>SUM(J48:J51)</f>
        <v>7672</v>
      </c>
      <c r="K52" s="34"/>
    </row>
    <row r="53" spans="1:11" s="43" customFormat="1" ht="22.5" customHeight="1">
      <c r="A53" s="77" t="s">
        <v>67</v>
      </c>
      <c r="B53" s="77"/>
      <c r="C53" s="76" t="s">
        <v>68</v>
      </c>
      <c r="D53" s="76"/>
      <c r="E53" s="76"/>
      <c r="F53" s="76"/>
      <c r="G53" s="28"/>
      <c r="H53" s="76" t="s">
        <v>69</v>
      </c>
      <c r="I53" s="76"/>
      <c r="J53" s="76"/>
      <c r="K53" s="76"/>
    </row>
  </sheetData>
  <mergeCells count="16">
    <mergeCell ref="H53:K53"/>
    <mergeCell ref="A48:A52"/>
    <mergeCell ref="A28:A32"/>
    <mergeCell ref="A33:A37"/>
    <mergeCell ref="A53:B53"/>
    <mergeCell ref="C53:F53"/>
    <mergeCell ref="A2:K2"/>
    <mergeCell ref="C6:F6"/>
    <mergeCell ref="H6:K6"/>
    <mergeCell ref="A43:A47"/>
    <mergeCell ref="A38:A42"/>
    <mergeCell ref="A8:A12"/>
    <mergeCell ref="A13:A17"/>
    <mergeCell ref="A18:A22"/>
    <mergeCell ref="A4:K4"/>
    <mergeCell ref="A23:A27"/>
  </mergeCells>
  <printOptions/>
  <pageMargins left="0.5905511811023623" right="0.5905511811023623" top="0.5905511811023623" bottom="0.3937007874015748" header="0.5118110236220472" footer="0.5118110236220472"/>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dimension ref="A1:L102"/>
  <sheetViews>
    <sheetView view="pageBreakPreview" zoomScale="70" zoomScaleSheetLayoutView="70" workbookViewId="0" topLeftCell="A1">
      <selection activeCell="J27" sqref="J27"/>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4.75" customHeight="1">
      <c r="A3" s="92" t="s">
        <v>18</v>
      </c>
      <c r="B3" s="93"/>
      <c r="C3" s="93"/>
      <c r="D3" s="93"/>
      <c r="E3" s="93"/>
      <c r="F3" s="93"/>
      <c r="G3" s="93"/>
      <c r="H3" s="93"/>
      <c r="I3" s="93"/>
      <c r="J3" s="93"/>
    </row>
    <row r="20" spans="1:10" ht="13.5">
      <c r="A20" s="94" t="s">
        <v>91</v>
      </c>
      <c r="B20" s="94"/>
      <c r="C20" s="94"/>
      <c r="D20" s="94"/>
      <c r="E20" s="94"/>
      <c r="F20" s="94"/>
      <c r="G20" s="94"/>
      <c r="H20" s="94"/>
      <c r="I20" s="94"/>
      <c r="J20" s="94"/>
    </row>
    <row r="21" spans="1:10" ht="13.5">
      <c r="A21" s="94"/>
      <c r="B21" s="94"/>
      <c r="C21" s="94"/>
      <c r="D21" s="94"/>
      <c r="E21" s="94"/>
      <c r="F21" s="94"/>
      <c r="G21" s="94"/>
      <c r="H21" s="94"/>
      <c r="I21" s="94"/>
      <c r="J21" s="94"/>
    </row>
    <row r="22" spans="1:10" ht="13.5">
      <c r="A22" s="94"/>
      <c r="B22" s="94"/>
      <c r="C22" s="94"/>
      <c r="D22" s="94"/>
      <c r="E22" s="94"/>
      <c r="F22" s="94"/>
      <c r="G22" s="94"/>
      <c r="H22" s="94"/>
      <c r="I22" s="94"/>
      <c r="J22" s="94"/>
    </row>
    <row r="25" spans="1:12" ht="22.5" customHeight="1">
      <c r="A25" s="90" t="s">
        <v>64</v>
      </c>
      <c r="B25" s="90"/>
      <c r="C25" s="90"/>
      <c r="D25" s="90"/>
      <c r="E25" s="90"/>
      <c r="F25" s="90"/>
      <c r="G25" s="90"/>
      <c r="H25" s="90"/>
      <c r="I25" s="90"/>
      <c r="J25" s="90"/>
      <c r="K25" s="1"/>
      <c r="L25" s="1"/>
    </row>
    <row r="40" spans="3:8" ht="18" customHeight="1">
      <c r="C40" s="12"/>
      <c r="D40" s="12"/>
      <c r="E40" s="12"/>
      <c r="F40" s="12"/>
      <c r="G40" s="12"/>
      <c r="H40" s="11" t="s">
        <v>5</v>
      </c>
    </row>
    <row r="41" spans="3:8" ht="18" customHeight="1">
      <c r="C41" s="8"/>
      <c r="D41" s="9" t="s">
        <v>0</v>
      </c>
      <c r="E41" s="9" t="s">
        <v>1</v>
      </c>
      <c r="F41" s="9" t="s">
        <v>2</v>
      </c>
      <c r="G41" s="9" t="s">
        <v>3</v>
      </c>
      <c r="H41" s="9" t="s">
        <v>4</v>
      </c>
    </row>
    <row r="42" spans="3:8" ht="18" customHeight="1">
      <c r="C42" s="5" t="s">
        <v>6</v>
      </c>
      <c r="D42" s="6">
        <v>294</v>
      </c>
      <c r="E42" s="6">
        <v>1161</v>
      </c>
      <c r="F42" s="6">
        <v>251</v>
      </c>
      <c r="G42" s="6">
        <v>0</v>
      </c>
      <c r="H42" s="6">
        <f>SUM(D42:G42)</f>
        <v>1706</v>
      </c>
    </row>
    <row r="43" spans="3:8" ht="18" customHeight="1">
      <c r="C43" s="5" t="s">
        <v>7</v>
      </c>
      <c r="D43" s="6">
        <v>0</v>
      </c>
      <c r="E43" s="6">
        <v>0</v>
      </c>
      <c r="F43" s="6">
        <v>199</v>
      </c>
      <c r="G43" s="6">
        <v>1138</v>
      </c>
      <c r="H43" s="6">
        <f>SUM(D43:G43)</f>
        <v>1337</v>
      </c>
    </row>
    <row r="44" spans="3:8" ht="18" customHeight="1">
      <c r="C44" s="5" t="s">
        <v>8</v>
      </c>
      <c r="D44" s="6">
        <f>SUM(D42:D43)</f>
        <v>294</v>
      </c>
      <c r="E44" s="6">
        <f>SUM(E42:E43)</f>
        <v>1161</v>
      </c>
      <c r="F44" s="6">
        <f>SUM(F42:F43)</f>
        <v>450</v>
      </c>
      <c r="G44" s="6">
        <f>SUM(G42:G43)</f>
        <v>1138</v>
      </c>
      <c r="H44" s="6">
        <f>SUM(D44:G44)</f>
        <v>3043</v>
      </c>
    </row>
    <row r="45" spans="3:8" ht="18" customHeight="1">
      <c r="C45" s="5" t="s">
        <v>9</v>
      </c>
      <c r="D45" s="7">
        <f>D44/H44</f>
        <v>0.09661518238580348</v>
      </c>
      <c r="E45" s="7">
        <f>E44/H44</f>
        <v>0.38153138350312193</v>
      </c>
      <c r="F45" s="7">
        <f>F44/H44</f>
        <v>0.14788038120276042</v>
      </c>
      <c r="G45" s="7">
        <f>G44/H44</f>
        <v>0.3739730529083142</v>
      </c>
      <c r="H45" s="7">
        <v>1</v>
      </c>
    </row>
    <row r="46" ht="18" customHeight="1">
      <c r="C46" s="10" t="s">
        <v>92</v>
      </c>
    </row>
    <row r="54" spans="1:12" ht="22.5" customHeight="1">
      <c r="A54" s="90" t="s">
        <v>65</v>
      </c>
      <c r="B54" s="90"/>
      <c r="C54" s="90"/>
      <c r="D54" s="90"/>
      <c r="E54" s="90"/>
      <c r="F54" s="90"/>
      <c r="G54" s="90"/>
      <c r="H54" s="90"/>
      <c r="I54" s="90"/>
      <c r="J54" s="90"/>
      <c r="K54" s="1"/>
      <c r="L54" s="1"/>
    </row>
    <row r="69" spans="3:8" ht="18" customHeight="1">
      <c r="C69" s="12"/>
      <c r="D69" s="12"/>
      <c r="E69" s="12"/>
      <c r="F69" s="12"/>
      <c r="G69" s="12"/>
      <c r="H69" s="11" t="s">
        <v>5</v>
      </c>
    </row>
    <row r="70" spans="3:8" ht="18" customHeight="1">
      <c r="C70" s="8"/>
      <c r="D70" s="9" t="s">
        <v>0</v>
      </c>
      <c r="E70" s="9" t="s">
        <v>1</v>
      </c>
      <c r="F70" s="9" t="s">
        <v>2</v>
      </c>
      <c r="G70" s="9" t="s">
        <v>3</v>
      </c>
      <c r="H70" s="9" t="s">
        <v>4</v>
      </c>
    </row>
    <row r="71" spans="3:8" ht="18" customHeight="1">
      <c r="C71" s="5" t="s">
        <v>6</v>
      </c>
      <c r="D71" s="6">
        <v>387</v>
      </c>
      <c r="E71" s="6">
        <v>1024</v>
      </c>
      <c r="F71" s="6">
        <v>295</v>
      </c>
      <c r="G71" s="6">
        <v>0</v>
      </c>
      <c r="H71" s="6">
        <f>SUM(D71:G71)</f>
        <v>1706</v>
      </c>
    </row>
    <row r="72" spans="3:8" ht="18" customHeight="1">
      <c r="C72" s="5" t="s">
        <v>7</v>
      </c>
      <c r="D72" s="6">
        <v>0</v>
      </c>
      <c r="E72" s="6">
        <v>0</v>
      </c>
      <c r="F72" s="6">
        <v>249</v>
      </c>
      <c r="G72" s="6">
        <v>1088</v>
      </c>
      <c r="H72" s="6">
        <f>SUM(D72:G72)</f>
        <v>1337</v>
      </c>
    </row>
    <row r="73" spans="3:8" ht="18" customHeight="1">
      <c r="C73" s="5" t="s">
        <v>8</v>
      </c>
      <c r="D73" s="6">
        <f>SUM(D71:D72)</f>
        <v>387</v>
      </c>
      <c r="E73" s="6">
        <f>SUM(E71:E72)</f>
        <v>1024</v>
      </c>
      <c r="F73" s="6">
        <f>SUM(F71:F72)</f>
        <v>544</v>
      </c>
      <c r="G73" s="6">
        <f>SUM(G71:G72)</f>
        <v>1088</v>
      </c>
      <c r="H73" s="6">
        <f>SUM(D73:G73)</f>
        <v>3043</v>
      </c>
    </row>
    <row r="74" spans="3:8" ht="18" customHeight="1">
      <c r="C74" s="5" t="s">
        <v>9</v>
      </c>
      <c r="D74" s="7">
        <f>D73/H73</f>
        <v>0.12717712783437396</v>
      </c>
      <c r="E74" s="7">
        <f>E73/H73</f>
        <v>0.3365100230036149</v>
      </c>
      <c r="F74" s="7">
        <f>F73/H73</f>
        <v>0.1787709497206704</v>
      </c>
      <c r="G74" s="7">
        <f>G73/H73</f>
        <v>0.3575418994413408</v>
      </c>
      <c r="H74" s="7">
        <v>1</v>
      </c>
    </row>
    <row r="75" ht="18" customHeight="1">
      <c r="C75" s="10" t="s">
        <v>92</v>
      </c>
    </row>
    <row r="78" spans="1:12" ht="17.25" customHeight="1">
      <c r="A78" s="90" t="s">
        <v>26</v>
      </c>
      <c r="B78" s="90"/>
      <c r="C78" s="90"/>
      <c r="D78" s="90"/>
      <c r="E78" s="90"/>
      <c r="F78" s="90"/>
      <c r="G78" s="90"/>
      <c r="H78" s="90"/>
      <c r="I78" s="90"/>
      <c r="J78" s="90"/>
      <c r="K78" s="1"/>
      <c r="L78" s="1"/>
    </row>
    <row r="80" spans="1:12" ht="17.25" customHeight="1">
      <c r="A80" s="1"/>
      <c r="B80" s="1"/>
      <c r="C80" s="89" t="s">
        <v>10</v>
      </c>
      <c r="D80" s="95"/>
      <c r="E80" s="95"/>
      <c r="F80" s="95"/>
      <c r="G80" s="95"/>
      <c r="H80" s="95"/>
      <c r="I80" s="1"/>
      <c r="J80" s="1"/>
      <c r="K80" s="1"/>
      <c r="L80" s="1"/>
    </row>
    <row r="81" spans="1:12" ht="13.5" customHeight="1">
      <c r="A81" s="1"/>
      <c r="B81" s="1"/>
      <c r="C81" s="2"/>
      <c r="D81" s="3"/>
      <c r="E81" s="3"/>
      <c r="F81" s="3"/>
      <c r="G81" s="3"/>
      <c r="H81" s="3"/>
      <c r="I81" s="1"/>
      <c r="J81" s="1"/>
      <c r="K81" s="1"/>
      <c r="L81" s="1"/>
    </row>
    <row r="96" spans="3:8" ht="18" customHeight="1">
      <c r="C96" s="12"/>
      <c r="D96" s="12"/>
      <c r="E96" s="12"/>
      <c r="F96" s="12"/>
      <c r="G96" s="12"/>
      <c r="H96" s="11" t="s">
        <v>5</v>
      </c>
    </row>
    <row r="97" spans="3:8" ht="18" customHeight="1">
      <c r="C97" s="8"/>
      <c r="D97" s="9" t="s">
        <v>0</v>
      </c>
      <c r="E97" s="9" t="s">
        <v>1</v>
      </c>
      <c r="F97" s="9" t="s">
        <v>2</v>
      </c>
      <c r="G97" s="9" t="s">
        <v>3</v>
      </c>
      <c r="H97" s="9" t="s">
        <v>4</v>
      </c>
    </row>
    <row r="98" spans="3:8" ht="18" customHeight="1">
      <c r="C98" s="5" t="s">
        <v>6</v>
      </c>
      <c r="D98" s="6">
        <v>74</v>
      </c>
      <c r="E98" s="6">
        <v>761</v>
      </c>
      <c r="F98" s="6">
        <v>157</v>
      </c>
      <c r="G98" s="6">
        <v>3</v>
      </c>
      <c r="H98" s="6">
        <f>SUM(D98:G98)</f>
        <v>995</v>
      </c>
    </row>
    <row r="99" spans="3:8" ht="18" customHeight="1">
      <c r="C99" s="5" t="s">
        <v>7</v>
      </c>
      <c r="D99" s="6">
        <v>0</v>
      </c>
      <c r="E99" s="6">
        <v>0</v>
      </c>
      <c r="F99" s="6">
        <v>106</v>
      </c>
      <c r="G99" s="6">
        <v>380</v>
      </c>
      <c r="H99" s="6">
        <f>SUM(D99:G99)</f>
        <v>486</v>
      </c>
    </row>
    <row r="100" spans="3:8" ht="18" customHeight="1">
      <c r="C100" s="5" t="s">
        <v>8</v>
      </c>
      <c r="D100" s="6">
        <f>SUM(D98:D99)</f>
        <v>74</v>
      </c>
      <c r="E100" s="6">
        <f>SUM(E98:E99)</f>
        <v>761</v>
      </c>
      <c r="F100" s="6">
        <f>SUM(F98:F99)</f>
        <v>263</v>
      </c>
      <c r="G100" s="6">
        <f>SUM(G98:G99)</f>
        <v>383</v>
      </c>
      <c r="H100" s="6">
        <f>SUM(D100:G100)</f>
        <v>1481</v>
      </c>
    </row>
    <row r="101" spans="3:8" ht="18" customHeight="1">
      <c r="C101" s="5" t="s">
        <v>9</v>
      </c>
      <c r="D101" s="7">
        <f>D100/H100</f>
        <v>0.049966239027684</v>
      </c>
      <c r="E101" s="7">
        <f>E100/H100</f>
        <v>0.5138419986495611</v>
      </c>
      <c r="F101" s="7">
        <f>F100/H100</f>
        <v>0.1775827143821742</v>
      </c>
      <c r="G101" s="7">
        <f>G100/H100</f>
        <v>0.2586090479405807</v>
      </c>
      <c r="H101" s="7">
        <v>1</v>
      </c>
    </row>
    <row r="102" ht="18" customHeight="1">
      <c r="C102" s="10" t="s">
        <v>29</v>
      </c>
    </row>
  </sheetData>
  <mergeCells count="7">
    <mergeCell ref="A1:J1"/>
    <mergeCell ref="C80:H80"/>
    <mergeCell ref="A3:J3"/>
    <mergeCell ref="A25:J25"/>
    <mergeCell ref="A54:J54"/>
    <mergeCell ref="A78:J78"/>
    <mergeCell ref="A20:J22"/>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L102"/>
  <sheetViews>
    <sheetView view="pageBreakPreview" zoomScale="70" zoomScaleSheetLayoutView="70" workbookViewId="0" topLeftCell="A1">
      <selection activeCell="I29" sqref="I29"/>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4.75" customHeight="1">
      <c r="A3" s="92" t="s">
        <v>19</v>
      </c>
      <c r="B3" s="99"/>
      <c r="C3" s="99"/>
      <c r="D3" s="99"/>
      <c r="E3" s="99"/>
      <c r="F3" s="99"/>
      <c r="G3" s="99"/>
      <c r="H3" s="99"/>
      <c r="I3" s="99"/>
      <c r="J3" s="99"/>
    </row>
    <row r="20" spans="1:10" ht="13.5">
      <c r="A20" s="94" t="s">
        <v>93</v>
      </c>
      <c r="B20" s="94"/>
      <c r="C20" s="94"/>
      <c r="D20" s="94"/>
      <c r="E20" s="94"/>
      <c r="F20" s="94"/>
      <c r="G20" s="94"/>
      <c r="H20" s="94"/>
      <c r="I20" s="94"/>
      <c r="J20" s="94"/>
    </row>
    <row r="21" spans="1:10" ht="13.5">
      <c r="A21" s="94"/>
      <c r="B21" s="94"/>
      <c r="C21" s="94"/>
      <c r="D21" s="94"/>
      <c r="E21" s="94"/>
      <c r="F21" s="94"/>
      <c r="G21" s="94"/>
      <c r="H21" s="94"/>
      <c r="I21" s="94"/>
      <c r="J21" s="94"/>
    </row>
    <row r="22" spans="1:10" ht="13.5">
      <c r="A22" s="94"/>
      <c r="B22" s="94"/>
      <c r="C22" s="94"/>
      <c r="D22" s="94"/>
      <c r="E22" s="94"/>
      <c r="F22" s="94"/>
      <c r="G22" s="94"/>
      <c r="H22" s="94"/>
      <c r="I22" s="94"/>
      <c r="J22" s="94"/>
    </row>
    <row r="25" spans="1:12" ht="22.5" customHeight="1">
      <c r="A25" s="90" t="s">
        <v>64</v>
      </c>
      <c r="B25" s="90"/>
      <c r="C25" s="90"/>
      <c r="D25" s="90"/>
      <c r="E25" s="90"/>
      <c r="F25" s="90"/>
      <c r="G25" s="90"/>
      <c r="H25" s="90"/>
      <c r="I25" s="90"/>
      <c r="J25" s="90"/>
      <c r="K25" s="1"/>
      <c r="L25" s="1"/>
    </row>
    <row r="40" spans="3:8" ht="18" customHeight="1">
      <c r="C40" s="12"/>
      <c r="D40" s="12"/>
      <c r="E40" s="12"/>
      <c r="F40" s="12"/>
      <c r="G40" s="12"/>
      <c r="H40" s="11" t="s">
        <v>5</v>
      </c>
    </row>
    <row r="41" spans="3:8" ht="18" customHeight="1">
      <c r="C41" s="8"/>
      <c r="D41" s="9" t="s">
        <v>0</v>
      </c>
      <c r="E41" s="9" t="s">
        <v>1</v>
      </c>
      <c r="F41" s="9" t="s">
        <v>2</v>
      </c>
      <c r="G41" s="9" t="s">
        <v>3</v>
      </c>
      <c r="H41" s="9" t="s">
        <v>4</v>
      </c>
    </row>
    <row r="42" spans="3:8" ht="18" customHeight="1">
      <c r="C42" s="5" t="s">
        <v>6</v>
      </c>
      <c r="D42" s="6">
        <v>1994</v>
      </c>
      <c r="E42" s="6">
        <v>2361</v>
      </c>
      <c r="F42" s="6">
        <v>310</v>
      </c>
      <c r="G42" s="6">
        <v>463</v>
      </c>
      <c r="H42" s="6">
        <f>SUM(D42:G42)</f>
        <v>5128</v>
      </c>
    </row>
    <row r="43" spans="3:8" ht="18" customHeight="1">
      <c r="C43" s="5" t="s">
        <v>7</v>
      </c>
      <c r="D43" s="6">
        <v>0</v>
      </c>
      <c r="E43" s="6">
        <v>5</v>
      </c>
      <c r="F43" s="6">
        <v>515</v>
      </c>
      <c r="G43" s="6">
        <v>1984</v>
      </c>
      <c r="H43" s="6">
        <f>SUM(D43:G43)</f>
        <v>2504</v>
      </c>
    </row>
    <row r="44" spans="3:8" ht="18" customHeight="1">
      <c r="C44" s="5" t="s">
        <v>8</v>
      </c>
      <c r="D44" s="6">
        <f>SUM(D42:D43)</f>
        <v>1994</v>
      </c>
      <c r="E44" s="6">
        <f>SUM(E42:E43)</f>
        <v>2366</v>
      </c>
      <c r="F44" s="6">
        <f>SUM(F42:F43)</f>
        <v>825</v>
      </c>
      <c r="G44" s="6">
        <f>SUM(G42:G43)</f>
        <v>2447</v>
      </c>
      <c r="H44" s="6">
        <f>SUM(D44:G44)</f>
        <v>7632</v>
      </c>
    </row>
    <row r="45" spans="3:8" ht="18" customHeight="1">
      <c r="C45" s="5" t="s">
        <v>9</v>
      </c>
      <c r="D45" s="7">
        <f>D44/H44</f>
        <v>0.2612683438155136</v>
      </c>
      <c r="E45" s="7">
        <f>E44/H44</f>
        <v>0.3100104821802935</v>
      </c>
      <c r="F45" s="7">
        <f>F44/H44</f>
        <v>0.10809748427672956</v>
      </c>
      <c r="G45" s="7">
        <f>G44/H44</f>
        <v>0.3206236897274633</v>
      </c>
      <c r="H45" s="7">
        <v>1</v>
      </c>
    </row>
    <row r="46" ht="18" customHeight="1">
      <c r="C46" s="10" t="s">
        <v>94</v>
      </c>
    </row>
    <row r="54" spans="1:12" ht="22.5" customHeight="1">
      <c r="A54" s="90" t="s">
        <v>65</v>
      </c>
      <c r="B54" s="90"/>
      <c r="C54" s="90"/>
      <c r="D54" s="90"/>
      <c r="E54" s="90"/>
      <c r="F54" s="90"/>
      <c r="G54" s="90"/>
      <c r="H54" s="90"/>
      <c r="I54" s="90"/>
      <c r="J54" s="90"/>
      <c r="K54" s="1"/>
      <c r="L54" s="1"/>
    </row>
    <row r="69" spans="3:8" ht="18" customHeight="1">
      <c r="C69" s="12"/>
      <c r="D69" s="12"/>
      <c r="E69" s="12"/>
      <c r="F69" s="12"/>
      <c r="G69" s="12"/>
      <c r="H69" s="11" t="s">
        <v>5</v>
      </c>
    </row>
    <row r="70" spans="3:8" ht="18" customHeight="1">
      <c r="C70" s="8"/>
      <c r="D70" s="9" t="s">
        <v>0</v>
      </c>
      <c r="E70" s="9" t="s">
        <v>1</v>
      </c>
      <c r="F70" s="9" t="s">
        <v>2</v>
      </c>
      <c r="G70" s="9" t="s">
        <v>3</v>
      </c>
      <c r="H70" s="9" t="s">
        <v>4</v>
      </c>
    </row>
    <row r="71" spans="3:8" ht="18" customHeight="1">
      <c r="C71" s="5" t="s">
        <v>6</v>
      </c>
      <c r="D71" s="6">
        <v>1994</v>
      </c>
      <c r="E71" s="6">
        <v>2352</v>
      </c>
      <c r="F71" s="6">
        <v>359</v>
      </c>
      <c r="G71" s="6">
        <v>463</v>
      </c>
      <c r="H71" s="6">
        <f>SUM(D71:G71)</f>
        <v>5168</v>
      </c>
    </row>
    <row r="72" spans="3:8" ht="18" customHeight="1">
      <c r="C72" s="5" t="s">
        <v>7</v>
      </c>
      <c r="D72" s="6">
        <v>0</v>
      </c>
      <c r="E72" s="6">
        <v>25</v>
      </c>
      <c r="F72" s="6">
        <v>515</v>
      </c>
      <c r="G72" s="6">
        <v>1964</v>
      </c>
      <c r="H72" s="6">
        <f>SUM(D72:G72)</f>
        <v>2504</v>
      </c>
    </row>
    <row r="73" spans="3:8" ht="18" customHeight="1">
      <c r="C73" s="5" t="s">
        <v>8</v>
      </c>
      <c r="D73" s="6">
        <f>SUM(D71:D72)</f>
        <v>1994</v>
      </c>
      <c r="E73" s="6">
        <f>SUM(E71:E72)</f>
        <v>2377</v>
      </c>
      <c r="F73" s="6">
        <f>SUM(F71:F72)</f>
        <v>874</v>
      </c>
      <c r="G73" s="6">
        <f>SUM(G71:G72)</f>
        <v>2427</v>
      </c>
      <c r="H73" s="6">
        <f>SUM(D73:G73)</f>
        <v>7672</v>
      </c>
    </row>
    <row r="74" spans="3:8" ht="18" customHeight="1">
      <c r="C74" s="5" t="s">
        <v>9</v>
      </c>
      <c r="D74" s="7">
        <f>D73/H73</f>
        <v>0.25990615224191865</v>
      </c>
      <c r="E74" s="7">
        <f>E73/H73</f>
        <v>0.3098279457768509</v>
      </c>
      <c r="F74" s="7">
        <f>F73/H73</f>
        <v>0.11392075078206465</v>
      </c>
      <c r="G74" s="7">
        <f>G73/H73</f>
        <v>0.3163451511991658</v>
      </c>
      <c r="H74" s="7">
        <v>1</v>
      </c>
    </row>
    <row r="75" ht="18" customHeight="1">
      <c r="C75" s="10" t="s">
        <v>95</v>
      </c>
    </row>
    <row r="78" spans="1:12" ht="17.25" customHeight="1">
      <c r="A78" s="90" t="s">
        <v>26</v>
      </c>
      <c r="B78" s="90"/>
      <c r="C78" s="90"/>
      <c r="D78" s="90"/>
      <c r="E78" s="90"/>
      <c r="F78" s="90"/>
      <c r="G78" s="90"/>
      <c r="H78" s="90"/>
      <c r="I78" s="90"/>
      <c r="J78" s="90"/>
      <c r="K78" s="1"/>
      <c r="L78" s="1"/>
    </row>
    <row r="80" spans="1:12" ht="17.25" customHeight="1">
      <c r="A80" s="1"/>
      <c r="B80" s="1"/>
      <c r="C80" s="89" t="s">
        <v>10</v>
      </c>
      <c r="D80" s="95"/>
      <c r="E80" s="95"/>
      <c r="F80" s="95"/>
      <c r="G80" s="95"/>
      <c r="H80" s="95"/>
      <c r="I80" s="1"/>
      <c r="J80" s="1"/>
      <c r="K80" s="1"/>
      <c r="L80" s="1"/>
    </row>
    <row r="81" spans="1:12" ht="13.5" customHeight="1">
      <c r="A81" s="1"/>
      <c r="B81" s="1"/>
      <c r="C81" s="2"/>
      <c r="D81" s="3"/>
      <c r="E81" s="3"/>
      <c r="F81" s="3"/>
      <c r="G81" s="3"/>
      <c r="H81" s="3"/>
      <c r="I81" s="1"/>
      <c r="J81" s="1"/>
      <c r="K81" s="1"/>
      <c r="L81" s="1"/>
    </row>
    <row r="96" spans="3:8" ht="18" customHeight="1">
      <c r="C96" s="12"/>
      <c r="D96" s="12"/>
      <c r="E96" s="12"/>
      <c r="F96" s="12"/>
      <c r="G96" s="12"/>
      <c r="H96" s="11" t="s">
        <v>5</v>
      </c>
    </row>
    <row r="97" spans="3:8" ht="18" customHeight="1">
      <c r="C97" s="8"/>
      <c r="D97" s="9" t="s">
        <v>0</v>
      </c>
      <c r="E97" s="9" t="s">
        <v>1</v>
      </c>
      <c r="F97" s="9" t="s">
        <v>2</v>
      </c>
      <c r="G97" s="9" t="s">
        <v>3</v>
      </c>
      <c r="H97" s="9" t="s">
        <v>4</v>
      </c>
    </row>
    <row r="98" spans="3:8" ht="18" customHeight="1">
      <c r="C98" s="5" t="s">
        <v>6</v>
      </c>
      <c r="D98" s="6">
        <v>1703</v>
      </c>
      <c r="E98" s="6">
        <v>696</v>
      </c>
      <c r="F98" s="6">
        <v>184</v>
      </c>
      <c r="G98" s="6">
        <v>429</v>
      </c>
      <c r="H98" s="6">
        <f>SUM(D98:G98)</f>
        <v>3012</v>
      </c>
    </row>
    <row r="99" spans="3:8" ht="18" customHeight="1">
      <c r="C99" s="5" t="s">
        <v>7</v>
      </c>
      <c r="D99" s="6">
        <v>0</v>
      </c>
      <c r="E99" s="6">
        <v>0</v>
      </c>
      <c r="F99" s="6">
        <v>399</v>
      </c>
      <c r="G99" s="6">
        <v>1039</v>
      </c>
      <c r="H99" s="6">
        <f>SUM(D99:G99)</f>
        <v>1438</v>
      </c>
    </row>
    <row r="100" spans="3:8" ht="18" customHeight="1">
      <c r="C100" s="5" t="s">
        <v>8</v>
      </c>
      <c r="D100" s="6">
        <f>SUM(D98:D99)</f>
        <v>1703</v>
      </c>
      <c r="E100" s="6">
        <f>SUM(E98:E99)</f>
        <v>696</v>
      </c>
      <c r="F100" s="6">
        <f>SUM(F98:F99)</f>
        <v>583</v>
      </c>
      <c r="G100" s="6">
        <f>SUM(G98:G99)</f>
        <v>1468</v>
      </c>
      <c r="H100" s="6">
        <f>SUM(D100:G100)</f>
        <v>4450</v>
      </c>
    </row>
    <row r="101" spans="3:8" ht="18" customHeight="1">
      <c r="C101" s="5" t="s">
        <v>9</v>
      </c>
      <c r="D101" s="7">
        <f>D100/H100</f>
        <v>0.38269662921348313</v>
      </c>
      <c r="E101" s="7">
        <f>E100/H100</f>
        <v>0.15640449438202247</v>
      </c>
      <c r="F101" s="7">
        <f>F100/H100</f>
        <v>0.13101123595505618</v>
      </c>
      <c r="G101" s="7">
        <f>G100/H100</f>
        <v>0.3298876404494382</v>
      </c>
      <c r="H101" s="7">
        <v>1</v>
      </c>
    </row>
    <row r="102" ht="18" customHeight="1">
      <c r="C102" s="10" t="s">
        <v>20</v>
      </c>
    </row>
  </sheetData>
  <mergeCells count="7">
    <mergeCell ref="A1:J1"/>
    <mergeCell ref="C80:H80"/>
    <mergeCell ref="A3:J3"/>
    <mergeCell ref="A25:J25"/>
    <mergeCell ref="A54:J54"/>
    <mergeCell ref="A78:J78"/>
    <mergeCell ref="A20:J22"/>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K50"/>
  <sheetViews>
    <sheetView zoomScale="85" zoomScaleNormal="85" workbookViewId="0" topLeftCell="A1">
      <selection activeCell="C7" sqref="C7"/>
    </sheetView>
  </sheetViews>
  <sheetFormatPr defaultColWidth="9.00390625" defaultRowHeight="13.5"/>
  <cols>
    <col min="1" max="1" width="4.375" style="24" customWidth="1"/>
    <col min="2" max="2" width="11.00390625" style="47" bestFit="1" customWidth="1"/>
    <col min="3" max="11" width="9.875" style="24" customWidth="1"/>
    <col min="12" max="16384" width="9.00390625" style="24" customWidth="1"/>
  </cols>
  <sheetData>
    <row r="1" s="23" customFormat="1" ht="46.5" customHeight="1">
      <c r="B1" s="44"/>
    </row>
    <row r="2" spans="1:11" ht="21" customHeight="1">
      <c r="A2" s="85" t="s">
        <v>11</v>
      </c>
      <c r="B2" s="85"/>
      <c r="C2" s="85"/>
      <c r="D2" s="85"/>
      <c r="E2" s="85"/>
      <c r="F2" s="85"/>
      <c r="G2" s="85"/>
      <c r="H2" s="85"/>
      <c r="I2" s="85"/>
      <c r="J2" s="85"/>
      <c r="K2" s="85"/>
    </row>
    <row r="3" spans="1:11" ht="60" customHeight="1">
      <c r="A3" s="86" t="s">
        <v>72</v>
      </c>
      <c r="B3" s="86"/>
      <c r="C3" s="86"/>
      <c r="D3" s="86"/>
      <c r="E3" s="86"/>
      <c r="F3" s="86"/>
      <c r="G3" s="86"/>
      <c r="H3" s="86"/>
      <c r="I3" s="86"/>
      <c r="J3" s="86"/>
      <c r="K3" s="86"/>
    </row>
    <row r="4" spans="1:11" ht="13.5">
      <c r="A4" s="45"/>
      <c r="B4" s="45"/>
      <c r="C4" s="45"/>
      <c r="D4" s="45"/>
      <c r="E4" s="45"/>
      <c r="F4" s="45"/>
      <c r="G4" s="45"/>
      <c r="H4" s="45"/>
      <c r="I4" s="45"/>
      <c r="J4" s="45"/>
      <c r="K4" s="45"/>
    </row>
    <row r="5" spans="1:11" ht="18" customHeight="1">
      <c r="A5" s="78" t="s">
        <v>62</v>
      </c>
      <c r="B5" s="78"/>
      <c r="C5" s="78"/>
      <c r="D5" s="78"/>
      <c r="E5" s="78"/>
      <c r="F5" s="78"/>
      <c r="G5" s="78"/>
      <c r="H5" s="78"/>
      <c r="I5" s="78"/>
      <c r="J5" s="78"/>
      <c r="K5" s="78"/>
    </row>
    <row r="6" spans="1:11" s="47" customFormat="1" ht="36" customHeight="1">
      <c r="A6" s="87"/>
      <c r="B6" s="87"/>
      <c r="C6" s="46" t="s">
        <v>30</v>
      </c>
      <c r="D6" s="46" t="s">
        <v>31</v>
      </c>
      <c r="E6" s="46" t="s">
        <v>32</v>
      </c>
      <c r="F6" s="46" t="s">
        <v>33</v>
      </c>
      <c r="G6" s="46" t="s">
        <v>34</v>
      </c>
      <c r="H6" s="46" t="s">
        <v>35</v>
      </c>
      <c r="I6" s="46" t="s">
        <v>36</v>
      </c>
      <c r="J6" s="46" t="s">
        <v>37</v>
      </c>
      <c r="K6" s="46" t="s">
        <v>38</v>
      </c>
    </row>
    <row r="7" spans="1:11" ht="18" customHeight="1">
      <c r="A7" s="80" t="s">
        <v>39</v>
      </c>
      <c r="B7" s="81" t="s">
        <v>40</v>
      </c>
      <c r="C7" s="48">
        <f>C16+C21</f>
        <v>4888</v>
      </c>
      <c r="D7" s="48">
        <f aca="true" t="shared" si="0" ref="D7:K7">D16+D21</f>
        <v>8</v>
      </c>
      <c r="E7" s="48">
        <f t="shared" si="0"/>
        <v>64</v>
      </c>
      <c r="F7" s="48">
        <f t="shared" si="0"/>
        <v>739</v>
      </c>
      <c r="G7" s="48">
        <f t="shared" si="0"/>
        <v>70</v>
      </c>
      <c r="H7" s="48">
        <f t="shared" si="0"/>
        <v>1468</v>
      </c>
      <c r="I7" s="48">
        <f t="shared" si="0"/>
        <v>251</v>
      </c>
      <c r="J7" s="48">
        <f t="shared" si="0"/>
        <v>294</v>
      </c>
      <c r="K7" s="48">
        <f t="shared" si="0"/>
        <v>1994</v>
      </c>
    </row>
    <row r="8" spans="1:11" ht="18" customHeight="1">
      <c r="A8" s="80"/>
      <c r="B8" s="82"/>
      <c r="C8" s="50">
        <f>C7/C15</f>
        <v>0.15687784838564733</v>
      </c>
      <c r="D8" s="50">
        <f aca="true" t="shared" si="1" ref="D8:K8">D7/D15</f>
        <v>0.011560693641618497</v>
      </c>
      <c r="E8" s="50">
        <f t="shared" si="1"/>
        <v>0.056140350877192984</v>
      </c>
      <c r="F8" s="50">
        <f t="shared" si="1"/>
        <v>0.11788163981496251</v>
      </c>
      <c r="G8" s="50">
        <f t="shared" si="1"/>
        <v>0.02518891687657431</v>
      </c>
      <c r="H8" s="50">
        <f t="shared" si="1"/>
        <v>0.2335719968178202</v>
      </c>
      <c r="I8" s="50">
        <f t="shared" si="1"/>
        <v>0.07564798071127185</v>
      </c>
      <c r="J8" s="50">
        <f t="shared" si="1"/>
        <v>0.09661518238580348</v>
      </c>
      <c r="K8" s="50">
        <f t="shared" si="1"/>
        <v>0.2612683438155136</v>
      </c>
    </row>
    <row r="9" spans="1:11" ht="18" customHeight="1">
      <c r="A9" s="80"/>
      <c r="B9" s="81" t="s">
        <v>1</v>
      </c>
      <c r="C9" s="48">
        <f>C17+C22</f>
        <v>12686</v>
      </c>
      <c r="D9" s="48">
        <f aca="true" t="shared" si="2" ref="D9:K9">D17+D22</f>
        <v>230</v>
      </c>
      <c r="E9" s="48">
        <f t="shared" si="2"/>
        <v>551</v>
      </c>
      <c r="F9" s="48">
        <f t="shared" si="2"/>
        <v>3097</v>
      </c>
      <c r="G9" s="48">
        <f t="shared" si="2"/>
        <v>1470</v>
      </c>
      <c r="H9" s="48">
        <f t="shared" si="2"/>
        <v>2078</v>
      </c>
      <c r="I9" s="48">
        <f t="shared" si="2"/>
        <v>1733</v>
      </c>
      <c r="J9" s="48">
        <f t="shared" si="2"/>
        <v>1161</v>
      </c>
      <c r="K9" s="48">
        <f t="shared" si="2"/>
        <v>2366</v>
      </c>
    </row>
    <row r="10" spans="1:11" ht="18" customHeight="1">
      <c r="A10" s="80"/>
      <c r="B10" s="82"/>
      <c r="C10" s="50">
        <f>C9/C15</f>
        <v>0.4071506515180692</v>
      </c>
      <c r="D10" s="50">
        <f aca="true" t="shared" si="3" ref="D10:K10">D9/D15</f>
        <v>0.33236994219653176</v>
      </c>
      <c r="E10" s="50">
        <f t="shared" si="3"/>
        <v>0.48333333333333334</v>
      </c>
      <c r="F10" s="50">
        <f t="shared" si="3"/>
        <v>0.4940181847184559</v>
      </c>
      <c r="G10" s="50">
        <f t="shared" si="3"/>
        <v>0.5289672544080605</v>
      </c>
      <c r="H10" s="50">
        <f t="shared" si="3"/>
        <v>0.3306284805091488</v>
      </c>
      <c r="I10" s="50">
        <f t="shared" si="3"/>
        <v>0.5223025919228451</v>
      </c>
      <c r="J10" s="50">
        <f t="shared" si="3"/>
        <v>0.38153138350312193</v>
      </c>
      <c r="K10" s="50">
        <f t="shared" si="3"/>
        <v>0.3100104821802935</v>
      </c>
    </row>
    <row r="11" spans="1:11" ht="18" customHeight="1">
      <c r="A11" s="80"/>
      <c r="B11" s="81" t="s">
        <v>2</v>
      </c>
      <c r="C11" s="48">
        <f aca="true" t="shared" si="4" ref="C11:K11">C18+C23</f>
        <v>3698</v>
      </c>
      <c r="D11" s="48">
        <f t="shared" si="4"/>
        <v>162</v>
      </c>
      <c r="E11" s="48">
        <f t="shared" si="4"/>
        <v>140</v>
      </c>
      <c r="F11" s="48">
        <f t="shared" si="4"/>
        <v>656</v>
      </c>
      <c r="G11" s="48">
        <f t="shared" si="4"/>
        <v>369</v>
      </c>
      <c r="H11" s="48">
        <f t="shared" si="4"/>
        <v>700</v>
      </c>
      <c r="I11" s="48">
        <f t="shared" si="4"/>
        <v>396</v>
      </c>
      <c r="J11" s="48">
        <f t="shared" si="4"/>
        <v>450</v>
      </c>
      <c r="K11" s="48">
        <f t="shared" si="4"/>
        <v>825</v>
      </c>
    </row>
    <row r="12" spans="1:11" ht="18" customHeight="1">
      <c r="A12" s="80"/>
      <c r="B12" s="82"/>
      <c r="C12" s="50">
        <f>C11/C15</f>
        <v>0.11868540984658836</v>
      </c>
      <c r="D12" s="50">
        <f aca="true" t="shared" si="5" ref="D12:K12">D11/D15</f>
        <v>0.23410404624277456</v>
      </c>
      <c r="E12" s="50">
        <f t="shared" si="5"/>
        <v>0.12280701754385964</v>
      </c>
      <c r="F12" s="50">
        <f t="shared" si="5"/>
        <v>0.10464188865847823</v>
      </c>
      <c r="G12" s="50">
        <f t="shared" si="5"/>
        <v>0.13278157610651314</v>
      </c>
      <c r="H12" s="50">
        <f t="shared" si="5"/>
        <v>0.11137629276054097</v>
      </c>
      <c r="I12" s="50">
        <f t="shared" si="5"/>
        <v>0.11934900542495479</v>
      </c>
      <c r="J12" s="50">
        <f t="shared" si="5"/>
        <v>0.14788038120276042</v>
      </c>
      <c r="K12" s="50">
        <f t="shared" si="5"/>
        <v>0.10809748427672956</v>
      </c>
    </row>
    <row r="13" spans="1:11" ht="18" customHeight="1">
      <c r="A13" s="80"/>
      <c r="B13" s="83" t="s">
        <v>41</v>
      </c>
      <c r="C13" s="48">
        <f aca="true" t="shared" si="6" ref="C13:K13">C19+C24</f>
        <v>9886</v>
      </c>
      <c r="D13" s="48">
        <f t="shared" si="6"/>
        <v>292</v>
      </c>
      <c r="E13" s="48">
        <f t="shared" si="6"/>
        <v>385</v>
      </c>
      <c r="F13" s="48">
        <f t="shared" si="6"/>
        <v>1777</v>
      </c>
      <c r="G13" s="48">
        <f t="shared" si="6"/>
        <v>870</v>
      </c>
      <c r="H13" s="48">
        <f t="shared" si="6"/>
        <v>2039</v>
      </c>
      <c r="I13" s="48">
        <f t="shared" si="6"/>
        <v>938</v>
      </c>
      <c r="J13" s="48">
        <f t="shared" si="6"/>
        <v>1138</v>
      </c>
      <c r="K13" s="48">
        <f t="shared" si="6"/>
        <v>2447</v>
      </c>
    </row>
    <row r="14" spans="1:11" ht="18" customHeight="1">
      <c r="A14" s="80"/>
      <c r="B14" s="84"/>
      <c r="C14" s="50">
        <f>C13/C15</f>
        <v>0.3172860902496951</v>
      </c>
      <c r="D14" s="50">
        <f aca="true" t="shared" si="7" ref="D14:K14">D13/D15</f>
        <v>0.42196531791907516</v>
      </c>
      <c r="E14" s="50">
        <f t="shared" si="7"/>
        <v>0.33771929824561403</v>
      </c>
      <c r="F14" s="50">
        <f t="shared" si="7"/>
        <v>0.28345828680810337</v>
      </c>
      <c r="G14" s="50">
        <f t="shared" si="7"/>
        <v>0.3130622526088521</v>
      </c>
      <c r="H14" s="50">
        <f t="shared" si="7"/>
        <v>0.32442322991249006</v>
      </c>
      <c r="I14" s="50">
        <f t="shared" si="7"/>
        <v>0.28270042194092826</v>
      </c>
      <c r="J14" s="50">
        <f t="shared" si="7"/>
        <v>0.3739730529083142</v>
      </c>
      <c r="K14" s="50">
        <f t="shared" si="7"/>
        <v>0.3206236897274633</v>
      </c>
    </row>
    <row r="15" spans="1:11" ht="18" customHeight="1">
      <c r="A15" s="80"/>
      <c r="B15" s="49" t="s">
        <v>42</v>
      </c>
      <c r="C15" s="53">
        <f aca="true" t="shared" si="8" ref="C15:K15">C20+C25</f>
        <v>31158</v>
      </c>
      <c r="D15" s="53">
        <f t="shared" si="8"/>
        <v>692</v>
      </c>
      <c r="E15" s="53">
        <f t="shared" si="8"/>
        <v>1140</v>
      </c>
      <c r="F15" s="53">
        <f t="shared" si="8"/>
        <v>6269</v>
      </c>
      <c r="G15" s="53">
        <f t="shared" si="8"/>
        <v>2779</v>
      </c>
      <c r="H15" s="53">
        <f t="shared" si="8"/>
        <v>6285</v>
      </c>
      <c r="I15" s="53">
        <f t="shared" si="8"/>
        <v>3318</v>
      </c>
      <c r="J15" s="53">
        <f t="shared" si="8"/>
        <v>3043</v>
      </c>
      <c r="K15" s="53">
        <f t="shared" si="8"/>
        <v>7632</v>
      </c>
    </row>
    <row r="16" spans="1:11" ht="18" customHeight="1">
      <c r="A16" s="80" t="s">
        <v>43</v>
      </c>
      <c r="B16" s="51" t="s">
        <v>40</v>
      </c>
      <c r="C16" s="48">
        <f aca="true" t="shared" si="9" ref="C16:C25">SUM(D16:K16)</f>
        <v>4888</v>
      </c>
      <c r="D16" s="48">
        <v>8</v>
      </c>
      <c r="E16" s="48">
        <v>64</v>
      </c>
      <c r="F16" s="48">
        <v>739</v>
      </c>
      <c r="G16" s="48">
        <v>70</v>
      </c>
      <c r="H16" s="48">
        <v>1468</v>
      </c>
      <c r="I16" s="48">
        <v>251</v>
      </c>
      <c r="J16" s="48">
        <v>294</v>
      </c>
      <c r="K16" s="48">
        <v>1994</v>
      </c>
    </row>
    <row r="17" spans="1:11" ht="18" customHeight="1">
      <c r="A17" s="80"/>
      <c r="B17" s="54" t="s">
        <v>1</v>
      </c>
      <c r="C17" s="55">
        <f t="shared" si="9"/>
        <v>12681</v>
      </c>
      <c r="D17" s="56">
        <v>230</v>
      </c>
      <c r="E17" s="56">
        <v>551</v>
      </c>
      <c r="F17" s="56">
        <v>3097</v>
      </c>
      <c r="G17" s="56">
        <v>1470</v>
      </c>
      <c r="H17" s="56">
        <v>2078</v>
      </c>
      <c r="I17" s="56">
        <v>1733</v>
      </c>
      <c r="J17" s="56">
        <v>1161</v>
      </c>
      <c r="K17" s="56">
        <v>2361</v>
      </c>
    </row>
    <row r="18" spans="1:11" ht="18" customHeight="1">
      <c r="A18" s="80"/>
      <c r="B18" s="54" t="s">
        <v>2</v>
      </c>
      <c r="C18" s="56">
        <f t="shared" si="9"/>
        <v>1782</v>
      </c>
      <c r="D18" s="56">
        <v>121</v>
      </c>
      <c r="E18" s="56">
        <v>109</v>
      </c>
      <c r="F18" s="56">
        <v>255</v>
      </c>
      <c r="G18" s="56">
        <v>132</v>
      </c>
      <c r="H18" s="56">
        <v>333</v>
      </c>
      <c r="I18" s="56">
        <v>271</v>
      </c>
      <c r="J18" s="56">
        <v>251</v>
      </c>
      <c r="K18" s="56">
        <v>310</v>
      </c>
    </row>
    <row r="19" spans="1:11" ht="18" customHeight="1">
      <c r="A19" s="80"/>
      <c r="B19" s="52" t="s">
        <v>41</v>
      </c>
      <c r="C19" s="55">
        <f t="shared" si="9"/>
        <v>1516</v>
      </c>
      <c r="D19" s="57">
        <v>92</v>
      </c>
      <c r="E19" s="57">
        <v>66</v>
      </c>
      <c r="F19" s="57">
        <v>266</v>
      </c>
      <c r="G19" s="57">
        <v>182</v>
      </c>
      <c r="H19" s="57">
        <v>447</v>
      </c>
      <c r="I19" s="57">
        <v>0</v>
      </c>
      <c r="J19" s="57">
        <v>0</v>
      </c>
      <c r="K19" s="57">
        <v>463</v>
      </c>
    </row>
    <row r="20" spans="1:11" ht="18" customHeight="1">
      <c r="A20" s="80"/>
      <c r="B20" s="49" t="s">
        <v>44</v>
      </c>
      <c r="C20" s="58">
        <f t="shared" si="9"/>
        <v>20867</v>
      </c>
      <c r="D20" s="53">
        <f aca="true" t="shared" si="10" ref="D20:K20">SUM(D16:D19)</f>
        <v>451</v>
      </c>
      <c r="E20" s="53">
        <f t="shared" si="10"/>
        <v>790</v>
      </c>
      <c r="F20" s="53">
        <f t="shared" si="10"/>
        <v>4357</v>
      </c>
      <c r="G20" s="53">
        <f t="shared" si="10"/>
        <v>1854</v>
      </c>
      <c r="H20" s="53">
        <f t="shared" si="10"/>
        <v>4326</v>
      </c>
      <c r="I20" s="53">
        <f t="shared" si="10"/>
        <v>2255</v>
      </c>
      <c r="J20" s="53">
        <f t="shared" si="10"/>
        <v>1706</v>
      </c>
      <c r="K20" s="53">
        <f t="shared" si="10"/>
        <v>5128</v>
      </c>
    </row>
    <row r="21" spans="1:11" ht="18" customHeight="1">
      <c r="A21" s="80" t="s">
        <v>45</v>
      </c>
      <c r="B21" s="51" t="s">
        <v>40</v>
      </c>
      <c r="C21" s="48">
        <f t="shared" si="9"/>
        <v>0</v>
      </c>
      <c r="D21" s="48">
        <v>0</v>
      </c>
      <c r="E21" s="48">
        <v>0</v>
      </c>
      <c r="F21" s="48">
        <v>0</v>
      </c>
      <c r="G21" s="48">
        <v>0</v>
      </c>
      <c r="H21" s="48">
        <v>0</v>
      </c>
      <c r="I21" s="48">
        <v>0</v>
      </c>
      <c r="J21" s="48">
        <v>0</v>
      </c>
      <c r="K21" s="48">
        <v>0</v>
      </c>
    </row>
    <row r="22" spans="1:11" ht="18" customHeight="1">
      <c r="A22" s="80"/>
      <c r="B22" s="54" t="s">
        <v>1</v>
      </c>
      <c r="C22" s="56">
        <f t="shared" si="9"/>
        <v>5</v>
      </c>
      <c r="D22" s="56">
        <v>0</v>
      </c>
      <c r="E22" s="56">
        <v>0</v>
      </c>
      <c r="F22" s="56">
        <v>0</v>
      </c>
      <c r="G22" s="56">
        <v>0</v>
      </c>
      <c r="H22" s="56">
        <v>0</v>
      </c>
      <c r="I22" s="56">
        <v>0</v>
      </c>
      <c r="J22" s="56">
        <v>0</v>
      </c>
      <c r="K22" s="56">
        <v>5</v>
      </c>
    </row>
    <row r="23" spans="1:11" ht="18" customHeight="1">
      <c r="A23" s="80"/>
      <c r="B23" s="54" t="s">
        <v>2</v>
      </c>
      <c r="C23" s="56">
        <f t="shared" si="9"/>
        <v>1916</v>
      </c>
      <c r="D23" s="56">
        <v>41</v>
      </c>
      <c r="E23" s="56">
        <v>31</v>
      </c>
      <c r="F23" s="56">
        <v>401</v>
      </c>
      <c r="G23" s="56">
        <v>237</v>
      </c>
      <c r="H23" s="56">
        <v>367</v>
      </c>
      <c r="I23" s="56">
        <v>125</v>
      </c>
      <c r="J23" s="56">
        <v>199</v>
      </c>
      <c r="K23" s="56">
        <v>515</v>
      </c>
    </row>
    <row r="24" spans="1:11" ht="18" customHeight="1">
      <c r="A24" s="80"/>
      <c r="B24" s="52" t="s">
        <v>41</v>
      </c>
      <c r="C24" s="59">
        <f t="shared" si="9"/>
        <v>8370</v>
      </c>
      <c r="D24" s="57">
        <v>200</v>
      </c>
      <c r="E24" s="57">
        <v>319</v>
      </c>
      <c r="F24" s="57">
        <v>1511</v>
      </c>
      <c r="G24" s="57">
        <v>688</v>
      </c>
      <c r="H24" s="57">
        <v>1592</v>
      </c>
      <c r="I24" s="57">
        <v>938</v>
      </c>
      <c r="J24" s="57">
        <v>1138</v>
      </c>
      <c r="K24" s="57">
        <v>1984</v>
      </c>
    </row>
    <row r="25" spans="1:11" ht="18" customHeight="1">
      <c r="A25" s="80"/>
      <c r="B25" s="49" t="s">
        <v>44</v>
      </c>
      <c r="C25" s="58">
        <f t="shared" si="9"/>
        <v>10291</v>
      </c>
      <c r="D25" s="53">
        <f aca="true" t="shared" si="11" ref="D25:K25">SUM(D21:D24)</f>
        <v>241</v>
      </c>
      <c r="E25" s="53">
        <f t="shared" si="11"/>
        <v>350</v>
      </c>
      <c r="F25" s="53">
        <f t="shared" si="11"/>
        <v>1912</v>
      </c>
      <c r="G25" s="53">
        <f t="shared" si="11"/>
        <v>925</v>
      </c>
      <c r="H25" s="53">
        <f t="shared" si="11"/>
        <v>1959</v>
      </c>
      <c r="I25" s="53">
        <f t="shared" si="11"/>
        <v>1063</v>
      </c>
      <c r="J25" s="53">
        <f t="shared" si="11"/>
        <v>1337</v>
      </c>
      <c r="K25" s="53">
        <f t="shared" si="11"/>
        <v>2504</v>
      </c>
    </row>
    <row r="26" spans="1:11" ht="12.75" customHeight="1">
      <c r="A26" s="28"/>
      <c r="B26" s="22" t="s">
        <v>70</v>
      </c>
      <c r="C26" s="28"/>
      <c r="D26" s="28"/>
      <c r="E26" s="28"/>
      <c r="F26" s="28"/>
      <c r="G26" s="28"/>
      <c r="H26" s="28"/>
      <c r="I26" s="28"/>
      <c r="J26" s="28"/>
      <c r="K26" s="28"/>
    </row>
    <row r="27" spans="1:11" ht="12.75" customHeight="1">
      <c r="A27" s="28"/>
      <c r="B27" s="60"/>
      <c r="C27" s="28"/>
      <c r="D27" s="28"/>
      <c r="E27" s="28"/>
      <c r="F27" s="28"/>
      <c r="G27" s="28"/>
      <c r="H27" s="28"/>
      <c r="I27" s="28"/>
      <c r="J27" s="28"/>
      <c r="K27" s="28"/>
    </row>
    <row r="28" spans="1:11" ht="12.75" customHeight="1">
      <c r="A28" s="28"/>
      <c r="B28" s="60"/>
      <c r="C28" s="28"/>
      <c r="D28" s="28"/>
      <c r="E28" s="28"/>
      <c r="F28" s="28"/>
      <c r="G28" s="28"/>
      <c r="H28" s="28"/>
      <c r="I28" s="28"/>
      <c r="J28" s="28"/>
      <c r="K28" s="28"/>
    </row>
    <row r="29" spans="1:11" ht="12.75" customHeight="1">
      <c r="A29" s="79" t="s">
        <v>63</v>
      </c>
      <c r="B29" s="79"/>
      <c r="C29" s="79"/>
      <c r="D29" s="79"/>
      <c r="E29" s="79"/>
      <c r="F29" s="79"/>
      <c r="G29" s="79"/>
      <c r="H29" s="79"/>
      <c r="I29" s="79"/>
      <c r="J29" s="79"/>
      <c r="K29" s="79"/>
    </row>
    <row r="30" spans="1:11" s="47" customFormat="1" ht="36" customHeight="1">
      <c r="A30" s="88"/>
      <c r="B30" s="88"/>
      <c r="C30" s="61" t="s">
        <v>30</v>
      </c>
      <c r="D30" s="61" t="s">
        <v>31</v>
      </c>
      <c r="E30" s="61" t="s">
        <v>32</v>
      </c>
      <c r="F30" s="61" t="s">
        <v>33</v>
      </c>
      <c r="G30" s="61" t="s">
        <v>34</v>
      </c>
      <c r="H30" s="61" t="s">
        <v>35</v>
      </c>
      <c r="I30" s="61" t="s">
        <v>36</v>
      </c>
      <c r="J30" s="61" t="s">
        <v>37</v>
      </c>
      <c r="K30" s="61" t="s">
        <v>38</v>
      </c>
    </row>
    <row r="31" spans="1:11" ht="18" customHeight="1">
      <c r="A31" s="80" t="s">
        <v>39</v>
      </c>
      <c r="B31" s="81" t="s">
        <v>40</v>
      </c>
      <c r="C31" s="48">
        <f aca="true" t="shared" si="12" ref="C31:K31">C40+C45</f>
        <v>5070</v>
      </c>
      <c r="D31" s="48">
        <f t="shared" si="12"/>
        <v>8</v>
      </c>
      <c r="E31" s="48">
        <f t="shared" si="12"/>
        <v>64</v>
      </c>
      <c r="F31" s="48">
        <f t="shared" si="12"/>
        <v>739</v>
      </c>
      <c r="G31" s="48">
        <f t="shared" si="12"/>
        <v>112</v>
      </c>
      <c r="H31" s="48">
        <f t="shared" si="12"/>
        <v>1515</v>
      </c>
      <c r="I31" s="48">
        <f t="shared" si="12"/>
        <v>251</v>
      </c>
      <c r="J31" s="48">
        <f t="shared" si="12"/>
        <v>387</v>
      </c>
      <c r="K31" s="48">
        <f t="shared" si="12"/>
        <v>1994</v>
      </c>
    </row>
    <row r="32" spans="1:11" ht="18" customHeight="1">
      <c r="A32" s="80"/>
      <c r="B32" s="82"/>
      <c r="C32" s="50">
        <f>C31/C39</f>
        <v>0.16364340584855722</v>
      </c>
      <c r="D32" s="50">
        <f aca="true" t="shared" si="13" ref="D32:K32">D31/D39</f>
        <v>0.011560693641618497</v>
      </c>
      <c r="E32" s="50">
        <f t="shared" si="13"/>
        <v>0.056140350877192984</v>
      </c>
      <c r="F32" s="50">
        <f t="shared" si="13"/>
        <v>0.11788163981496251</v>
      </c>
      <c r="G32" s="50">
        <f t="shared" si="13"/>
        <v>0.043243243243243246</v>
      </c>
      <c r="H32" s="50">
        <f t="shared" si="13"/>
        <v>0.24105011933174225</v>
      </c>
      <c r="I32" s="50">
        <f t="shared" si="13"/>
        <v>0.07626861136432696</v>
      </c>
      <c r="J32" s="50">
        <f t="shared" si="13"/>
        <v>0.12717712783437396</v>
      </c>
      <c r="K32" s="50">
        <f t="shared" si="13"/>
        <v>0.25990615224191865</v>
      </c>
    </row>
    <row r="33" spans="1:11" ht="18" customHeight="1">
      <c r="A33" s="80"/>
      <c r="B33" s="81" t="s">
        <v>1</v>
      </c>
      <c r="C33" s="48">
        <f aca="true" t="shared" si="14" ref="C33:K33">C41+C46</f>
        <v>12344</v>
      </c>
      <c r="D33" s="48">
        <f t="shared" si="14"/>
        <v>274</v>
      </c>
      <c r="E33" s="48">
        <f t="shared" si="14"/>
        <v>528</v>
      </c>
      <c r="F33" s="48">
        <f t="shared" si="14"/>
        <v>2950</v>
      </c>
      <c r="G33" s="48">
        <f t="shared" si="14"/>
        <v>1417</v>
      </c>
      <c r="H33" s="48">
        <f t="shared" si="14"/>
        <v>2031</v>
      </c>
      <c r="I33" s="48">
        <f t="shared" si="14"/>
        <v>1743</v>
      </c>
      <c r="J33" s="48">
        <f t="shared" si="14"/>
        <v>1024</v>
      </c>
      <c r="K33" s="48">
        <f t="shared" si="14"/>
        <v>2377</v>
      </c>
    </row>
    <row r="34" spans="1:11" ht="18" customHeight="1">
      <c r="A34" s="80"/>
      <c r="B34" s="82"/>
      <c r="C34" s="50">
        <f>C33/C39</f>
        <v>0.3984248918727003</v>
      </c>
      <c r="D34" s="50">
        <f aca="true" t="shared" si="15" ref="D34:K34">D33/D39</f>
        <v>0.3959537572254335</v>
      </c>
      <c r="E34" s="50">
        <f t="shared" si="15"/>
        <v>0.4631578947368421</v>
      </c>
      <c r="F34" s="50">
        <f t="shared" si="15"/>
        <v>0.470569468814803</v>
      </c>
      <c r="G34" s="50">
        <f t="shared" si="15"/>
        <v>0.5471042471042471</v>
      </c>
      <c r="H34" s="50">
        <f t="shared" si="15"/>
        <v>0.32315035799522673</v>
      </c>
      <c r="I34" s="50">
        <f t="shared" si="15"/>
        <v>0.5296262534184139</v>
      </c>
      <c r="J34" s="50">
        <f t="shared" si="15"/>
        <v>0.3365100230036149</v>
      </c>
      <c r="K34" s="50">
        <f t="shared" si="15"/>
        <v>0.3098279457768509</v>
      </c>
    </row>
    <row r="35" spans="1:11" ht="18" customHeight="1">
      <c r="A35" s="80"/>
      <c r="B35" s="81" t="s">
        <v>2</v>
      </c>
      <c r="C35" s="48">
        <f aca="true" t="shared" si="16" ref="C35:K35">C42+C47</f>
        <v>4072</v>
      </c>
      <c r="D35" s="48">
        <f t="shared" si="16"/>
        <v>162</v>
      </c>
      <c r="E35" s="48">
        <f t="shared" si="16"/>
        <v>172</v>
      </c>
      <c r="F35" s="48">
        <f t="shared" si="16"/>
        <v>743</v>
      </c>
      <c r="G35" s="48">
        <f t="shared" si="16"/>
        <v>418</v>
      </c>
      <c r="H35" s="48">
        <f t="shared" si="16"/>
        <v>750</v>
      </c>
      <c r="I35" s="48">
        <f t="shared" si="16"/>
        <v>409</v>
      </c>
      <c r="J35" s="48">
        <f t="shared" si="16"/>
        <v>544</v>
      </c>
      <c r="K35" s="48">
        <f t="shared" si="16"/>
        <v>874</v>
      </c>
    </row>
    <row r="36" spans="1:11" ht="18" customHeight="1">
      <c r="A36" s="80"/>
      <c r="B36" s="82"/>
      <c r="C36" s="50">
        <f>C35/C39</f>
        <v>0.13143115357304241</v>
      </c>
      <c r="D36" s="50">
        <f aca="true" t="shared" si="17" ref="D36:K36">D35/D39</f>
        <v>0.23410404624277456</v>
      </c>
      <c r="E36" s="50">
        <f t="shared" si="17"/>
        <v>0.15087719298245614</v>
      </c>
      <c r="F36" s="50">
        <f t="shared" si="17"/>
        <v>0.11851970011166055</v>
      </c>
      <c r="G36" s="50">
        <f t="shared" si="17"/>
        <v>0.1613899613899614</v>
      </c>
      <c r="H36" s="50">
        <f t="shared" si="17"/>
        <v>0.11933174224343675</v>
      </c>
      <c r="I36" s="50">
        <f t="shared" si="17"/>
        <v>0.12427833485262837</v>
      </c>
      <c r="J36" s="50">
        <f t="shared" si="17"/>
        <v>0.1787709497206704</v>
      </c>
      <c r="K36" s="50">
        <f t="shared" si="17"/>
        <v>0.11392075078206465</v>
      </c>
    </row>
    <row r="37" spans="1:11" ht="18" customHeight="1">
      <c r="A37" s="80"/>
      <c r="B37" s="83" t="s">
        <v>41</v>
      </c>
      <c r="C37" s="48">
        <f aca="true" t="shared" si="18" ref="C37:K37">C43+C48</f>
        <v>9496</v>
      </c>
      <c r="D37" s="48">
        <f t="shared" si="18"/>
        <v>248</v>
      </c>
      <c r="E37" s="48">
        <f t="shared" si="18"/>
        <v>376</v>
      </c>
      <c r="F37" s="48">
        <f t="shared" si="18"/>
        <v>1837</v>
      </c>
      <c r="G37" s="48">
        <f t="shared" si="18"/>
        <v>643</v>
      </c>
      <c r="H37" s="48">
        <f t="shared" si="18"/>
        <v>1989</v>
      </c>
      <c r="I37" s="48">
        <f t="shared" si="18"/>
        <v>888</v>
      </c>
      <c r="J37" s="48">
        <f t="shared" si="18"/>
        <v>1088</v>
      </c>
      <c r="K37" s="48">
        <f t="shared" si="18"/>
        <v>2427</v>
      </c>
    </row>
    <row r="38" spans="1:11" ht="18" customHeight="1">
      <c r="A38" s="80"/>
      <c r="B38" s="84"/>
      <c r="C38" s="50">
        <f>C37/C39</f>
        <v>0.3065005487057001</v>
      </c>
      <c r="D38" s="50">
        <f aca="true" t="shared" si="19" ref="D38:K38">D37/D39</f>
        <v>0.3583815028901734</v>
      </c>
      <c r="E38" s="50">
        <f t="shared" si="19"/>
        <v>0.3298245614035088</v>
      </c>
      <c r="F38" s="50">
        <f t="shared" si="19"/>
        <v>0.29302919125857396</v>
      </c>
      <c r="G38" s="50">
        <f t="shared" si="19"/>
        <v>0.24826254826254826</v>
      </c>
      <c r="H38" s="50">
        <f t="shared" si="19"/>
        <v>0.3164677804295943</v>
      </c>
      <c r="I38" s="50">
        <f t="shared" si="19"/>
        <v>0.2698268003646308</v>
      </c>
      <c r="J38" s="50">
        <f t="shared" si="19"/>
        <v>0.3575418994413408</v>
      </c>
      <c r="K38" s="50">
        <f t="shared" si="19"/>
        <v>0.3163451511991658</v>
      </c>
    </row>
    <row r="39" spans="1:11" ht="18" customHeight="1">
      <c r="A39" s="80"/>
      <c r="B39" s="49" t="s">
        <v>42</v>
      </c>
      <c r="C39" s="53">
        <f aca="true" t="shared" si="20" ref="C39:K39">C44+C49</f>
        <v>30982</v>
      </c>
      <c r="D39" s="53">
        <f t="shared" si="20"/>
        <v>692</v>
      </c>
      <c r="E39" s="53">
        <f t="shared" si="20"/>
        <v>1140</v>
      </c>
      <c r="F39" s="53">
        <f t="shared" si="20"/>
        <v>6269</v>
      </c>
      <c r="G39" s="53">
        <f t="shared" si="20"/>
        <v>2590</v>
      </c>
      <c r="H39" s="53">
        <f t="shared" si="20"/>
        <v>6285</v>
      </c>
      <c r="I39" s="53">
        <f t="shared" si="20"/>
        <v>3291</v>
      </c>
      <c r="J39" s="53">
        <f t="shared" si="20"/>
        <v>3043</v>
      </c>
      <c r="K39" s="53">
        <f t="shared" si="20"/>
        <v>7672</v>
      </c>
    </row>
    <row r="40" spans="1:11" ht="18" customHeight="1">
      <c r="A40" s="80" t="s">
        <v>43</v>
      </c>
      <c r="B40" s="51" t="s">
        <v>40</v>
      </c>
      <c r="C40" s="48">
        <f aca="true" t="shared" si="21" ref="C40:C49">SUM(D40:K40)</f>
        <v>5070</v>
      </c>
      <c r="D40" s="62">
        <v>8</v>
      </c>
      <c r="E40" s="62">
        <v>64</v>
      </c>
      <c r="F40" s="62">
        <v>739</v>
      </c>
      <c r="G40" s="62">
        <v>112</v>
      </c>
      <c r="H40" s="62">
        <v>1515</v>
      </c>
      <c r="I40" s="62">
        <v>251</v>
      </c>
      <c r="J40" s="62">
        <v>387</v>
      </c>
      <c r="K40" s="62">
        <v>1994</v>
      </c>
    </row>
    <row r="41" spans="1:11" ht="18" customHeight="1">
      <c r="A41" s="80"/>
      <c r="B41" s="54" t="s">
        <v>1</v>
      </c>
      <c r="C41" s="56">
        <f t="shared" si="21"/>
        <v>12319</v>
      </c>
      <c r="D41" s="63">
        <v>274</v>
      </c>
      <c r="E41" s="63">
        <v>528</v>
      </c>
      <c r="F41" s="63">
        <v>2950</v>
      </c>
      <c r="G41" s="63">
        <v>1417</v>
      </c>
      <c r="H41" s="63">
        <v>2031</v>
      </c>
      <c r="I41" s="63">
        <v>1743</v>
      </c>
      <c r="J41" s="63">
        <v>1024</v>
      </c>
      <c r="K41" s="63">
        <v>2352</v>
      </c>
    </row>
    <row r="42" spans="1:11" ht="18" customHeight="1">
      <c r="A42" s="80"/>
      <c r="B42" s="54" t="s">
        <v>2</v>
      </c>
      <c r="C42" s="56">
        <f t="shared" si="21"/>
        <v>1975</v>
      </c>
      <c r="D42" s="63">
        <v>121</v>
      </c>
      <c r="E42" s="63">
        <v>109</v>
      </c>
      <c r="F42" s="63">
        <v>342</v>
      </c>
      <c r="G42" s="63">
        <v>132</v>
      </c>
      <c r="H42" s="63">
        <v>333</v>
      </c>
      <c r="I42" s="63">
        <v>284</v>
      </c>
      <c r="J42" s="63">
        <v>295</v>
      </c>
      <c r="K42" s="63">
        <v>359</v>
      </c>
    </row>
    <row r="43" spans="1:11" ht="18" customHeight="1">
      <c r="A43" s="80"/>
      <c r="B43" s="52" t="s">
        <v>41</v>
      </c>
      <c r="C43" s="57">
        <f t="shared" si="21"/>
        <v>1425</v>
      </c>
      <c r="D43" s="64">
        <v>48</v>
      </c>
      <c r="E43" s="64">
        <v>89</v>
      </c>
      <c r="F43" s="64">
        <v>326</v>
      </c>
      <c r="G43" s="64">
        <v>52</v>
      </c>
      <c r="H43" s="64">
        <v>447</v>
      </c>
      <c r="I43" s="64">
        <v>0</v>
      </c>
      <c r="J43" s="64">
        <v>0</v>
      </c>
      <c r="K43" s="64">
        <v>463</v>
      </c>
    </row>
    <row r="44" spans="1:11" ht="18" customHeight="1">
      <c r="A44" s="80"/>
      <c r="B44" s="49" t="s">
        <v>44</v>
      </c>
      <c r="C44" s="53">
        <f t="shared" si="21"/>
        <v>20789</v>
      </c>
      <c r="D44" s="53">
        <f aca="true" t="shared" si="22" ref="D44:K44">SUM(D40:D43)</f>
        <v>451</v>
      </c>
      <c r="E44" s="53">
        <f t="shared" si="22"/>
        <v>790</v>
      </c>
      <c r="F44" s="53">
        <f t="shared" si="22"/>
        <v>4357</v>
      </c>
      <c r="G44" s="53">
        <f t="shared" si="22"/>
        <v>1713</v>
      </c>
      <c r="H44" s="53">
        <f t="shared" si="22"/>
        <v>4326</v>
      </c>
      <c r="I44" s="53">
        <f t="shared" si="22"/>
        <v>2278</v>
      </c>
      <c r="J44" s="53">
        <f t="shared" si="22"/>
        <v>1706</v>
      </c>
      <c r="K44" s="53">
        <f t="shared" si="22"/>
        <v>5168</v>
      </c>
    </row>
    <row r="45" spans="1:11" ht="18" customHeight="1">
      <c r="A45" s="80" t="s">
        <v>45</v>
      </c>
      <c r="B45" s="51" t="s">
        <v>40</v>
      </c>
      <c r="C45" s="48">
        <f t="shared" si="21"/>
        <v>0</v>
      </c>
      <c r="D45" s="62">
        <v>0</v>
      </c>
      <c r="E45" s="62">
        <v>0</v>
      </c>
      <c r="F45" s="62">
        <v>0</v>
      </c>
      <c r="G45" s="62">
        <v>0</v>
      </c>
      <c r="H45" s="62">
        <v>0</v>
      </c>
      <c r="I45" s="62">
        <v>0</v>
      </c>
      <c r="J45" s="62">
        <v>0</v>
      </c>
      <c r="K45" s="62">
        <v>0</v>
      </c>
    </row>
    <row r="46" spans="1:11" ht="18" customHeight="1">
      <c r="A46" s="80"/>
      <c r="B46" s="54" t="s">
        <v>1</v>
      </c>
      <c r="C46" s="59">
        <f t="shared" si="21"/>
        <v>25</v>
      </c>
      <c r="D46" s="63">
        <v>0</v>
      </c>
      <c r="E46" s="63">
        <v>0</v>
      </c>
      <c r="F46" s="63">
        <v>0</v>
      </c>
      <c r="G46" s="63">
        <v>0</v>
      </c>
      <c r="H46" s="63">
        <v>0</v>
      </c>
      <c r="I46" s="63">
        <v>0</v>
      </c>
      <c r="J46" s="63">
        <v>0</v>
      </c>
      <c r="K46" s="63">
        <v>25</v>
      </c>
    </row>
    <row r="47" spans="1:11" ht="18" customHeight="1">
      <c r="A47" s="80"/>
      <c r="B47" s="54" t="s">
        <v>2</v>
      </c>
      <c r="C47" s="56">
        <f t="shared" si="21"/>
        <v>2097</v>
      </c>
      <c r="D47" s="63">
        <v>41</v>
      </c>
      <c r="E47" s="63">
        <v>63</v>
      </c>
      <c r="F47" s="63">
        <v>401</v>
      </c>
      <c r="G47" s="63">
        <v>286</v>
      </c>
      <c r="H47" s="63">
        <v>417</v>
      </c>
      <c r="I47" s="63">
        <v>125</v>
      </c>
      <c r="J47" s="63">
        <v>249</v>
      </c>
      <c r="K47" s="63">
        <v>515</v>
      </c>
    </row>
    <row r="48" spans="1:11" ht="18" customHeight="1">
      <c r="A48" s="80"/>
      <c r="B48" s="52" t="s">
        <v>41</v>
      </c>
      <c r="C48" s="55">
        <f t="shared" si="21"/>
        <v>8071</v>
      </c>
      <c r="D48" s="64">
        <v>200</v>
      </c>
      <c r="E48" s="64">
        <v>287</v>
      </c>
      <c r="F48" s="64">
        <v>1511</v>
      </c>
      <c r="G48" s="64">
        <v>591</v>
      </c>
      <c r="H48" s="64">
        <v>1542</v>
      </c>
      <c r="I48" s="64">
        <v>888</v>
      </c>
      <c r="J48" s="64">
        <v>1088</v>
      </c>
      <c r="K48" s="64">
        <v>1964</v>
      </c>
    </row>
    <row r="49" spans="1:11" ht="18" customHeight="1">
      <c r="A49" s="80"/>
      <c r="B49" s="49" t="s">
        <v>44</v>
      </c>
      <c r="C49" s="58">
        <f t="shared" si="21"/>
        <v>10193</v>
      </c>
      <c r="D49" s="53">
        <f aca="true" t="shared" si="23" ref="D49:K49">SUM(D45:D48)</f>
        <v>241</v>
      </c>
      <c r="E49" s="53">
        <f t="shared" si="23"/>
        <v>350</v>
      </c>
      <c r="F49" s="53">
        <f t="shared" si="23"/>
        <v>1912</v>
      </c>
      <c r="G49" s="53">
        <f t="shared" si="23"/>
        <v>877</v>
      </c>
      <c r="H49" s="53">
        <f t="shared" si="23"/>
        <v>1959</v>
      </c>
      <c r="I49" s="53">
        <f t="shared" si="23"/>
        <v>1013</v>
      </c>
      <c r="J49" s="53">
        <f t="shared" si="23"/>
        <v>1337</v>
      </c>
      <c r="K49" s="53">
        <f t="shared" si="23"/>
        <v>2504</v>
      </c>
    </row>
    <row r="50" spans="1:11" ht="13.5">
      <c r="A50" s="28"/>
      <c r="B50" s="22" t="s">
        <v>71</v>
      </c>
      <c r="C50" s="28"/>
      <c r="D50" s="28"/>
      <c r="E50" s="28"/>
      <c r="F50" s="28"/>
      <c r="G50" s="28"/>
      <c r="H50" s="28"/>
      <c r="I50" s="28"/>
      <c r="J50" s="28"/>
      <c r="K50" s="28"/>
    </row>
  </sheetData>
  <mergeCells count="20">
    <mergeCell ref="A40:A44"/>
    <mergeCell ref="A45:A49"/>
    <mergeCell ref="A2:K2"/>
    <mergeCell ref="A3:K3"/>
    <mergeCell ref="A6:B6"/>
    <mergeCell ref="A30:B30"/>
    <mergeCell ref="B7:B8"/>
    <mergeCell ref="B9:B10"/>
    <mergeCell ref="B11:B12"/>
    <mergeCell ref="B13:B14"/>
    <mergeCell ref="A5:K5"/>
    <mergeCell ref="A29:K29"/>
    <mergeCell ref="A31:A39"/>
    <mergeCell ref="A7:A15"/>
    <mergeCell ref="A16:A20"/>
    <mergeCell ref="A21:A25"/>
    <mergeCell ref="B31:B32"/>
    <mergeCell ref="B33:B34"/>
    <mergeCell ref="B35:B36"/>
    <mergeCell ref="B37:B38"/>
  </mergeCells>
  <printOptions/>
  <pageMargins left="0.5905511811023623" right="0.5905511811023623" top="0.5905511811023623" bottom="0.3937007874015748" header="0.5118110236220472" footer="0.5118110236220472"/>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tabColor indexed="34"/>
    <pageSetUpPr fitToPage="1"/>
  </sheetPr>
  <dimension ref="A1:L100"/>
  <sheetViews>
    <sheetView view="pageBreakPreview" zoomScale="70" zoomScaleSheetLayoutView="70" workbookViewId="0" topLeftCell="A1">
      <selection activeCell="C21" sqref="C21"/>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3.25" customHeight="1">
      <c r="A3" s="92" t="s">
        <v>11</v>
      </c>
      <c r="B3" s="93"/>
      <c r="C3" s="93"/>
      <c r="D3" s="93"/>
      <c r="E3" s="93"/>
      <c r="F3" s="93"/>
      <c r="G3" s="93"/>
      <c r="H3" s="93"/>
      <c r="I3" s="93"/>
      <c r="J3" s="93"/>
    </row>
    <row r="18" spans="1:10" ht="13.5">
      <c r="A18" s="94" t="s">
        <v>73</v>
      </c>
      <c r="B18" s="90"/>
      <c r="C18" s="90"/>
      <c r="D18" s="90"/>
      <c r="E18" s="90"/>
      <c r="F18" s="90"/>
      <c r="G18" s="90"/>
      <c r="H18" s="90"/>
      <c r="I18" s="90"/>
      <c r="J18" s="90"/>
    </row>
    <row r="19" spans="1:10" ht="13.5">
      <c r="A19" s="90"/>
      <c r="B19" s="90"/>
      <c r="C19" s="90"/>
      <c r="D19" s="90"/>
      <c r="E19" s="90"/>
      <c r="F19" s="90"/>
      <c r="G19" s="90"/>
      <c r="H19" s="90"/>
      <c r="I19" s="90"/>
      <c r="J19" s="90"/>
    </row>
    <row r="20" spans="1:10" ht="13.5">
      <c r="A20" s="90"/>
      <c r="B20" s="90"/>
      <c r="C20" s="90"/>
      <c r="D20" s="90"/>
      <c r="E20" s="90"/>
      <c r="F20" s="90"/>
      <c r="G20" s="90"/>
      <c r="H20" s="90"/>
      <c r="I20" s="90"/>
      <c r="J20" s="90"/>
    </row>
    <row r="23" spans="1:12" ht="22.5" customHeight="1">
      <c r="A23" s="90" t="s">
        <v>64</v>
      </c>
      <c r="B23" s="90"/>
      <c r="C23" s="90"/>
      <c r="D23" s="90"/>
      <c r="E23" s="90"/>
      <c r="F23" s="90"/>
      <c r="G23" s="90"/>
      <c r="H23" s="90"/>
      <c r="I23" s="90"/>
      <c r="J23" s="90"/>
      <c r="K23" s="1"/>
      <c r="L23" s="1"/>
    </row>
    <row r="38" ht="18" customHeight="1">
      <c r="H38" s="11" t="s">
        <v>5</v>
      </c>
    </row>
    <row r="39" spans="3:8" ht="18" customHeight="1">
      <c r="C39" s="8"/>
      <c r="D39" s="9" t="s">
        <v>0</v>
      </c>
      <c r="E39" s="9" t="s">
        <v>1</v>
      </c>
      <c r="F39" s="9" t="s">
        <v>2</v>
      </c>
      <c r="G39" s="9" t="s">
        <v>3</v>
      </c>
      <c r="H39" s="9" t="s">
        <v>4</v>
      </c>
    </row>
    <row r="40" spans="3:8" ht="18" customHeight="1">
      <c r="C40" s="5" t="s">
        <v>6</v>
      </c>
      <c r="D40" s="6">
        <v>4888</v>
      </c>
      <c r="E40" s="6">
        <v>12681</v>
      </c>
      <c r="F40" s="6">
        <v>1782</v>
      </c>
      <c r="G40" s="6">
        <v>1516</v>
      </c>
      <c r="H40" s="6">
        <f>SUM(D40:G40)</f>
        <v>20867</v>
      </c>
    </row>
    <row r="41" spans="3:8" ht="18" customHeight="1">
      <c r="C41" s="5" t="s">
        <v>7</v>
      </c>
      <c r="D41" s="6">
        <v>0</v>
      </c>
      <c r="E41" s="6">
        <v>5</v>
      </c>
      <c r="F41" s="6">
        <v>1916</v>
      </c>
      <c r="G41" s="6">
        <v>8370</v>
      </c>
      <c r="H41" s="6">
        <f>SUM(D41:G41)</f>
        <v>10291</v>
      </c>
    </row>
    <row r="42" spans="3:8" ht="18" customHeight="1">
      <c r="C42" s="5" t="s">
        <v>8</v>
      </c>
      <c r="D42" s="6">
        <f>SUM(D40:D41)</f>
        <v>4888</v>
      </c>
      <c r="E42" s="6">
        <f>SUM(E40:E41)</f>
        <v>12686</v>
      </c>
      <c r="F42" s="6">
        <f>SUM(F40:F41)</f>
        <v>3698</v>
      </c>
      <c r="G42" s="6">
        <f>SUM(G40:G41)</f>
        <v>9886</v>
      </c>
      <c r="H42" s="6">
        <f>SUM(D42:G42)</f>
        <v>31158</v>
      </c>
    </row>
    <row r="43" spans="3:8" ht="18" customHeight="1">
      <c r="C43" s="5" t="s">
        <v>9</v>
      </c>
      <c r="D43" s="7">
        <f>D42/H42</f>
        <v>0.15687784838564733</v>
      </c>
      <c r="E43" s="7">
        <f>E42/H42</f>
        <v>0.4071506515180692</v>
      </c>
      <c r="F43" s="7">
        <f>F42/H42</f>
        <v>0.11868540984658836</v>
      </c>
      <c r="G43" s="7">
        <f>G42/H42</f>
        <v>0.3172860902496951</v>
      </c>
      <c r="H43" s="7">
        <v>1</v>
      </c>
    </row>
    <row r="44" ht="18" customHeight="1">
      <c r="C44" s="10" t="s">
        <v>74</v>
      </c>
    </row>
    <row r="52" spans="1:12" ht="22.5" customHeight="1">
      <c r="A52" s="90" t="s">
        <v>65</v>
      </c>
      <c r="B52" s="90"/>
      <c r="C52" s="90"/>
      <c r="D52" s="90"/>
      <c r="E52" s="90"/>
      <c r="F52" s="90"/>
      <c r="G52" s="90"/>
      <c r="H52" s="90"/>
      <c r="I52" s="90"/>
      <c r="J52" s="90"/>
      <c r="K52" s="1"/>
      <c r="L52" s="1"/>
    </row>
    <row r="67" ht="18" customHeight="1">
      <c r="H67" s="11" t="s">
        <v>5</v>
      </c>
    </row>
    <row r="68" spans="3:8" ht="18" customHeight="1">
      <c r="C68" s="8"/>
      <c r="D68" s="9" t="s">
        <v>0</v>
      </c>
      <c r="E68" s="9" t="s">
        <v>1</v>
      </c>
      <c r="F68" s="9" t="s">
        <v>2</v>
      </c>
      <c r="G68" s="9" t="s">
        <v>3</v>
      </c>
      <c r="H68" s="9" t="s">
        <v>4</v>
      </c>
    </row>
    <row r="69" spans="3:8" ht="18" customHeight="1">
      <c r="C69" s="5" t="s">
        <v>6</v>
      </c>
      <c r="D69" s="6">
        <v>5070</v>
      </c>
      <c r="E69" s="6">
        <v>12319</v>
      </c>
      <c r="F69" s="6">
        <v>1975</v>
      </c>
      <c r="G69" s="6">
        <v>1425</v>
      </c>
      <c r="H69" s="6">
        <f>SUM(D69:G69)</f>
        <v>20789</v>
      </c>
    </row>
    <row r="70" spans="3:8" ht="18" customHeight="1">
      <c r="C70" s="5" t="s">
        <v>7</v>
      </c>
      <c r="D70" s="6">
        <v>0</v>
      </c>
      <c r="E70" s="6">
        <v>25</v>
      </c>
      <c r="F70" s="6">
        <v>2097</v>
      </c>
      <c r="G70" s="6">
        <v>8071</v>
      </c>
      <c r="H70" s="6">
        <f>SUM(D70:G70)</f>
        <v>10193</v>
      </c>
    </row>
    <row r="71" spans="3:8" ht="18" customHeight="1">
      <c r="C71" s="5" t="s">
        <v>8</v>
      </c>
      <c r="D71" s="6">
        <f>SUM(D69:D70)</f>
        <v>5070</v>
      </c>
      <c r="E71" s="6">
        <f>SUM(E69:E70)</f>
        <v>12344</v>
      </c>
      <c r="F71" s="6">
        <f>SUM(F69:F70)</f>
        <v>4072</v>
      </c>
      <c r="G71" s="6">
        <f>SUM(G69:G70)</f>
        <v>9496</v>
      </c>
      <c r="H71" s="6">
        <f>SUM(D71:G71)</f>
        <v>30982</v>
      </c>
    </row>
    <row r="72" spans="3:8" ht="18" customHeight="1">
      <c r="C72" s="5" t="s">
        <v>9</v>
      </c>
      <c r="D72" s="7">
        <f>D71/H71</f>
        <v>0.16364340584855722</v>
      </c>
      <c r="E72" s="7">
        <f>E71/H71</f>
        <v>0.3984248918727003</v>
      </c>
      <c r="F72" s="7">
        <f>F71/H71</f>
        <v>0.13143115357304241</v>
      </c>
      <c r="G72" s="7">
        <f>G71/H71</f>
        <v>0.3065005487057001</v>
      </c>
      <c r="H72" s="7">
        <v>1</v>
      </c>
    </row>
    <row r="73" ht="18" customHeight="1">
      <c r="C73" s="10" t="s">
        <v>75</v>
      </c>
    </row>
    <row r="76" spans="1:12" ht="17.25" customHeight="1">
      <c r="A76" s="90" t="s">
        <v>26</v>
      </c>
      <c r="B76" s="90"/>
      <c r="C76" s="90"/>
      <c r="D76" s="90"/>
      <c r="E76" s="90"/>
      <c r="F76" s="90"/>
      <c r="G76" s="90"/>
      <c r="H76" s="90"/>
      <c r="I76" s="90"/>
      <c r="J76" s="90"/>
      <c r="K76" s="1"/>
      <c r="L76" s="1"/>
    </row>
    <row r="78" spans="1:12" ht="17.25" customHeight="1">
      <c r="A78" s="1"/>
      <c r="B78" s="1"/>
      <c r="C78" s="89" t="s">
        <v>10</v>
      </c>
      <c r="D78" s="89"/>
      <c r="E78" s="89"/>
      <c r="F78" s="89"/>
      <c r="G78" s="89"/>
      <c r="H78" s="89"/>
      <c r="I78" s="1"/>
      <c r="J78" s="1"/>
      <c r="K78" s="1"/>
      <c r="L78" s="1"/>
    </row>
    <row r="79" spans="1:12" ht="13.5" customHeight="1">
      <c r="A79" s="1"/>
      <c r="B79" s="1"/>
      <c r="C79" s="2"/>
      <c r="D79" s="3"/>
      <c r="E79" s="3"/>
      <c r="F79" s="3"/>
      <c r="G79" s="3"/>
      <c r="H79" s="3"/>
      <c r="I79" s="1"/>
      <c r="J79" s="1"/>
      <c r="K79" s="1"/>
      <c r="L79" s="1"/>
    </row>
    <row r="94" ht="18" customHeight="1">
      <c r="H94" s="11" t="s">
        <v>5</v>
      </c>
    </row>
    <row r="95" spans="3:8" ht="18" customHeight="1">
      <c r="C95" s="8"/>
      <c r="D95" s="9" t="s">
        <v>0</v>
      </c>
      <c r="E95" s="9" t="s">
        <v>1</v>
      </c>
      <c r="F95" s="9" t="s">
        <v>2</v>
      </c>
      <c r="G95" s="9" t="s">
        <v>3</v>
      </c>
      <c r="H95" s="9" t="s">
        <v>4</v>
      </c>
    </row>
    <row r="96" spans="3:8" ht="18" customHeight="1">
      <c r="C96" s="5" t="s">
        <v>6</v>
      </c>
      <c r="D96" s="6">
        <v>3059</v>
      </c>
      <c r="E96" s="6">
        <v>6266</v>
      </c>
      <c r="F96" s="6">
        <v>604</v>
      </c>
      <c r="G96" s="6">
        <v>1053</v>
      </c>
      <c r="H96" s="6">
        <f>SUM(D96:G96)</f>
        <v>10982</v>
      </c>
    </row>
    <row r="97" spans="3:8" ht="18" customHeight="1">
      <c r="C97" s="5" t="s">
        <v>7</v>
      </c>
      <c r="D97" s="6">
        <v>0</v>
      </c>
      <c r="E97" s="6">
        <v>0</v>
      </c>
      <c r="F97" s="6">
        <v>742</v>
      </c>
      <c r="G97" s="6">
        <v>3975</v>
      </c>
      <c r="H97" s="6">
        <f>SUM(D97:G97)</f>
        <v>4717</v>
      </c>
    </row>
    <row r="98" spans="3:8" ht="18" customHeight="1">
      <c r="C98" s="5" t="s">
        <v>8</v>
      </c>
      <c r="D98" s="6">
        <f>SUM(D96:D97)</f>
        <v>3059</v>
      </c>
      <c r="E98" s="6">
        <f>SUM(E96:E97)</f>
        <v>6266</v>
      </c>
      <c r="F98" s="6">
        <f>SUM(F96:F97)</f>
        <v>1346</v>
      </c>
      <c r="G98" s="6">
        <f>SUM(G96:G97)</f>
        <v>5028</v>
      </c>
      <c r="H98" s="6">
        <f>SUM(D98:G98)</f>
        <v>15699</v>
      </c>
    </row>
    <row r="99" spans="3:8" ht="18" customHeight="1">
      <c r="C99" s="5" t="s">
        <v>9</v>
      </c>
      <c r="D99" s="7">
        <f>D98/H98</f>
        <v>0.194853175361488</v>
      </c>
      <c r="E99" s="7">
        <f>E98/H98</f>
        <v>0.3991337027836168</v>
      </c>
      <c r="F99" s="7">
        <f>F98/H98</f>
        <v>0.08573794509204408</v>
      </c>
      <c r="G99" s="7">
        <f>G98/H98</f>
        <v>0.3202751767628511</v>
      </c>
      <c r="H99" s="7">
        <v>1</v>
      </c>
    </row>
    <row r="100" ht="18" customHeight="1">
      <c r="C100" s="10" t="s">
        <v>21</v>
      </c>
    </row>
  </sheetData>
  <mergeCells count="7">
    <mergeCell ref="C78:H78"/>
    <mergeCell ref="A76:J76"/>
    <mergeCell ref="A1:J1"/>
    <mergeCell ref="A3:J3"/>
    <mergeCell ref="A23:J23"/>
    <mergeCell ref="A52:J52"/>
    <mergeCell ref="A18:J20"/>
  </mergeCells>
  <printOptions/>
  <pageMargins left="0.5905511811023623" right="0.5905511811023623" top="0.5905511811023623" bottom="0.3937007874015748" header="0.5118110236220472" footer="0.5118110236220472"/>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L100"/>
  <sheetViews>
    <sheetView view="pageBreakPreview" zoomScale="70" zoomScaleSheetLayoutView="70" workbookViewId="0" topLeftCell="A1">
      <selection activeCell="C21" sqref="C21"/>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3.25" customHeight="1">
      <c r="A3" s="92" t="s">
        <v>12</v>
      </c>
      <c r="B3" s="96"/>
      <c r="C3" s="96"/>
      <c r="D3" s="96"/>
      <c r="E3" s="96"/>
      <c r="F3" s="96"/>
      <c r="G3" s="96"/>
      <c r="H3" s="96"/>
      <c r="I3" s="96"/>
      <c r="J3" s="96"/>
    </row>
    <row r="18" spans="1:10" ht="13.5">
      <c r="A18" s="94" t="s">
        <v>76</v>
      </c>
      <c r="B18" s="94"/>
      <c r="C18" s="94"/>
      <c r="D18" s="94"/>
      <c r="E18" s="94"/>
      <c r="F18" s="94"/>
      <c r="G18" s="94"/>
      <c r="H18" s="94"/>
      <c r="I18" s="94"/>
      <c r="J18" s="94"/>
    </row>
    <row r="19" spans="1:10" ht="13.5">
      <c r="A19" s="94"/>
      <c r="B19" s="94"/>
      <c r="C19" s="94"/>
      <c r="D19" s="94"/>
      <c r="E19" s="94"/>
      <c r="F19" s="94"/>
      <c r="G19" s="94"/>
      <c r="H19" s="94"/>
      <c r="I19" s="94"/>
      <c r="J19" s="94"/>
    </row>
    <row r="20" spans="1:10" ht="13.5">
      <c r="A20" s="94"/>
      <c r="B20" s="94"/>
      <c r="C20" s="94"/>
      <c r="D20" s="94"/>
      <c r="E20" s="94"/>
      <c r="F20" s="94"/>
      <c r="G20" s="94"/>
      <c r="H20" s="94"/>
      <c r="I20" s="94"/>
      <c r="J20" s="94"/>
    </row>
    <row r="23" spans="1:12" ht="22.5" customHeight="1">
      <c r="A23" s="90" t="s">
        <v>64</v>
      </c>
      <c r="B23" s="90"/>
      <c r="C23" s="90"/>
      <c r="D23" s="90"/>
      <c r="E23" s="90"/>
      <c r="F23" s="90"/>
      <c r="G23" s="90"/>
      <c r="H23" s="90"/>
      <c r="I23" s="90"/>
      <c r="J23" s="90"/>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8</v>
      </c>
      <c r="E40" s="6">
        <v>230</v>
      </c>
      <c r="F40" s="6">
        <v>121</v>
      </c>
      <c r="G40" s="6">
        <v>92</v>
      </c>
      <c r="H40" s="6">
        <f>SUM(D40:G40)</f>
        <v>451</v>
      </c>
    </row>
    <row r="41" spans="3:8" ht="18" customHeight="1">
      <c r="C41" s="5" t="s">
        <v>7</v>
      </c>
      <c r="D41" s="6">
        <v>0</v>
      </c>
      <c r="E41" s="6">
        <v>0</v>
      </c>
      <c r="F41" s="6">
        <v>41</v>
      </c>
      <c r="G41" s="6">
        <v>200</v>
      </c>
      <c r="H41" s="6">
        <f>SUM(D41:G41)</f>
        <v>241</v>
      </c>
    </row>
    <row r="42" spans="3:8" ht="18" customHeight="1">
      <c r="C42" s="5" t="s">
        <v>8</v>
      </c>
      <c r="D42" s="6">
        <f>SUM(D40:D41)</f>
        <v>8</v>
      </c>
      <c r="E42" s="6">
        <f>SUM(E40:E41)</f>
        <v>230</v>
      </c>
      <c r="F42" s="6">
        <f>SUM(F40:F41)</f>
        <v>162</v>
      </c>
      <c r="G42" s="6">
        <f>SUM(G40:G41)</f>
        <v>292</v>
      </c>
      <c r="H42" s="6">
        <f>SUM(D42:G42)</f>
        <v>692</v>
      </c>
    </row>
    <row r="43" spans="3:8" ht="18" customHeight="1">
      <c r="C43" s="5" t="s">
        <v>9</v>
      </c>
      <c r="D43" s="7">
        <f>D42/H42</f>
        <v>0.011560693641618497</v>
      </c>
      <c r="E43" s="7">
        <f>E42/H42</f>
        <v>0.33236994219653176</v>
      </c>
      <c r="F43" s="7">
        <f>F42/H42</f>
        <v>0.23410404624277456</v>
      </c>
      <c r="G43" s="7">
        <f>G42/H42</f>
        <v>0.42196531791907516</v>
      </c>
      <c r="H43" s="7">
        <v>1</v>
      </c>
    </row>
    <row r="44" ht="18" customHeight="1">
      <c r="C44" s="10" t="s">
        <v>77</v>
      </c>
    </row>
    <row r="52" spans="1:12" ht="22.5" customHeight="1">
      <c r="A52" s="90" t="s">
        <v>65</v>
      </c>
      <c r="B52" s="90"/>
      <c r="C52" s="90"/>
      <c r="D52" s="90"/>
      <c r="E52" s="90"/>
      <c r="F52" s="90"/>
      <c r="G52" s="90"/>
      <c r="H52" s="90"/>
      <c r="I52" s="90"/>
      <c r="J52" s="90"/>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8</v>
      </c>
      <c r="E69" s="6">
        <v>274</v>
      </c>
      <c r="F69" s="6">
        <v>121</v>
      </c>
      <c r="G69" s="6">
        <v>48</v>
      </c>
      <c r="H69" s="6">
        <f>SUM(D69:G69)</f>
        <v>451</v>
      </c>
    </row>
    <row r="70" spans="3:8" ht="18" customHeight="1">
      <c r="C70" s="5" t="s">
        <v>7</v>
      </c>
      <c r="D70" s="6">
        <v>0</v>
      </c>
      <c r="E70" s="6">
        <v>0</v>
      </c>
      <c r="F70" s="6">
        <v>41</v>
      </c>
      <c r="G70" s="6">
        <v>200</v>
      </c>
      <c r="H70" s="6">
        <f>SUM(D70:G70)</f>
        <v>241</v>
      </c>
    </row>
    <row r="71" spans="3:8" ht="18" customHeight="1">
      <c r="C71" s="5" t="s">
        <v>8</v>
      </c>
      <c r="D71" s="6">
        <f>SUM(D69:D70)</f>
        <v>8</v>
      </c>
      <c r="E71" s="6">
        <f>SUM(E69:E70)</f>
        <v>274</v>
      </c>
      <c r="F71" s="6">
        <f>SUM(F69:F70)</f>
        <v>162</v>
      </c>
      <c r="G71" s="6">
        <f>SUM(G69:G70)</f>
        <v>248</v>
      </c>
      <c r="H71" s="6">
        <f>SUM(D71:G71)</f>
        <v>692</v>
      </c>
    </row>
    <row r="72" spans="3:8" ht="18" customHeight="1">
      <c r="C72" s="5" t="s">
        <v>9</v>
      </c>
      <c r="D72" s="7">
        <f>D71/H71</f>
        <v>0.011560693641618497</v>
      </c>
      <c r="E72" s="7">
        <f>E71/H71</f>
        <v>0.3959537572254335</v>
      </c>
      <c r="F72" s="7">
        <f>F71/H71</f>
        <v>0.23410404624277456</v>
      </c>
      <c r="G72" s="7">
        <f>G71/H71</f>
        <v>0.3583815028901734</v>
      </c>
      <c r="H72" s="7">
        <v>1</v>
      </c>
    </row>
    <row r="73" ht="18" customHeight="1">
      <c r="C73" s="10" t="s">
        <v>78</v>
      </c>
    </row>
    <row r="76" spans="1:12" ht="17.25" customHeight="1">
      <c r="A76" s="90" t="s">
        <v>26</v>
      </c>
      <c r="B76" s="90"/>
      <c r="C76" s="90"/>
      <c r="D76" s="90"/>
      <c r="E76" s="90"/>
      <c r="F76" s="90"/>
      <c r="G76" s="90"/>
      <c r="H76" s="90"/>
      <c r="I76" s="90"/>
      <c r="J76" s="90"/>
      <c r="K76" s="1"/>
      <c r="L76" s="1"/>
    </row>
    <row r="78" spans="1:12" ht="17.25" customHeight="1">
      <c r="A78" s="1"/>
      <c r="B78" s="1"/>
      <c r="C78" s="89" t="s">
        <v>10</v>
      </c>
      <c r="D78" s="95"/>
      <c r="E78" s="95"/>
      <c r="F78" s="95"/>
      <c r="G78" s="95"/>
      <c r="H78" s="95"/>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0</v>
      </c>
      <c r="E96" s="6">
        <v>219</v>
      </c>
      <c r="F96" s="6">
        <v>42</v>
      </c>
      <c r="G96" s="6">
        <v>0</v>
      </c>
      <c r="H96" s="6">
        <f>SUM(D96:G96)</f>
        <v>261</v>
      </c>
    </row>
    <row r="97" spans="3:8" ht="18" customHeight="1">
      <c r="C97" s="5" t="s">
        <v>7</v>
      </c>
      <c r="D97" s="6">
        <v>0</v>
      </c>
      <c r="E97" s="6">
        <v>0</v>
      </c>
      <c r="F97" s="6">
        <v>37</v>
      </c>
      <c r="G97" s="6">
        <v>156</v>
      </c>
      <c r="H97" s="6">
        <f>SUM(D97:G97)</f>
        <v>193</v>
      </c>
    </row>
    <row r="98" spans="3:8" ht="18" customHeight="1">
      <c r="C98" s="5" t="s">
        <v>8</v>
      </c>
      <c r="D98" s="6">
        <f>SUM(D96:D97)</f>
        <v>0</v>
      </c>
      <c r="E98" s="6">
        <f>SUM(E96:E97)</f>
        <v>219</v>
      </c>
      <c r="F98" s="6">
        <f>SUM(F96:F97)</f>
        <v>79</v>
      </c>
      <c r="G98" s="6">
        <f>SUM(G96:G97)</f>
        <v>156</v>
      </c>
      <c r="H98" s="6">
        <f>SUM(D98:G98)</f>
        <v>454</v>
      </c>
    </row>
    <row r="99" spans="3:8" ht="18" customHeight="1">
      <c r="C99" s="5" t="s">
        <v>9</v>
      </c>
      <c r="D99" s="7">
        <f>D98/H98</f>
        <v>0</v>
      </c>
      <c r="E99" s="7">
        <f>E98/H98</f>
        <v>0.48237885462555063</v>
      </c>
      <c r="F99" s="7">
        <f>F98/H98</f>
        <v>0.17400881057268722</v>
      </c>
      <c r="G99" s="7">
        <f>G98/H98</f>
        <v>0.3436123348017621</v>
      </c>
      <c r="H99" s="7">
        <v>1</v>
      </c>
    </row>
    <row r="100" ht="18" customHeight="1">
      <c r="C100" s="10" t="s">
        <v>22</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L100"/>
  <sheetViews>
    <sheetView view="pageBreakPreview" zoomScale="70" zoomScaleSheetLayoutView="70" workbookViewId="0" topLeftCell="A1">
      <selection activeCell="I17" sqref="I17"/>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3.25" customHeight="1">
      <c r="A3" s="97" t="s">
        <v>13</v>
      </c>
      <c r="B3" s="98"/>
      <c r="C3" s="98"/>
      <c r="D3" s="98"/>
      <c r="E3" s="98"/>
      <c r="F3" s="98"/>
      <c r="G3" s="98"/>
      <c r="H3" s="98"/>
      <c r="I3" s="98"/>
      <c r="J3" s="98"/>
    </row>
    <row r="18" spans="1:10" ht="13.5">
      <c r="A18" s="94" t="s">
        <v>79</v>
      </c>
      <c r="B18" s="94"/>
      <c r="C18" s="94"/>
      <c r="D18" s="94"/>
      <c r="E18" s="94"/>
      <c r="F18" s="94"/>
      <c r="G18" s="94"/>
      <c r="H18" s="94"/>
      <c r="I18" s="94"/>
      <c r="J18" s="94"/>
    </row>
    <row r="19" spans="1:10" ht="13.5">
      <c r="A19" s="94"/>
      <c r="B19" s="94"/>
      <c r="C19" s="94"/>
      <c r="D19" s="94"/>
      <c r="E19" s="94"/>
      <c r="F19" s="94"/>
      <c r="G19" s="94"/>
      <c r="H19" s="94"/>
      <c r="I19" s="94"/>
      <c r="J19" s="94"/>
    </row>
    <row r="20" spans="1:10" ht="13.5">
      <c r="A20" s="94"/>
      <c r="B20" s="94"/>
      <c r="C20" s="94"/>
      <c r="D20" s="94"/>
      <c r="E20" s="94"/>
      <c r="F20" s="94"/>
      <c r="G20" s="94"/>
      <c r="H20" s="94"/>
      <c r="I20" s="94"/>
      <c r="J20" s="94"/>
    </row>
    <row r="23" spans="1:12" ht="22.5" customHeight="1">
      <c r="A23" s="90" t="s">
        <v>64</v>
      </c>
      <c r="B23" s="90"/>
      <c r="C23" s="90"/>
      <c r="D23" s="90"/>
      <c r="E23" s="90"/>
      <c r="F23" s="90"/>
      <c r="G23" s="90"/>
      <c r="H23" s="90"/>
      <c r="I23" s="90"/>
      <c r="J23" s="90"/>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64</v>
      </c>
      <c r="E40" s="6">
        <v>551</v>
      </c>
      <c r="F40" s="6">
        <v>109</v>
      </c>
      <c r="G40" s="6">
        <v>66</v>
      </c>
      <c r="H40" s="6">
        <f>SUM(D40:G40)</f>
        <v>790</v>
      </c>
    </row>
    <row r="41" spans="3:8" ht="18" customHeight="1">
      <c r="C41" s="5" t="s">
        <v>7</v>
      </c>
      <c r="D41" s="6">
        <v>0</v>
      </c>
      <c r="E41" s="6">
        <v>0</v>
      </c>
      <c r="F41" s="6">
        <v>31</v>
      </c>
      <c r="G41" s="6">
        <v>319</v>
      </c>
      <c r="H41" s="6">
        <f>SUM(D41:G41)</f>
        <v>350</v>
      </c>
    </row>
    <row r="42" spans="3:8" ht="18" customHeight="1">
      <c r="C42" s="5" t="s">
        <v>8</v>
      </c>
      <c r="D42" s="6">
        <f>SUM(D40:D41)</f>
        <v>64</v>
      </c>
      <c r="E42" s="6">
        <f>SUM(E40:E41)</f>
        <v>551</v>
      </c>
      <c r="F42" s="6">
        <f>SUM(F40:F41)</f>
        <v>140</v>
      </c>
      <c r="G42" s="6">
        <f>SUM(G40:G41)</f>
        <v>385</v>
      </c>
      <c r="H42" s="6">
        <f>SUM(D42:G42)</f>
        <v>1140</v>
      </c>
    </row>
    <row r="43" spans="3:8" ht="18" customHeight="1">
      <c r="C43" s="5" t="s">
        <v>9</v>
      </c>
      <c r="D43" s="7">
        <f>D42/H42</f>
        <v>0.056140350877192984</v>
      </c>
      <c r="E43" s="7">
        <f>E42/H42</f>
        <v>0.48333333333333334</v>
      </c>
      <c r="F43" s="7">
        <f>F42/H42</f>
        <v>0.12280701754385964</v>
      </c>
      <c r="G43" s="7">
        <f>G42/H42</f>
        <v>0.33771929824561403</v>
      </c>
      <c r="H43" s="7">
        <v>1</v>
      </c>
    </row>
    <row r="44" ht="18" customHeight="1">
      <c r="C44" s="10" t="s">
        <v>80</v>
      </c>
    </row>
    <row r="52" spans="1:12" ht="22.5" customHeight="1">
      <c r="A52" s="90" t="s">
        <v>65</v>
      </c>
      <c r="B52" s="90"/>
      <c r="C52" s="90"/>
      <c r="D52" s="90"/>
      <c r="E52" s="90"/>
      <c r="F52" s="90"/>
      <c r="G52" s="90"/>
      <c r="H52" s="90"/>
      <c r="I52" s="90"/>
      <c r="J52" s="90"/>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64</v>
      </c>
      <c r="E69" s="6">
        <v>528</v>
      </c>
      <c r="F69" s="6">
        <v>109</v>
      </c>
      <c r="G69" s="6">
        <v>89</v>
      </c>
      <c r="H69" s="6">
        <f>SUM(D69:G69)</f>
        <v>790</v>
      </c>
    </row>
    <row r="70" spans="3:8" ht="18" customHeight="1">
      <c r="C70" s="5" t="s">
        <v>7</v>
      </c>
      <c r="D70" s="6">
        <v>0</v>
      </c>
      <c r="E70" s="6">
        <v>0</v>
      </c>
      <c r="F70" s="6">
        <v>63</v>
      </c>
      <c r="G70" s="6">
        <v>287</v>
      </c>
      <c r="H70" s="6">
        <f>SUM(D70:G70)</f>
        <v>350</v>
      </c>
    </row>
    <row r="71" spans="3:8" ht="18" customHeight="1">
      <c r="C71" s="5" t="s">
        <v>8</v>
      </c>
      <c r="D71" s="6">
        <f>SUM(D69:D70)</f>
        <v>64</v>
      </c>
      <c r="E71" s="6">
        <f>SUM(E69:E70)</f>
        <v>528</v>
      </c>
      <c r="F71" s="6">
        <f>SUM(F69:F70)</f>
        <v>172</v>
      </c>
      <c r="G71" s="6">
        <f>SUM(G69:G70)</f>
        <v>376</v>
      </c>
      <c r="H71" s="6">
        <f>SUM(D71:G71)</f>
        <v>1140</v>
      </c>
    </row>
    <row r="72" spans="3:8" ht="18" customHeight="1">
      <c r="C72" s="5" t="s">
        <v>9</v>
      </c>
      <c r="D72" s="7">
        <f>D71/H71</f>
        <v>0.056140350877192984</v>
      </c>
      <c r="E72" s="7">
        <f>E71/H71</f>
        <v>0.4631578947368421</v>
      </c>
      <c r="F72" s="7">
        <f>F71/H71</f>
        <v>0.15087719298245614</v>
      </c>
      <c r="G72" s="7">
        <f>G71/H71</f>
        <v>0.3298245614035088</v>
      </c>
      <c r="H72" s="7">
        <v>1</v>
      </c>
    </row>
    <row r="73" ht="18" customHeight="1">
      <c r="C73" s="10" t="s">
        <v>80</v>
      </c>
    </row>
    <row r="76" spans="1:12" ht="17.25" customHeight="1">
      <c r="A76" s="90" t="s">
        <v>26</v>
      </c>
      <c r="B76" s="90"/>
      <c r="C76" s="90"/>
      <c r="D76" s="90"/>
      <c r="E76" s="90"/>
      <c r="F76" s="90"/>
      <c r="G76" s="90"/>
      <c r="H76" s="90"/>
      <c r="I76" s="90"/>
      <c r="J76" s="90"/>
      <c r="K76" s="1"/>
      <c r="L76" s="1"/>
    </row>
    <row r="78" spans="1:12" ht="17.25" customHeight="1">
      <c r="A78" s="1"/>
      <c r="B78" s="1"/>
      <c r="C78" s="89" t="s">
        <v>10</v>
      </c>
      <c r="D78" s="95"/>
      <c r="E78" s="95"/>
      <c r="F78" s="95"/>
      <c r="G78" s="95"/>
      <c r="H78" s="95"/>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0</v>
      </c>
      <c r="E96" s="6">
        <v>219</v>
      </c>
      <c r="F96" s="6">
        <v>42</v>
      </c>
      <c r="G96" s="6">
        <v>0</v>
      </c>
      <c r="H96" s="6">
        <f>SUM(D96:G96)</f>
        <v>261</v>
      </c>
    </row>
    <row r="97" spans="3:8" ht="18" customHeight="1">
      <c r="C97" s="5" t="s">
        <v>7</v>
      </c>
      <c r="D97" s="6">
        <v>0</v>
      </c>
      <c r="E97" s="6">
        <v>0</v>
      </c>
      <c r="F97" s="6">
        <v>37</v>
      </c>
      <c r="G97" s="6">
        <v>156</v>
      </c>
      <c r="H97" s="6">
        <f>SUM(D97:G97)</f>
        <v>193</v>
      </c>
    </row>
    <row r="98" spans="3:8" ht="18" customHeight="1">
      <c r="C98" s="5" t="s">
        <v>8</v>
      </c>
      <c r="D98" s="6">
        <f>SUM(D96:D97)</f>
        <v>0</v>
      </c>
      <c r="E98" s="6">
        <f>SUM(E96:E97)</f>
        <v>219</v>
      </c>
      <c r="F98" s="6">
        <f>SUM(F96:F97)</f>
        <v>79</v>
      </c>
      <c r="G98" s="6">
        <f>SUM(G96:G97)</f>
        <v>156</v>
      </c>
      <c r="H98" s="6">
        <f>SUM(D98:G98)</f>
        <v>454</v>
      </c>
    </row>
    <row r="99" spans="3:8" ht="18" customHeight="1">
      <c r="C99" s="5" t="s">
        <v>9</v>
      </c>
      <c r="D99" s="7">
        <f>D98/H98</f>
        <v>0</v>
      </c>
      <c r="E99" s="7">
        <f>E98/H98</f>
        <v>0.48237885462555063</v>
      </c>
      <c r="F99" s="7">
        <f>F98/H98</f>
        <v>0.17400881057268722</v>
      </c>
      <c r="G99" s="7">
        <f>G98/H98</f>
        <v>0.3436123348017621</v>
      </c>
      <c r="H99" s="7">
        <v>1</v>
      </c>
    </row>
    <row r="100" ht="18" customHeight="1">
      <c r="C100" s="10" t="s">
        <v>23</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L101"/>
  <sheetViews>
    <sheetView view="pageBreakPreview" zoomScale="70" zoomScaleSheetLayoutView="70" workbookViewId="0" topLeftCell="A1">
      <selection activeCell="I26" sqref="I26"/>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3.25" customHeight="1">
      <c r="A3" s="97" t="s">
        <v>14</v>
      </c>
      <c r="B3" s="98"/>
      <c r="C3" s="98"/>
      <c r="D3" s="98"/>
      <c r="E3" s="98"/>
      <c r="F3" s="98"/>
      <c r="G3" s="98"/>
      <c r="H3" s="98"/>
      <c r="I3" s="98"/>
      <c r="J3" s="98"/>
    </row>
    <row r="19" spans="1:10" ht="13.5">
      <c r="A19" s="94" t="s">
        <v>81</v>
      </c>
      <c r="B19" s="94"/>
      <c r="C19" s="94"/>
      <c r="D19" s="94"/>
      <c r="E19" s="94"/>
      <c r="F19" s="94"/>
      <c r="G19" s="94"/>
      <c r="H19" s="94"/>
      <c r="I19" s="94"/>
      <c r="J19" s="94"/>
    </row>
    <row r="20" spans="1:10" ht="13.5">
      <c r="A20" s="94"/>
      <c r="B20" s="94"/>
      <c r="C20" s="94"/>
      <c r="D20" s="94"/>
      <c r="E20" s="94"/>
      <c r="F20" s="94"/>
      <c r="G20" s="94"/>
      <c r="H20" s="94"/>
      <c r="I20" s="94"/>
      <c r="J20" s="94"/>
    </row>
    <row r="21" spans="1:10" ht="13.5">
      <c r="A21" s="94"/>
      <c r="B21" s="94"/>
      <c r="C21" s="94"/>
      <c r="D21" s="94"/>
      <c r="E21" s="94"/>
      <c r="F21" s="94"/>
      <c r="G21" s="94"/>
      <c r="H21" s="94"/>
      <c r="I21" s="94"/>
      <c r="J21" s="94"/>
    </row>
    <row r="24" spans="1:12" ht="22.5" customHeight="1">
      <c r="A24" s="90" t="s">
        <v>64</v>
      </c>
      <c r="B24" s="90"/>
      <c r="C24" s="90"/>
      <c r="D24" s="90"/>
      <c r="E24" s="90"/>
      <c r="F24" s="90"/>
      <c r="G24" s="90"/>
      <c r="H24" s="90"/>
      <c r="I24" s="90"/>
      <c r="J24" s="90"/>
      <c r="K24" s="1"/>
      <c r="L24" s="1"/>
    </row>
    <row r="39" spans="3:8" ht="18" customHeight="1">
      <c r="C39" s="12"/>
      <c r="D39" s="12"/>
      <c r="E39" s="12"/>
      <c r="F39" s="12"/>
      <c r="G39" s="12"/>
      <c r="H39" s="11" t="s">
        <v>5</v>
      </c>
    </row>
    <row r="40" spans="3:8" ht="18" customHeight="1">
      <c r="C40" s="8"/>
      <c r="D40" s="9" t="s">
        <v>0</v>
      </c>
      <c r="E40" s="9" t="s">
        <v>1</v>
      </c>
      <c r="F40" s="9" t="s">
        <v>2</v>
      </c>
      <c r="G40" s="9" t="s">
        <v>3</v>
      </c>
      <c r="H40" s="9" t="s">
        <v>4</v>
      </c>
    </row>
    <row r="41" spans="3:8" ht="18" customHeight="1">
      <c r="C41" s="5" t="s">
        <v>6</v>
      </c>
      <c r="D41" s="6">
        <v>739</v>
      </c>
      <c r="E41" s="6">
        <v>3097</v>
      </c>
      <c r="F41" s="6">
        <v>255</v>
      </c>
      <c r="G41" s="6">
        <v>266</v>
      </c>
      <c r="H41" s="6">
        <f>SUM(D41:G41)</f>
        <v>4357</v>
      </c>
    </row>
    <row r="42" spans="3:8" ht="18" customHeight="1">
      <c r="C42" s="5" t="s">
        <v>7</v>
      </c>
      <c r="D42" s="6">
        <v>0</v>
      </c>
      <c r="E42" s="6">
        <v>0</v>
      </c>
      <c r="F42" s="6">
        <v>401</v>
      </c>
      <c r="G42" s="6">
        <v>1511</v>
      </c>
      <c r="H42" s="6">
        <f>SUM(D42:G42)</f>
        <v>1912</v>
      </c>
    </row>
    <row r="43" spans="3:8" ht="18" customHeight="1">
      <c r="C43" s="5" t="s">
        <v>8</v>
      </c>
      <c r="D43" s="6">
        <f>SUM(D41:D42)</f>
        <v>739</v>
      </c>
      <c r="E43" s="6">
        <f>SUM(E41:E42)</f>
        <v>3097</v>
      </c>
      <c r="F43" s="6">
        <f>SUM(F41:F42)</f>
        <v>656</v>
      </c>
      <c r="G43" s="6">
        <f>SUM(G41:G42)</f>
        <v>1777</v>
      </c>
      <c r="H43" s="6">
        <f>SUM(D43:G43)</f>
        <v>6269</v>
      </c>
    </row>
    <row r="44" spans="3:8" ht="18" customHeight="1">
      <c r="C44" s="5" t="s">
        <v>9</v>
      </c>
      <c r="D44" s="7">
        <f>D43/H43</f>
        <v>0.11788163981496251</v>
      </c>
      <c r="E44" s="7">
        <f>E43/H43</f>
        <v>0.4940181847184559</v>
      </c>
      <c r="F44" s="7">
        <f>F43/H43</f>
        <v>0.10464188865847823</v>
      </c>
      <c r="G44" s="7">
        <f>G43/H43</f>
        <v>0.28345828680810337</v>
      </c>
      <c r="H44" s="7">
        <v>1</v>
      </c>
    </row>
    <row r="45" ht="18" customHeight="1">
      <c r="C45" s="10" t="s">
        <v>82</v>
      </c>
    </row>
    <row r="53" spans="1:12" ht="22.5" customHeight="1">
      <c r="A53" s="90" t="s">
        <v>65</v>
      </c>
      <c r="B53" s="90"/>
      <c r="C53" s="90"/>
      <c r="D53" s="90"/>
      <c r="E53" s="90"/>
      <c r="F53" s="90"/>
      <c r="G53" s="90"/>
      <c r="H53" s="90"/>
      <c r="I53" s="90"/>
      <c r="J53" s="90"/>
      <c r="K53" s="1"/>
      <c r="L53" s="1"/>
    </row>
    <row r="68" spans="3:8" ht="18" customHeight="1">
      <c r="C68" s="12"/>
      <c r="D68" s="12"/>
      <c r="E68" s="12"/>
      <c r="F68" s="12"/>
      <c r="G68" s="12"/>
      <c r="H68" s="11" t="s">
        <v>5</v>
      </c>
    </row>
    <row r="69" spans="3:8" ht="18" customHeight="1">
      <c r="C69" s="8"/>
      <c r="D69" s="9" t="s">
        <v>0</v>
      </c>
      <c r="E69" s="9" t="s">
        <v>1</v>
      </c>
      <c r="F69" s="9" t="s">
        <v>2</v>
      </c>
      <c r="G69" s="9" t="s">
        <v>3</v>
      </c>
      <c r="H69" s="9" t="s">
        <v>4</v>
      </c>
    </row>
    <row r="70" spans="3:8" ht="18" customHeight="1">
      <c r="C70" s="5" t="s">
        <v>6</v>
      </c>
      <c r="D70" s="6">
        <v>739</v>
      </c>
      <c r="E70" s="6">
        <v>2950</v>
      </c>
      <c r="F70" s="6">
        <v>342</v>
      </c>
      <c r="G70" s="6">
        <v>326</v>
      </c>
      <c r="H70" s="6">
        <f>SUM(D70:G70)</f>
        <v>4357</v>
      </c>
    </row>
    <row r="71" spans="3:8" ht="18" customHeight="1">
      <c r="C71" s="5" t="s">
        <v>7</v>
      </c>
      <c r="D71" s="6">
        <v>0</v>
      </c>
      <c r="E71" s="6">
        <v>0</v>
      </c>
      <c r="F71" s="6">
        <v>401</v>
      </c>
      <c r="G71" s="6">
        <v>1511</v>
      </c>
      <c r="H71" s="6">
        <f>SUM(D71:G71)</f>
        <v>1912</v>
      </c>
    </row>
    <row r="72" spans="3:8" ht="18" customHeight="1">
      <c r="C72" s="5" t="s">
        <v>8</v>
      </c>
      <c r="D72" s="6">
        <f>SUM(D70:D71)</f>
        <v>739</v>
      </c>
      <c r="E72" s="6">
        <f>SUM(E70:E71)</f>
        <v>2950</v>
      </c>
      <c r="F72" s="6">
        <f>SUM(F70:F71)</f>
        <v>743</v>
      </c>
      <c r="G72" s="6">
        <f>SUM(G70:G71)</f>
        <v>1837</v>
      </c>
      <c r="H72" s="6">
        <f>SUM(D72:G72)</f>
        <v>6269</v>
      </c>
    </row>
    <row r="73" spans="3:8" ht="18" customHeight="1">
      <c r="C73" s="5" t="s">
        <v>9</v>
      </c>
      <c r="D73" s="7">
        <f>D72/H72</f>
        <v>0.11788163981496251</v>
      </c>
      <c r="E73" s="7">
        <f>E72/H72</f>
        <v>0.470569468814803</v>
      </c>
      <c r="F73" s="7">
        <f>F72/H72</f>
        <v>0.11851970011166055</v>
      </c>
      <c r="G73" s="7">
        <f>G72/H72</f>
        <v>0.29302919125857396</v>
      </c>
      <c r="H73" s="7">
        <v>1</v>
      </c>
    </row>
    <row r="74" ht="18" customHeight="1">
      <c r="C74" s="10" t="s">
        <v>82</v>
      </c>
    </row>
    <row r="77" spans="1:12" ht="17.25" customHeight="1">
      <c r="A77" s="90" t="s">
        <v>26</v>
      </c>
      <c r="B77" s="90"/>
      <c r="C77" s="90"/>
      <c r="D77" s="90"/>
      <c r="E77" s="90"/>
      <c r="F77" s="90"/>
      <c r="G77" s="90"/>
      <c r="H77" s="90"/>
      <c r="I77" s="90"/>
      <c r="J77" s="90"/>
      <c r="K77" s="1"/>
      <c r="L77" s="1"/>
    </row>
    <row r="79" spans="1:12" ht="17.25" customHeight="1">
      <c r="A79" s="1"/>
      <c r="B79" s="1"/>
      <c r="C79" s="89" t="s">
        <v>10</v>
      </c>
      <c r="D79" s="95"/>
      <c r="E79" s="95"/>
      <c r="F79" s="95"/>
      <c r="G79" s="95"/>
      <c r="H79" s="95"/>
      <c r="I79" s="1"/>
      <c r="J79" s="1"/>
      <c r="K79" s="1"/>
      <c r="L79" s="1"/>
    </row>
    <row r="80" spans="1:12" ht="13.5" customHeight="1">
      <c r="A80" s="1"/>
      <c r="B80" s="1"/>
      <c r="C80" s="2"/>
      <c r="D80" s="3"/>
      <c r="E80" s="3"/>
      <c r="F80" s="3"/>
      <c r="G80" s="3"/>
      <c r="H80" s="3"/>
      <c r="I80" s="1"/>
      <c r="J80" s="1"/>
      <c r="K80" s="1"/>
      <c r="L80" s="1"/>
    </row>
    <row r="95" spans="3:8" ht="18" customHeight="1">
      <c r="C95" s="12"/>
      <c r="D95" s="12"/>
      <c r="E95" s="12"/>
      <c r="F95" s="12"/>
      <c r="G95" s="12"/>
      <c r="H95" s="11" t="s">
        <v>5</v>
      </c>
    </row>
    <row r="96" spans="3:8" ht="18" customHeight="1">
      <c r="C96" s="8"/>
      <c r="D96" s="9" t="s">
        <v>0</v>
      </c>
      <c r="E96" s="9" t="s">
        <v>1</v>
      </c>
      <c r="F96" s="9" t="s">
        <v>2</v>
      </c>
      <c r="G96" s="9" t="s">
        <v>3</v>
      </c>
      <c r="H96" s="9" t="s">
        <v>4</v>
      </c>
    </row>
    <row r="97" spans="3:8" ht="18" customHeight="1">
      <c r="C97" s="5" t="s">
        <v>6</v>
      </c>
      <c r="D97" s="6">
        <v>721</v>
      </c>
      <c r="E97" s="6">
        <v>2065</v>
      </c>
      <c r="F97" s="6">
        <v>58</v>
      </c>
      <c r="G97" s="6">
        <v>247</v>
      </c>
      <c r="H97" s="6">
        <f>SUM(D97:G97)</f>
        <v>3091</v>
      </c>
    </row>
    <row r="98" spans="3:8" ht="18" customHeight="1">
      <c r="C98" s="5" t="s">
        <v>7</v>
      </c>
      <c r="D98" s="6">
        <v>0</v>
      </c>
      <c r="E98" s="6">
        <v>0</v>
      </c>
      <c r="F98" s="6">
        <v>0</v>
      </c>
      <c r="G98" s="6">
        <v>887</v>
      </c>
      <c r="H98" s="6">
        <f>SUM(D98:G98)</f>
        <v>887</v>
      </c>
    </row>
    <row r="99" spans="3:8" ht="18" customHeight="1">
      <c r="C99" s="5" t="s">
        <v>8</v>
      </c>
      <c r="D99" s="6">
        <f>SUM(D97:D98)</f>
        <v>721</v>
      </c>
      <c r="E99" s="6">
        <f>SUM(E97:E98)</f>
        <v>2065</v>
      </c>
      <c r="F99" s="6">
        <f>SUM(F97:F98)</f>
        <v>58</v>
      </c>
      <c r="G99" s="6">
        <f>SUM(G97:G98)</f>
        <v>1134</v>
      </c>
      <c r="H99" s="6">
        <f>SUM(D99:G99)</f>
        <v>3978</v>
      </c>
    </row>
    <row r="100" spans="3:8" ht="18" customHeight="1">
      <c r="C100" s="5" t="s">
        <v>9</v>
      </c>
      <c r="D100" s="7">
        <f>D99/H99</f>
        <v>0.18124685771744595</v>
      </c>
      <c r="E100" s="7">
        <f>E99/H99</f>
        <v>0.5191050779286074</v>
      </c>
      <c r="F100" s="7">
        <f>F99/H99</f>
        <v>0.014580191050779286</v>
      </c>
      <c r="G100" s="7">
        <f>G99/H99</f>
        <v>0.2850678733031674</v>
      </c>
      <c r="H100" s="7">
        <v>1</v>
      </c>
    </row>
    <row r="101" ht="18" customHeight="1">
      <c r="C101" s="10" t="s">
        <v>24</v>
      </c>
    </row>
  </sheetData>
  <mergeCells count="7">
    <mergeCell ref="A1:J1"/>
    <mergeCell ref="C79:H79"/>
    <mergeCell ref="A3:J3"/>
    <mergeCell ref="A24:J24"/>
    <mergeCell ref="A53:J53"/>
    <mergeCell ref="A77:J77"/>
    <mergeCell ref="A19:J21"/>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dimension ref="A1:L101"/>
  <sheetViews>
    <sheetView view="pageBreakPreview" zoomScale="70" zoomScaleSheetLayoutView="70" workbookViewId="0" topLeftCell="A1">
      <selection activeCell="I31" sqref="I31"/>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4.75" customHeight="1">
      <c r="A3" s="92" t="s">
        <v>15</v>
      </c>
      <c r="B3" s="93"/>
      <c r="C3" s="93"/>
      <c r="D3" s="93"/>
      <c r="E3" s="93"/>
      <c r="F3" s="93"/>
      <c r="G3" s="93"/>
      <c r="H3" s="93"/>
      <c r="I3" s="93"/>
      <c r="J3" s="93"/>
    </row>
    <row r="19" spans="1:10" ht="13.5">
      <c r="A19" s="94" t="s">
        <v>83</v>
      </c>
      <c r="B19" s="94"/>
      <c r="C19" s="94"/>
      <c r="D19" s="94"/>
      <c r="E19" s="94"/>
      <c r="F19" s="94"/>
      <c r="G19" s="94"/>
      <c r="H19" s="94"/>
      <c r="I19" s="94"/>
      <c r="J19" s="94"/>
    </row>
    <row r="20" spans="1:10" ht="13.5">
      <c r="A20" s="94"/>
      <c r="B20" s="94"/>
      <c r="C20" s="94"/>
      <c r="D20" s="94"/>
      <c r="E20" s="94"/>
      <c r="F20" s="94"/>
      <c r="G20" s="94"/>
      <c r="H20" s="94"/>
      <c r="I20" s="94"/>
      <c r="J20" s="94"/>
    </row>
    <row r="21" spans="1:10" ht="13.5">
      <c r="A21" s="94"/>
      <c r="B21" s="94"/>
      <c r="C21" s="94"/>
      <c r="D21" s="94"/>
      <c r="E21" s="94"/>
      <c r="F21" s="94"/>
      <c r="G21" s="94"/>
      <c r="H21" s="94"/>
      <c r="I21" s="94"/>
      <c r="J21" s="94"/>
    </row>
    <row r="24" spans="1:12" ht="22.5" customHeight="1">
      <c r="A24" s="90" t="s">
        <v>64</v>
      </c>
      <c r="B24" s="90"/>
      <c r="C24" s="90"/>
      <c r="D24" s="90"/>
      <c r="E24" s="90"/>
      <c r="F24" s="90"/>
      <c r="G24" s="90"/>
      <c r="H24" s="90"/>
      <c r="I24" s="90"/>
      <c r="J24" s="90"/>
      <c r="K24" s="1"/>
      <c r="L24" s="1"/>
    </row>
    <row r="39" spans="3:8" ht="18" customHeight="1">
      <c r="C39" s="12"/>
      <c r="D39" s="12"/>
      <c r="E39" s="12"/>
      <c r="F39" s="12"/>
      <c r="G39" s="12"/>
      <c r="H39" s="11" t="s">
        <v>5</v>
      </c>
    </row>
    <row r="40" spans="3:8" ht="18" customHeight="1">
      <c r="C40" s="8"/>
      <c r="D40" s="9" t="s">
        <v>0</v>
      </c>
      <c r="E40" s="9" t="s">
        <v>1</v>
      </c>
      <c r="F40" s="9" t="s">
        <v>2</v>
      </c>
      <c r="G40" s="9" t="s">
        <v>3</v>
      </c>
      <c r="H40" s="9" t="s">
        <v>4</v>
      </c>
    </row>
    <row r="41" spans="3:8" ht="18" customHeight="1">
      <c r="C41" s="5" t="s">
        <v>6</v>
      </c>
      <c r="D41" s="6">
        <v>70</v>
      </c>
      <c r="E41" s="6">
        <v>1470</v>
      </c>
      <c r="F41" s="6">
        <v>132</v>
      </c>
      <c r="G41" s="6">
        <v>182</v>
      </c>
      <c r="H41" s="6">
        <f>SUM(D41:G41)</f>
        <v>1854</v>
      </c>
    </row>
    <row r="42" spans="3:8" ht="18" customHeight="1">
      <c r="C42" s="5" t="s">
        <v>7</v>
      </c>
      <c r="D42" s="6">
        <v>0</v>
      </c>
      <c r="E42" s="6">
        <v>0</v>
      </c>
      <c r="F42" s="6">
        <v>237</v>
      </c>
      <c r="G42" s="6">
        <v>688</v>
      </c>
      <c r="H42" s="6">
        <f>SUM(D42:G42)</f>
        <v>925</v>
      </c>
    </row>
    <row r="43" spans="3:8" ht="18" customHeight="1">
      <c r="C43" s="5" t="s">
        <v>8</v>
      </c>
      <c r="D43" s="6">
        <f>SUM(D41:D42)</f>
        <v>70</v>
      </c>
      <c r="E43" s="6">
        <f>SUM(E41:E42)</f>
        <v>1470</v>
      </c>
      <c r="F43" s="6">
        <f>SUM(F41:F42)</f>
        <v>369</v>
      </c>
      <c r="G43" s="6">
        <f>SUM(G41:G42)</f>
        <v>870</v>
      </c>
      <c r="H43" s="6">
        <f>SUM(D43:G43)</f>
        <v>2779</v>
      </c>
    </row>
    <row r="44" spans="3:8" ht="18" customHeight="1">
      <c r="C44" s="5" t="s">
        <v>9</v>
      </c>
      <c r="D44" s="7">
        <f>D43/H43</f>
        <v>0.02518891687657431</v>
      </c>
      <c r="E44" s="7">
        <f>E43/H43</f>
        <v>0.5289672544080605</v>
      </c>
      <c r="F44" s="7">
        <f>F43/H43</f>
        <v>0.13278157610651314</v>
      </c>
      <c r="G44" s="7">
        <f>G43/H43</f>
        <v>0.3130622526088521</v>
      </c>
      <c r="H44" s="7">
        <v>1</v>
      </c>
    </row>
    <row r="45" ht="18" customHeight="1">
      <c r="C45" s="10" t="s">
        <v>84</v>
      </c>
    </row>
    <row r="53" spans="1:12" ht="22.5" customHeight="1">
      <c r="A53" s="90" t="s">
        <v>65</v>
      </c>
      <c r="B53" s="90"/>
      <c r="C53" s="90"/>
      <c r="D53" s="90"/>
      <c r="E53" s="90"/>
      <c r="F53" s="90"/>
      <c r="G53" s="90"/>
      <c r="H53" s="90"/>
      <c r="I53" s="90"/>
      <c r="J53" s="90"/>
      <c r="K53" s="1"/>
      <c r="L53" s="1"/>
    </row>
    <row r="68" spans="3:8" ht="18" customHeight="1">
      <c r="C68" s="12"/>
      <c r="D68" s="12"/>
      <c r="E68" s="12"/>
      <c r="F68" s="12"/>
      <c r="G68" s="12"/>
      <c r="H68" s="11" t="s">
        <v>5</v>
      </c>
    </row>
    <row r="69" spans="3:8" ht="18" customHeight="1">
      <c r="C69" s="8"/>
      <c r="D69" s="9" t="s">
        <v>0</v>
      </c>
      <c r="E69" s="9" t="s">
        <v>1</v>
      </c>
      <c r="F69" s="9" t="s">
        <v>2</v>
      </c>
      <c r="G69" s="9" t="s">
        <v>3</v>
      </c>
      <c r="H69" s="9" t="s">
        <v>4</v>
      </c>
    </row>
    <row r="70" spans="3:8" ht="18" customHeight="1">
      <c r="C70" s="5" t="s">
        <v>6</v>
      </c>
      <c r="D70" s="6">
        <v>112</v>
      </c>
      <c r="E70" s="6">
        <v>1417</v>
      </c>
      <c r="F70" s="6">
        <v>132</v>
      </c>
      <c r="G70" s="6">
        <v>52</v>
      </c>
      <c r="H70" s="6">
        <f>SUM(D70:G70)</f>
        <v>1713</v>
      </c>
    </row>
    <row r="71" spans="3:8" ht="18" customHeight="1">
      <c r="C71" s="5" t="s">
        <v>7</v>
      </c>
      <c r="D71" s="6">
        <v>0</v>
      </c>
      <c r="E71" s="6">
        <v>0</v>
      </c>
      <c r="F71" s="6">
        <v>286</v>
      </c>
      <c r="G71" s="6">
        <v>591</v>
      </c>
      <c r="H71" s="6">
        <f>SUM(D71:G71)</f>
        <v>877</v>
      </c>
    </row>
    <row r="72" spans="3:8" ht="18" customHeight="1">
      <c r="C72" s="5" t="s">
        <v>8</v>
      </c>
      <c r="D72" s="6">
        <f>SUM(D70:D71)</f>
        <v>112</v>
      </c>
      <c r="E72" s="6">
        <f>SUM(E70:E71)</f>
        <v>1417</v>
      </c>
      <c r="F72" s="6">
        <f>SUM(F70:F71)</f>
        <v>418</v>
      </c>
      <c r="G72" s="6">
        <f>SUM(G70:G71)</f>
        <v>643</v>
      </c>
      <c r="H72" s="6">
        <f>SUM(D72:G72)</f>
        <v>2590</v>
      </c>
    </row>
    <row r="73" spans="3:8" ht="18" customHeight="1">
      <c r="C73" s="5" t="s">
        <v>9</v>
      </c>
      <c r="D73" s="7">
        <f>D72/H72</f>
        <v>0.043243243243243246</v>
      </c>
      <c r="E73" s="7">
        <f>E72/H72</f>
        <v>0.5471042471042471</v>
      </c>
      <c r="F73" s="7">
        <f>F72/H72</f>
        <v>0.1613899613899614</v>
      </c>
      <c r="G73" s="7">
        <f>G72/H72</f>
        <v>0.24826254826254826</v>
      </c>
      <c r="H73" s="7">
        <v>1</v>
      </c>
    </row>
    <row r="74" ht="18" customHeight="1">
      <c r="C74" s="10" t="s">
        <v>85</v>
      </c>
    </row>
    <row r="77" spans="1:12" ht="17.25" customHeight="1">
      <c r="A77" s="90" t="s">
        <v>26</v>
      </c>
      <c r="B77" s="90"/>
      <c r="C77" s="90"/>
      <c r="D77" s="90"/>
      <c r="E77" s="90"/>
      <c r="F77" s="90"/>
      <c r="G77" s="90"/>
      <c r="H77" s="90"/>
      <c r="I77" s="90"/>
      <c r="J77" s="90"/>
      <c r="K77" s="1"/>
      <c r="L77" s="1"/>
    </row>
    <row r="79" spans="1:12" ht="17.25" customHeight="1">
      <c r="A79" s="1"/>
      <c r="B79" s="1"/>
      <c r="C79" s="89" t="s">
        <v>10</v>
      </c>
      <c r="D79" s="95"/>
      <c r="E79" s="95"/>
      <c r="F79" s="95"/>
      <c r="G79" s="95"/>
      <c r="H79" s="95"/>
      <c r="I79" s="1"/>
      <c r="J79" s="1"/>
      <c r="K79" s="1"/>
      <c r="L79" s="1"/>
    </row>
    <row r="80" spans="1:12" ht="13.5" customHeight="1">
      <c r="A80" s="1"/>
      <c r="B80" s="1"/>
      <c r="C80" s="2"/>
      <c r="D80" s="3"/>
      <c r="E80" s="3"/>
      <c r="F80" s="3"/>
      <c r="G80" s="3"/>
      <c r="H80" s="3"/>
      <c r="I80" s="1"/>
      <c r="J80" s="1"/>
      <c r="K80" s="1"/>
      <c r="L80" s="1"/>
    </row>
    <row r="95" spans="3:8" ht="18" customHeight="1">
      <c r="C95" s="12"/>
      <c r="D95" s="12"/>
      <c r="E95" s="12"/>
      <c r="F95" s="12"/>
      <c r="G95" s="12"/>
      <c r="H95" s="11" t="s">
        <v>5</v>
      </c>
    </row>
    <row r="96" spans="3:8" ht="18" customHeight="1">
      <c r="C96" s="8"/>
      <c r="D96" s="9" t="s">
        <v>0</v>
      </c>
      <c r="E96" s="9" t="s">
        <v>1</v>
      </c>
      <c r="F96" s="9" t="s">
        <v>2</v>
      </c>
      <c r="G96" s="9" t="s">
        <v>3</v>
      </c>
      <c r="H96" s="9" t="s">
        <v>4</v>
      </c>
    </row>
    <row r="97" spans="3:8" ht="18" customHeight="1">
      <c r="C97" s="5" t="s">
        <v>6</v>
      </c>
      <c r="D97" s="6">
        <v>8</v>
      </c>
      <c r="E97" s="6">
        <v>677</v>
      </c>
      <c r="F97" s="6">
        <v>19</v>
      </c>
      <c r="G97" s="6">
        <v>52</v>
      </c>
      <c r="H97" s="6">
        <f>SUM(D97:G97)</f>
        <v>756</v>
      </c>
    </row>
    <row r="98" spans="3:8" ht="18" customHeight="1">
      <c r="C98" s="5" t="s">
        <v>7</v>
      </c>
      <c r="D98" s="6">
        <v>0</v>
      </c>
      <c r="E98" s="6">
        <v>0</v>
      </c>
      <c r="F98" s="6">
        <v>0</v>
      </c>
      <c r="G98" s="6">
        <v>314</v>
      </c>
      <c r="H98" s="6">
        <f>SUM(D98:G98)</f>
        <v>314</v>
      </c>
    </row>
    <row r="99" spans="3:8" ht="18" customHeight="1">
      <c r="C99" s="5" t="s">
        <v>8</v>
      </c>
      <c r="D99" s="6">
        <f>SUM(D97:D98)</f>
        <v>8</v>
      </c>
      <c r="E99" s="6">
        <f>SUM(E97:E98)</f>
        <v>677</v>
      </c>
      <c r="F99" s="6">
        <f>SUM(F97:F98)</f>
        <v>19</v>
      </c>
      <c r="G99" s="6">
        <f>SUM(G97:G98)</f>
        <v>366</v>
      </c>
      <c r="H99" s="6">
        <f>SUM(D99:G99)</f>
        <v>1070</v>
      </c>
    </row>
    <row r="100" spans="3:8" ht="18" customHeight="1">
      <c r="C100" s="5" t="s">
        <v>9</v>
      </c>
      <c r="D100" s="7">
        <f>D99/H99</f>
        <v>0.007476635514018692</v>
      </c>
      <c r="E100" s="7">
        <f>E99/H99</f>
        <v>0.6327102803738318</v>
      </c>
      <c r="F100" s="7">
        <f>F99/H99</f>
        <v>0.017757009345794394</v>
      </c>
      <c r="G100" s="7">
        <f>G99/H99</f>
        <v>0.34205607476635513</v>
      </c>
      <c r="H100" s="7">
        <v>1</v>
      </c>
    </row>
    <row r="101" ht="18" customHeight="1">
      <c r="C101" s="10" t="s">
        <v>25</v>
      </c>
    </row>
  </sheetData>
  <mergeCells count="7">
    <mergeCell ref="A1:J1"/>
    <mergeCell ref="C79:H79"/>
    <mergeCell ref="A3:J3"/>
    <mergeCell ref="A24:J24"/>
    <mergeCell ref="A53:J53"/>
    <mergeCell ref="A77:J77"/>
    <mergeCell ref="A19:J21"/>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L101"/>
  <sheetViews>
    <sheetView view="pageBreakPreview" zoomScale="70" zoomScaleSheetLayoutView="70" workbookViewId="0" topLeftCell="A1">
      <selection activeCell="I26" sqref="I26"/>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4.75" customHeight="1">
      <c r="A3" s="92" t="s">
        <v>16</v>
      </c>
      <c r="B3" s="93"/>
      <c r="C3" s="93"/>
      <c r="D3" s="93"/>
      <c r="E3" s="93"/>
      <c r="F3" s="93"/>
      <c r="G3" s="93"/>
      <c r="H3" s="93"/>
      <c r="I3" s="93"/>
      <c r="J3" s="93"/>
    </row>
    <row r="19" spans="1:10" ht="13.5">
      <c r="A19" s="94" t="s">
        <v>86</v>
      </c>
      <c r="B19" s="94"/>
      <c r="C19" s="94"/>
      <c r="D19" s="94"/>
      <c r="E19" s="94"/>
      <c r="F19" s="94"/>
      <c r="G19" s="94"/>
      <c r="H19" s="94"/>
      <c r="I19" s="94"/>
      <c r="J19" s="94"/>
    </row>
    <row r="20" spans="1:10" ht="13.5">
      <c r="A20" s="94"/>
      <c r="B20" s="94"/>
      <c r="C20" s="94"/>
      <c r="D20" s="94"/>
      <c r="E20" s="94"/>
      <c r="F20" s="94"/>
      <c r="G20" s="94"/>
      <c r="H20" s="94"/>
      <c r="I20" s="94"/>
      <c r="J20" s="94"/>
    </row>
    <row r="21" spans="1:10" ht="13.5">
      <c r="A21" s="94"/>
      <c r="B21" s="94"/>
      <c r="C21" s="94"/>
      <c r="D21" s="94"/>
      <c r="E21" s="94"/>
      <c r="F21" s="94"/>
      <c r="G21" s="94"/>
      <c r="H21" s="94"/>
      <c r="I21" s="94"/>
      <c r="J21" s="94"/>
    </row>
    <row r="24" spans="1:12" ht="22.5" customHeight="1">
      <c r="A24" s="90" t="s">
        <v>64</v>
      </c>
      <c r="B24" s="90"/>
      <c r="C24" s="90"/>
      <c r="D24" s="90"/>
      <c r="E24" s="90"/>
      <c r="F24" s="90"/>
      <c r="G24" s="90"/>
      <c r="H24" s="90"/>
      <c r="I24" s="90"/>
      <c r="J24" s="90"/>
      <c r="K24" s="1"/>
      <c r="L24" s="1"/>
    </row>
    <row r="39" spans="3:8" ht="18" customHeight="1">
      <c r="C39" s="12"/>
      <c r="D39" s="12"/>
      <c r="E39" s="12"/>
      <c r="F39" s="12"/>
      <c r="G39" s="12"/>
      <c r="H39" s="11" t="s">
        <v>5</v>
      </c>
    </row>
    <row r="40" spans="3:8" ht="18" customHeight="1">
      <c r="C40" s="8"/>
      <c r="D40" s="9" t="s">
        <v>0</v>
      </c>
      <c r="E40" s="9" t="s">
        <v>1</v>
      </c>
      <c r="F40" s="9" t="s">
        <v>2</v>
      </c>
      <c r="G40" s="9" t="s">
        <v>3</v>
      </c>
      <c r="H40" s="9" t="s">
        <v>4</v>
      </c>
    </row>
    <row r="41" spans="3:8" ht="18" customHeight="1">
      <c r="C41" s="5" t="s">
        <v>6</v>
      </c>
      <c r="D41" s="6">
        <v>1468</v>
      </c>
      <c r="E41" s="6">
        <v>2078</v>
      </c>
      <c r="F41" s="6">
        <v>333</v>
      </c>
      <c r="G41" s="6">
        <v>447</v>
      </c>
      <c r="H41" s="6">
        <f>SUM(D41:G41)</f>
        <v>4326</v>
      </c>
    </row>
    <row r="42" spans="3:8" ht="18" customHeight="1">
      <c r="C42" s="5" t="s">
        <v>7</v>
      </c>
      <c r="D42" s="6">
        <v>0</v>
      </c>
      <c r="E42" s="6">
        <v>0</v>
      </c>
      <c r="F42" s="6">
        <v>367</v>
      </c>
      <c r="G42" s="6">
        <v>1592</v>
      </c>
      <c r="H42" s="6">
        <f>SUM(D42:G42)</f>
        <v>1959</v>
      </c>
    </row>
    <row r="43" spans="3:8" ht="18" customHeight="1">
      <c r="C43" s="5" t="s">
        <v>8</v>
      </c>
      <c r="D43" s="6">
        <f>SUM(D41:D42)</f>
        <v>1468</v>
      </c>
      <c r="E43" s="6">
        <f>SUM(E41:E42)</f>
        <v>2078</v>
      </c>
      <c r="F43" s="6">
        <f>SUM(F41:F42)</f>
        <v>700</v>
      </c>
      <c r="G43" s="6">
        <f>SUM(G41:G42)</f>
        <v>2039</v>
      </c>
      <c r="H43" s="6">
        <f>SUM(D43:G43)</f>
        <v>6285</v>
      </c>
    </row>
    <row r="44" spans="3:8" ht="18" customHeight="1">
      <c r="C44" s="5" t="s">
        <v>9</v>
      </c>
      <c r="D44" s="7">
        <f>D43/H43</f>
        <v>0.2335719968178202</v>
      </c>
      <c r="E44" s="7">
        <f>E43/H43</f>
        <v>0.3306284805091488</v>
      </c>
      <c r="F44" s="7">
        <f>F43/H43</f>
        <v>0.11137629276054097</v>
      </c>
      <c r="G44" s="7">
        <f>G43/H43</f>
        <v>0.32442322991249006</v>
      </c>
      <c r="H44" s="7">
        <v>1</v>
      </c>
    </row>
    <row r="45" ht="18" customHeight="1">
      <c r="C45" s="10" t="s">
        <v>88</v>
      </c>
    </row>
    <row r="53" spans="1:12" ht="22.5" customHeight="1">
      <c r="A53" s="90" t="s">
        <v>65</v>
      </c>
      <c r="B53" s="90"/>
      <c r="C53" s="90"/>
      <c r="D53" s="90"/>
      <c r="E53" s="90"/>
      <c r="F53" s="90"/>
      <c r="G53" s="90"/>
      <c r="H53" s="90"/>
      <c r="I53" s="90"/>
      <c r="J53" s="90"/>
      <c r="K53" s="1"/>
      <c r="L53" s="1"/>
    </row>
    <row r="68" spans="3:8" ht="18" customHeight="1">
      <c r="C68" s="12"/>
      <c r="D68" s="12"/>
      <c r="E68" s="12"/>
      <c r="F68" s="12"/>
      <c r="G68" s="12"/>
      <c r="H68" s="11" t="s">
        <v>5</v>
      </c>
    </row>
    <row r="69" spans="3:8" ht="18" customHeight="1">
      <c r="C69" s="8"/>
      <c r="D69" s="9" t="s">
        <v>0</v>
      </c>
      <c r="E69" s="9" t="s">
        <v>1</v>
      </c>
      <c r="F69" s="9" t="s">
        <v>2</v>
      </c>
      <c r="G69" s="9" t="s">
        <v>3</v>
      </c>
      <c r="H69" s="9" t="s">
        <v>4</v>
      </c>
    </row>
    <row r="70" spans="3:8" ht="18" customHeight="1">
      <c r="C70" s="5" t="s">
        <v>6</v>
      </c>
      <c r="D70" s="6">
        <v>1515</v>
      </c>
      <c r="E70" s="6">
        <v>2031</v>
      </c>
      <c r="F70" s="6">
        <v>333</v>
      </c>
      <c r="G70" s="6">
        <v>447</v>
      </c>
      <c r="H70" s="6">
        <f>SUM(D70:G70)</f>
        <v>4326</v>
      </c>
    </row>
    <row r="71" spans="3:8" ht="18" customHeight="1">
      <c r="C71" s="5" t="s">
        <v>7</v>
      </c>
      <c r="D71" s="6">
        <v>0</v>
      </c>
      <c r="E71" s="6">
        <v>0</v>
      </c>
      <c r="F71" s="6">
        <v>417</v>
      </c>
      <c r="G71" s="6">
        <v>1542</v>
      </c>
      <c r="H71" s="6">
        <f>SUM(D71:G71)</f>
        <v>1959</v>
      </c>
    </row>
    <row r="72" spans="3:8" ht="18" customHeight="1">
      <c r="C72" s="5" t="s">
        <v>8</v>
      </c>
      <c r="D72" s="6">
        <f>SUM(D70:D71)</f>
        <v>1515</v>
      </c>
      <c r="E72" s="6">
        <f>SUM(E70:E71)</f>
        <v>2031</v>
      </c>
      <c r="F72" s="6">
        <f>SUM(F70:F71)</f>
        <v>750</v>
      </c>
      <c r="G72" s="6">
        <f>SUM(G70:G71)</f>
        <v>1989</v>
      </c>
      <c r="H72" s="6">
        <f>SUM(D72:G72)</f>
        <v>6285</v>
      </c>
    </row>
    <row r="73" spans="3:8" ht="18" customHeight="1">
      <c r="C73" s="5" t="s">
        <v>9</v>
      </c>
      <c r="D73" s="7">
        <f>D72/H72</f>
        <v>0.24105011933174225</v>
      </c>
      <c r="E73" s="7">
        <f>E72/H72</f>
        <v>0.32315035799522673</v>
      </c>
      <c r="F73" s="7">
        <f>F72/H72</f>
        <v>0.11933174224343675</v>
      </c>
      <c r="G73" s="7">
        <f>G72/H72</f>
        <v>0.3164677804295943</v>
      </c>
      <c r="H73" s="7">
        <v>1</v>
      </c>
    </row>
    <row r="74" ht="18" customHeight="1">
      <c r="C74" s="10" t="s">
        <v>88</v>
      </c>
    </row>
    <row r="77" spans="1:12" ht="17.25" customHeight="1">
      <c r="A77" s="90" t="s">
        <v>26</v>
      </c>
      <c r="B77" s="90"/>
      <c r="C77" s="90"/>
      <c r="D77" s="90"/>
      <c r="E77" s="90"/>
      <c r="F77" s="90"/>
      <c r="G77" s="90"/>
      <c r="H77" s="90"/>
      <c r="I77" s="90"/>
      <c r="J77" s="90"/>
      <c r="K77" s="1"/>
      <c r="L77" s="1"/>
    </row>
    <row r="79" spans="1:12" ht="17.25" customHeight="1">
      <c r="A79" s="1"/>
      <c r="B79" s="1"/>
      <c r="C79" s="89" t="s">
        <v>10</v>
      </c>
      <c r="D79" s="95"/>
      <c r="E79" s="95"/>
      <c r="F79" s="95"/>
      <c r="G79" s="95"/>
      <c r="H79" s="95"/>
      <c r="I79" s="1"/>
      <c r="J79" s="1"/>
      <c r="K79" s="1"/>
      <c r="L79" s="1"/>
    </row>
    <row r="80" spans="1:12" ht="13.5" customHeight="1">
      <c r="A80" s="1"/>
      <c r="B80" s="1"/>
      <c r="C80" s="2"/>
      <c r="D80" s="3"/>
      <c r="E80" s="3"/>
      <c r="F80" s="3"/>
      <c r="G80" s="3"/>
      <c r="H80" s="3"/>
      <c r="I80" s="1"/>
      <c r="J80" s="1"/>
      <c r="K80" s="1"/>
      <c r="L80" s="1"/>
    </row>
    <row r="95" spans="3:8" ht="18" customHeight="1">
      <c r="C95" s="12"/>
      <c r="D95" s="12"/>
      <c r="E95" s="12"/>
      <c r="F95" s="12"/>
      <c r="G95" s="12"/>
      <c r="H95" s="11" t="s">
        <v>5</v>
      </c>
    </row>
    <row r="96" spans="3:8" ht="18" customHeight="1">
      <c r="C96" s="8"/>
      <c r="D96" s="9" t="s">
        <v>0</v>
      </c>
      <c r="E96" s="9" t="s">
        <v>1</v>
      </c>
      <c r="F96" s="9" t="s">
        <v>2</v>
      </c>
      <c r="G96" s="9" t="s">
        <v>3</v>
      </c>
      <c r="H96" s="9" t="s">
        <v>4</v>
      </c>
    </row>
    <row r="97" spans="3:8" ht="18" customHeight="1">
      <c r="C97" s="5" t="s">
        <v>6</v>
      </c>
      <c r="D97" s="6">
        <v>539</v>
      </c>
      <c r="E97" s="6">
        <v>974</v>
      </c>
      <c r="F97" s="6">
        <v>149</v>
      </c>
      <c r="G97" s="6">
        <v>310</v>
      </c>
      <c r="H97" s="6">
        <f>SUM(D97:G97)</f>
        <v>1972</v>
      </c>
    </row>
    <row r="98" spans="3:8" ht="18" customHeight="1">
      <c r="C98" s="5" t="s">
        <v>7</v>
      </c>
      <c r="D98" s="6">
        <v>0</v>
      </c>
      <c r="E98" s="6">
        <v>0</v>
      </c>
      <c r="F98" s="6">
        <v>200</v>
      </c>
      <c r="G98" s="6">
        <v>341</v>
      </c>
      <c r="H98" s="6">
        <f>SUM(D98:G98)</f>
        <v>541</v>
      </c>
    </row>
    <row r="99" spans="3:8" ht="18" customHeight="1">
      <c r="C99" s="5" t="s">
        <v>8</v>
      </c>
      <c r="D99" s="6">
        <f>SUM(D97:D98)</f>
        <v>539</v>
      </c>
      <c r="E99" s="6">
        <f>SUM(E97:E98)</f>
        <v>974</v>
      </c>
      <c r="F99" s="6">
        <f>SUM(F97:F98)</f>
        <v>349</v>
      </c>
      <c r="G99" s="6">
        <f>SUM(G97:G98)</f>
        <v>651</v>
      </c>
      <c r="H99" s="6">
        <f>SUM(D99:G99)</f>
        <v>2513</v>
      </c>
    </row>
    <row r="100" spans="3:8" ht="18" customHeight="1">
      <c r="C100" s="5" t="s">
        <v>9</v>
      </c>
      <c r="D100" s="7">
        <f>D99/H99</f>
        <v>0.21448467966573817</v>
      </c>
      <c r="E100" s="7">
        <f>E99/H99</f>
        <v>0.38758456028651017</v>
      </c>
      <c r="F100" s="7">
        <f>F99/H99</f>
        <v>0.13887783525666533</v>
      </c>
      <c r="G100" s="7">
        <f>G99/H99</f>
        <v>0.2590529247910863</v>
      </c>
      <c r="H100" s="7">
        <v>1</v>
      </c>
    </row>
    <row r="101" ht="18" customHeight="1">
      <c r="C101" s="10" t="s">
        <v>27</v>
      </c>
    </row>
  </sheetData>
  <mergeCells count="7">
    <mergeCell ref="A1:J1"/>
    <mergeCell ref="C79:H79"/>
    <mergeCell ref="A3:J3"/>
    <mergeCell ref="A24:J24"/>
    <mergeCell ref="A53:J53"/>
    <mergeCell ref="A77:J77"/>
    <mergeCell ref="A19:J21"/>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L101"/>
  <sheetViews>
    <sheetView view="pageBreakPreview" zoomScale="70" zoomScaleSheetLayoutView="70" workbookViewId="0" topLeftCell="A1">
      <selection activeCell="J29" sqref="J29"/>
    </sheetView>
  </sheetViews>
  <sheetFormatPr defaultColWidth="9.00390625" defaultRowHeight="13.5"/>
  <cols>
    <col min="3" max="8" width="14.50390625" style="0" customWidth="1"/>
  </cols>
  <sheetData>
    <row r="1" spans="1:10" ht="25.5" customHeight="1">
      <c r="A1" s="91"/>
      <c r="B1" s="91"/>
      <c r="C1" s="91"/>
      <c r="D1" s="91"/>
      <c r="E1" s="91"/>
      <c r="F1" s="91"/>
      <c r="G1" s="91"/>
      <c r="H1" s="91"/>
      <c r="I1" s="91"/>
      <c r="J1" s="91"/>
    </row>
    <row r="2" spans="1:10" ht="25.5" customHeight="1">
      <c r="A2" s="4"/>
      <c r="B2" s="4"/>
      <c r="C2" s="4"/>
      <c r="D2" s="4"/>
      <c r="E2" s="4"/>
      <c r="F2" s="4"/>
      <c r="G2" s="4"/>
      <c r="H2" s="4"/>
      <c r="I2" s="4"/>
      <c r="J2" s="4"/>
    </row>
    <row r="3" spans="1:10" ht="23.25" customHeight="1">
      <c r="A3" s="97" t="s">
        <v>17</v>
      </c>
      <c r="B3" s="98"/>
      <c r="C3" s="98"/>
      <c r="D3" s="98"/>
      <c r="E3" s="98"/>
      <c r="F3" s="98"/>
      <c r="G3" s="98"/>
      <c r="H3" s="98"/>
      <c r="I3" s="98"/>
      <c r="J3" s="98"/>
    </row>
    <row r="19" spans="1:10" ht="13.5">
      <c r="A19" s="94" t="s">
        <v>87</v>
      </c>
      <c r="B19" s="94"/>
      <c r="C19" s="94"/>
      <c r="D19" s="94"/>
      <c r="E19" s="94"/>
      <c r="F19" s="94"/>
      <c r="G19" s="94"/>
      <c r="H19" s="94"/>
      <c r="I19" s="94"/>
      <c r="J19" s="94"/>
    </row>
    <row r="20" spans="1:10" ht="13.5">
      <c r="A20" s="94"/>
      <c r="B20" s="94"/>
      <c r="C20" s="94"/>
      <c r="D20" s="94"/>
      <c r="E20" s="94"/>
      <c r="F20" s="94"/>
      <c r="G20" s="94"/>
      <c r="H20" s="94"/>
      <c r="I20" s="94"/>
      <c r="J20" s="94"/>
    </row>
    <row r="21" spans="1:10" ht="13.5">
      <c r="A21" s="94"/>
      <c r="B21" s="94"/>
      <c r="C21" s="94"/>
      <c r="D21" s="94"/>
      <c r="E21" s="94"/>
      <c r="F21" s="94"/>
      <c r="G21" s="94"/>
      <c r="H21" s="94"/>
      <c r="I21" s="94"/>
      <c r="J21" s="94"/>
    </row>
    <row r="24" spans="1:12" ht="22.5" customHeight="1">
      <c r="A24" s="90" t="s">
        <v>64</v>
      </c>
      <c r="B24" s="90"/>
      <c r="C24" s="90"/>
      <c r="D24" s="90"/>
      <c r="E24" s="90"/>
      <c r="F24" s="90"/>
      <c r="G24" s="90"/>
      <c r="H24" s="90"/>
      <c r="I24" s="90"/>
      <c r="J24" s="90"/>
      <c r="K24" s="1"/>
      <c r="L24" s="1"/>
    </row>
    <row r="39" spans="3:8" ht="18" customHeight="1">
      <c r="C39" s="12"/>
      <c r="D39" s="12"/>
      <c r="E39" s="12"/>
      <c r="F39" s="12"/>
      <c r="G39" s="12"/>
      <c r="H39" s="11" t="s">
        <v>5</v>
      </c>
    </row>
    <row r="40" spans="3:8" ht="18" customHeight="1">
      <c r="C40" s="8"/>
      <c r="D40" s="9" t="s">
        <v>0</v>
      </c>
      <c r="E40" s="9" t="s">
        <v>1</v>
      </c>
      <c r="F40" s="9" t="s">
        <v>2</v>
      </c>
      <c r="G40" s="9" t="s">
        <v>3</v>
      </c>
      <c r="H40" s="9" t="s">
        <v>4</v>
      </c>
    </row>
    <row r="41" spans="3:8" ht="18" customHeight="1">
      <c r="C41" s="5" t="s">
        <v>6</v>
      </c>
      <c r="D41" s="6">
        <v>251</v>
      </c>
      <c r="E41" s="6">
        <v>1733</v>
      </c>
      <c r="F41" s="6">
        <v>271</v>
      </c>
      <c r="G41" s="6">
        <v>0</v>
      </c>
      <c r="H41" s="6">
        <f>SUM(D41:G41)</f>
        <v>2255</v>
      </c>
    </row>
    <row r="42" spans="3:8" ht="18" customHeight="1">
      <c r="C42" s="5" t="s">
        <v>7</v>
      </c>
      <c r="D42" s="6">
        <v>0</v>
      </c>
      <c r="E42" s="6">
        <v>0</v>
      </c>
      <c r="F42" s="6">
        <v>125</v>
      </c>
      <c r="G42" s="6">
        <v>938</v>
      </c>
      <c r="H42" s="6">
        <f>SUM(D42:G42)</f>
        <v>1063</v>
      </c>
    </row>
    <row r="43" spans="3:8" ht="18" customHeight="1">
      <c r="C43" s="5" t="s">
        <v>8</v>
      </c>
      <c r="D43" s="6">
        <f>SUM(D41:D42)</f>
        <v>251</v>
      </c>
      <c r="E43" s="6">
        <f>SUM(E41:E42)</f>
        <v>1733</v>
      </c>
      <c r="F43" s="6">
        <f>SUM(F41:F42)</f>
        <v>396</v>
      </c>
      <c r="G43" s="6">
        <f>SUM(G41:G42)</f>
        <v>938</v>
      </c>
      <c r="H43" s="6">
        <f>SUM(D43:G43)</f>
        <v>3318</v>
      </c>
    </row>
    <row r="44" spans="3:8" ht="18" customHeight="1">
      <c r="C44" s="5" t="s">
        <v>9</v>
      </c>
      <c r="D44" s="7">
        <f>D43/H43</f>
        <v>0.07564798071127185</v>
      </c>
      <c r="E44" s="7">
        <f>E43/H43</f>
        <v>0.5223025919228451</v>
      </c>
      <c r="F44" s="7">
        <f>F43/H43</f>
        <v>0.11934900542495479</v>
      </c>
      <c r="G44" s="7">
        <f>G43/H43</f>
        <v>0.28270042194092826</v>
      </c>
      <c r="H44" s="7">
        <v>1</v>
      </c>
    </row>
    <row r="45" ht="18" customHeight="1">
      <c r="C45" s="10" t="s">
        <v>89</v>
      </c>
    </row>
    <row r="53" spans="1:12" ht="22.5" customHeight="1">
      <c r="A53" s="90" t="s">
        <v>65</v>
      </c>
      <c r="B53" s="90"/>
      <c r="C53" s="90"/>
      <c r="D53" s="90"/>
      <c r="E53" s="90"/>
      <c r="F53" s="90"/>
      <c r="G53" s="90"/>
      <c r="H53" s="90"/>
      <c r="I53" s="90"/>
      <c r="J53" s="90"/>
      <c r="K53" s="1"/>
      <c r="L53" s="1"/>
    </row>
    <row r="68" spans="3:8" ht="18" customHeight="1">
      <c r="C68" s="12"/>
      <c r="D68" s="12"/>
      <c r="E68" s="12"/>
      <c r="F68" s="12"/>
      <c r="G68" s="12"/>
      <c r="H68" s="11" t="s">
        <v>5</v>
      </c>
    </row>
    <row r="69" spans="3:8" ht="18" customHeight="1">
      <c r="C69" s="8"/>
      <c r="D69" s="9" t="s">
        <v>0</v>
      </c>
      <c r="E69" s="9" t="s">
        <v>1</v>
      </c>
      <c r="F69" s="9" t="s">
        <v>2</v>
      </c>
      <c r="G69" s="9" t="s">
        <v>3</v>
      </c>
      <c r="H69" s="9" t="s">
        <v>4</v>
      </c>
    </row>
    <row r="70" spans="3:8" ht="18" customHeight="1">
      <c r="C70" s="5" t="s">
        <v>6</v>
      </c>
      <c r="D70" s="6">
        <v>251</v>
      </c>
      <c r="E70" s="6">
        <v>1743</v>
      </c>
      <c r="F70" s="6">
        <v>284</v>
      </c>
      <c r="G70" s="6">
        <v>0</v>
      </c>
      <c r="H70" s="6">
        <f>SUM(D70:G70)</f>
        <v>2278</v>
      </c>
    </row>
    <row r="71" spans="3:8" ht="18" customHeight="1">
      <c r="C71" s="5" t="s">
        <v>7</v>
      </c>
      <c r="D71" s="6">
        <v>0</v>
      </c>
      <c r="E71" s="6">
        <v>0</v>
      </c>
      <c r="F71" s="6">
        <v>125</v>
      </c>
      <c r="G71" s="6">
        <v>888</v>
      </c>
      <c r="H71" s="6">
        <f>SUM(D71:G71)</f>
        <v>1013</v>
      </c>
    </row>
    <row r="72" spans="3:8" ht="18" customHeight="1">
      <c r="C72" s="5" t="s">
        <v>8</v>
      </c>
      <c r="D72" s="6">
        <f>SUM(D70:D71)</f>
        <v>251</v>
      </c>
      <c r="E72" s="6">
        <f>SUM(E70:E71)</f>
        <v>1743</v>
      </c>
      <c r="F72" s="6">
        <f>SUM(F70:F71)</f>
        <v>409</v>
      </c>
      <c r="G72" s="6">
        <f>SUM(G70:G71)</f>
        <v>888</v>
      </c>
      <c r="H72" s="6">
        <f>SUM(D72:G72)</f>
        <v>3291</v>
      </c>
    </row>
    <row r="73" spans="3:8" ht="18" customHeight="1">
      <c r="C73" s="5" t="s">
        <v>9</v>
      </c>
      <c r="D73" s="7">
        <f>D72/H72</f>
        <v>0.07626861136432696</v>
      </c>
      <c r="E73" s="7">
        <f>E72/H72</f>
        <v>0.5296262534184139</v>
      </c>
      <c r="F73" s="7">
        <f>F72/H72</f>
        <v>0.12427833485262837</v>
      </c>
      <c r="G73" s="7">
        <f>G72/H72</f>
        <v>0.2698268003646308</v>
      </c>
      <c r="H73" s="7">
        <v>1</v>
      </c>
    </row>
    <row r="74" ht="18" customHeight="1">
      <c r="C74" s="10" t="s">
        <v>90</v>
      </c>
    </row>
    <row r="77" spans="1:12" ht="17.25" customHeight="1">
      <c r="A77" s="90" t="s">
        <v>26</v>
      </c>
      <c r="B77" s="90"/>
      <c r="C77" s="90"/>
      <c r="D77" s="90"/>
      <c r="E77" s="90"/>
      <c r="F77" s="90"/>
      <c r="G77" s="90"/>
      <c r="H77" s="90"/>
      <c r="I77" s="90"/>
      <c r="J77" s="90"/>
      <c r="K77" s="1"/>
      <c r="L77" s="1"/>
    </row>
    <row r="79" spans="1:12" ht="17.25" customHeight="1">
      <c r="A79" s="1"/>
      <c r="B79" s="1"/>
      <c r="C79" s="89" t="s">
        <v>10</v>
      </c>
      <c r="D79" s="95"/>
      <c r="E79" s="95"/>
      <c r="F79" s="95"/>
      <c r="G79" s="95"/>
      <c r="H79" s="95"/>
      <c r="I79" s="1"/>
      <c r="J79" s="1"/>
      <c r="K79" s="1"/>
      <c r="L79" s="1"/>
    </row>
    <row r="80" spans="1:12" ht="13.5" customHeight="1">
      <c r="A80" s="1"/>
      <c r="B80" s="1"/>
      <c r="C80" s="2"/>
      <c r="D80" s="3"/>
      <c r="E80" s="3"/>
      <c r="F80" s="3"/>
      <c r="G80" s="3"/>
      <c r="H80" s="3"/>
      <c r="I80" s="1"/>
      <c r="J80" s="1"/>
      <c r="K80" s="1"/>
      <c r="L80" s="1"/>
    </row>
    <row r="95" spans="3:8" ht="18" customHeight="1">
      <c r="C95" s="12"/>
      <c r="D95" s="12"/>
      <c r="E95" s="12"/>
      <c r="F95" s="12"/>
      <c r="G95" s="12"/>
      <c r="H95" s="11" t="s">
        <v>5</v>
      </c>
    </row>
    <row r="96" spans="3:8" ht="18" customHeight="1">
      <c r="C96" s="8"/>
      <c r="D96" s="9" t="s">
        <v>0</v>
      </c>
      <c r="E96" s="9" t="s">
        <v>1</v>
      </c>
      <c r="F96" s="9" t="s">
        <v>2</v>
      </c>
      <c r="G96" s="9" t="s">
        <v>3</v>
      </c>
      <c r="H96" s="9" t="s">
        <v>4</v>
      </c>
    </row>
    <row r="97" spans="3:8" ht="18" customHeight="1">
      <c r="C97" s="5" t="s">
        <v>6</v>
      </c>
      <c r="D97" s="6">
        <v>14</v>
      </c>
      <c r="E97" s="6">
        <v>668</v>
      </c>
      <c r="F97" s="6">
        <v>0</v>
      </c>
      <c r="G97" s="6">
        <v>0</v>
      </c>
      <c r="H97" s="6">
        <f>SUM(D97:G97)</f>
        <v>682</v>
      </c>
    </row>
    <row r="98" spans="3:8" ht="18" customHeight="1">
      <c r="C98" s="5" t="s">
        <v>7</v>
      </c>
      <c r="D98" s="6">
        <v>0</v>
      </c>
      <c r="E98" s="6">
        <v>0</v>
      </c>
      <c r="F98" s="6">
        <v>0</v>
      </c>
      <c r="G98" s="6">
        <v>634</v>
      </c>
      <c r="H98" s="6">
        <f>SUM(D98:G98)</f>
        <v>634</v>
      </c>
    </row>
    <row r="99" spans="3:8" ht="18" customHeight="1">
      <c r="C99" s="5" t="s">
        <v>8</v>
      </c>
      <c r="D99" s="6">
        <f>SUM(D97:D98)</f>
        <v>14</v>
      </c>
      <c r="E99" s="6">
        <f>SUM(E97:E98)</f>
        <v>668</v>
      </c>
      <c r="F99" s="6">
        <f>SUM(F97:F98)</f>
        <v>0</v>
      </c>
      <c r="G99" s="6">
        <f>SUM(G97:G98)</f>
        <v>634</v>
      </c>
      <c r="H99" s="6">
        <f>SUM(D99:G99)</f>
        <v>1316</v>
      </c>
    </row>
    <row r="100" spans="3:8" ht="18" customHeight="1">
      <c r="C100" s="5" t="s">
        <v>9</v>
      </c>
      <c r="D100" s="7">
        <f>D99/H99</f>
        <v>0.010638297872340425</v>
      </c>
      <c r="E100" s="7">
        <f>E99/H99</f>
        <v>0.5075987841945289</v>
      </c>
      <c r="F100" s="7">
        <f>F99/H99</f>
        <v>0</v>
      </c>
      <c r="G100" s="7">
        <f>G99/H99</f>
        <v>0.4817629179331307</v>
      </c>
      <c r="H100" s="7">
        <v>1</v>
      </c>
    </row>
    <row r="101" ht="18" customHeight="1">
      <c r="C101" s="10" t="s">
        <v>28</v>
      </c>
    </row>
  </sheetData>
  <mergeCells count="7">
    <mergeCell ref="A1:J1"/>
    <mergeCell ref="C79:H79"/>
    <mergeCell ref="A3:J3"/>
    <mergeCell ref="A24:J24"/>
    <mergeCell ref="A53:J53"/>
    <mergeCell ref="A77:J77"/>
    <mergeCell ref="A19:J21"/>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00231398</dc:creator>
  <cp:keywords/>
  <dc:description/>
  <cp:lastModifiedBy>00208848</cp:lastModifiedBy>
  <cp:lastPrinted>2017-05-12T06:27:46Z</cp:lastPrinted>
  <dcterms:created xsi:type="dcterms:W3CDTF">2015-02-18T04:17:37Z</dcterms:created>
  <dcterms:modified xsi:type="dcterms:W3CDTF">2017-05-16T01:47:00Z</dcterms:modified>
  <cp:category/>
  <cp:version/>
  <cp:contentType/>
  <cp:contentStatus/>
</cp:coreProperties>
</file>