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00" windowHeight="8355" tabRatio="734" activeTab="0"/>
  </bookViews>
  <sheets>
    <sheet name="全県" sheetId="1" r:id="rId1"/>
    <sheet name="全県（年次推移）" sheetId="2" r:id="rId2"/>
    <sheet name="東部" sheetId="3" r:id="rId3"/>
    <sheet name="東部（年次推移）" sheetId="4" r:id="rId4"/>
    <sheet name="中部" sheetId="5" r:id="rId5"/>
    <sheet name="中部（年次推移）" sheetId="6" r:id="rId6"/>
    <sheet name="西部" sheetId="7" r:id="rId7"/>
    <sheet name="西部（年次推移） " sheetId="8" r:id="rId8"/>
  </sheets>
  <definedNames/>
  <calcPr fullCalcOnLoad="1" refMode="R1C1"/>
</workbook>
</file>

<file path=xl/sharedStrings.xml><?xml version="1.0" encoding="utf-8"?>
<sst xmlns="http://schemas.openxmlformats.org/spreadsheetml/2006/main" count="1543" uniqueCount="145">
  <si>
    <t>製造業</t>
  </si>
  <si>
    <t>化 学</t>
  </si>
  <si>
    <t>プラスチック製品</t>
  </si>
  <si>
    <t>鉄 鋼</t>
  </si>
  <si>
    <t>業</t>
  </si>
  <si>
    <t>非鉄金属</t>
  </si>
  <si>
    <t>金属製品</t>
  </si>
  <si>
    <t>輸送用機械器具</t>
  </si>
  <si>
    <t>種</t>
  </si>
  <si>
    <t>農林水産業</t>
  </si>
  <si>
    <t>建設業</t>
  </si>
  <si>
    <t>道路旅客運送業</t>
  </si>
  <si>
    <t>別</t>
  </si>
  <si>
    <t>道路貨物運送業</t>
  </si>
  <si>
    <t>大</t>
  </si>
  <si>
    <t>5,000人以上</t>
  </si>
  <si>
    <t>規</t>
  </si>
  <si>
    <t>1,000～4,999人</t>
  </si>
  <si>
    <t>企</t>
  </si>
  <si>
    <t>500～999人</t>
  </si>
  <si>
    <t>300～499人</t>
  </si>
  <si>
    <t>模</t>
  </si>
  <si>
    <t>平    均</t>
  </si>
  <si>
    <t>中</t>
  </si>
  <si>
    <t>100～299人</t>
  </si>
  <si>
    <t>小</t>
  </si>
  <si>
    <t>30～99人</t>
  </si>
  <si>
    <t>29人以下</t>
  </si>
  <si>
    <t>その他(合同労組)</t>
  </si>
  <si>
    <t>地</t>
  </si>
  <si>
    <t>東            部</t>
  </si>
  <si>
    <t>域</t>
  </si>
  <si>
    <t>中            部</t>
  </si>
  <si>
    <t>西            部</t>
  </si>
  <si>
    <t>全     平     均</t>
  </si>
  <si>
    <t>要求状況</t>
  </si>
  <si>
    <t>妥結状況</t>
  </si>
  <si>
    <t>食料品･たばこ</t>
  </si>
  <si>
    <t>石油･石炭製品</t>
  </si>
  <si>
    <t>情報通信業</t>
  </si>
  <si>
    <t>水運業</t>
  </si>
  <si>
    <t>航空運輸業</t>
  </si>
  <si>
    <t>倉庫業</t>
  </si>
  <si>
    <t xml:space="preserve"> 年          次</t>
  </si>
  <si>
    <t>要求状況</t>
  </si>
  <si>
    <t>労組数</t>
  </si>
  <si>
    <t>鉄道業</t>
  </si>
  <si>
    <t>【公表資料用】</t>
  </si>
  <si>
    <t>参考</t>
  </si>
  <si>
    <t>平均賃金（円）</t>
  </si>
  <si>
    <t>平均
要求額（円）</t>
  </si>
  <si>
    <t xml:space="preserve">
前年
要求額（円）</t>
  </si>
  <si>
    <t>対前年比（％）</t>
  </si>
  <si>
    <t>平均
妥結額（円）</t>
  </si>
  <si>
    <t>前年
妥結額（円）</t>
  </si>
  <si>
    <t xml:space="preserve"> 11 年 最 終 集 計</t>
  </si>
  <si>
    <t xml:space="preserve"> 12 年 最 終 集 計</t>
  </si>
  <si>
    <t xml:space="preserve"> 13 年 最 終 集 計</t>
  </si>
  <si>
    <t xml:space="preserve"> 14 年 最 終 集 計</t>
  </si>
  <si>
    <t xml:space="preserve"> 15 年 最 終 集 計</t>
  </si>
  <si>
    <t xml:space="preserve"> 16 年 最 終 集 計</t>
  </si>
  <si>
    <t xml:space="preserve">  (A)   －    (B)</t>
  </si>
  <si>
    <t>〒415-0016  下田市中５３１－１</t>
  </si>
  <si>
    <t>東部県民生活センター</t>
  </si>
  <si>
    <r>
      <t>〒410-0801  沼津市大手町１－１－３　沼津商連会館ビル</t>
    </r>
    <r>
      <rPr>
        <sz val="11"/>
        <rFont val="ＭＳ Ｐゴシック"/>
        <family val="3"/>
      </rPr>
      <t>２階</t>
    </r>
  </si>
  <si>
    <t>中部県民生活センター</t>
  </si>
  <si>
    <t>〒422-8067　静岡市駿河区南町１４－１　水の森ビル３階</t>
  </si>
  <si>
    <t>西部県民生活センター</t>
  </si>
  <si>
    <t>前年
要求額（円）</t>
  </si>
  <si>
    <t>平均
年齢</t>
  </si>
  <si>
    <t>〒430-0933　浜松市中区鍛冶町１００－１　ザザシティ浜松中央館５階</t>
  </si>
  <si>
    <t>（　加　重　平　均　）</t>
  </si>
  <si>
    <t>静岡県</t>
  </si>
  <si>
    <t>金融業,保険業、不動産業,物品賃貸業</t>
  </si>
  <si>
    <t>学術研究,専門・技術サービス業</t>
  </si>
  <si>
    <t>宿泊業、飲食サービス業</t>
  </si>
  <si>
    <t>生活関連サービス業,娯楽業</t>
  </si>
  <si>
    <t>教育,学習支援業、医療,福祉</t>
  </si>
  <si>
    <t>複合サービス事業、サービス業</t>
  </si>
  <si>
    <t>繊維工業</t>
  </si>
  <si>
    <t>電気機械器具</t>
  </si>
  <si>
    <t>情報通信機械器具</t>
  </si>
  <si>
    <t>電子部品･デバイス・電子回路</t>
  </si>
  <si>
    <t>機械器具</t>
  </si>
  <si>
    <t>木材、家具･装備品</t>
  </si>
  <si>
    <t>パルプ･紙･紙加工品</t>
  </si>
  <si>
    <t>ゴム、皮革製品</t>
  </si>
  <si>
    <t>窯業･土石製品</t>
  </si>
  <si>
    <t>その他の製造業</t>
  </si>
  <si>
    <t>運輸業,郵便業</t>
  </si>
  <si>
    <t>鉱業,採石業,砂利採取業</t>
  </si>
  <si>
    <t>電気・ガス・熱供給・水道業</t>
  </si>
  <si>
    <t>郵便業（信書便事業を含む）</t>
  </si>
  <si>
    <t>運輸に付帯するｻｰﾋﾞｽ業</t>
  </si>
  <si>
    <t>印刷・同関連</t>
  </si>
  <si>
    <t>卸売業,小売業</t>
  </si>
  <si>
    <t>　　　　　　　　　     ホームページにおいては東部・中部・西部地区別、加重平均・単純平均別の情報も掲載しています。</t>
  </si>
  <si>
    <t xml:space="preserve">      　　　　　　　http://www.pref.shizuoka.jp/sangyou/sa-210/index.html</t>
  </si>
  <si>
    <t>　　　　　　　　＊労働関係業務を担当する県の事務所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</si>
  <si>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</si>
  <si>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</si>
  <si>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賃上げ一時金情報ホームページ掲載（更新）予定日</t>
  </si>
  <si>
    <t>食料品･たばこ</t>
  </si>
  <si>
    <t>木材、家具･装備品</t>
  </si>
  <si>
    <t>石油･石炭製品</t>
  </si>
  <si>
    <t>機械器具</t>
  </si>
  <si>
    <t>その他の製造業</t>
  </si>
  <si>
    <t>鉄道業</t>
  </si>
  <si>
    <t>-</t>
  </si>
  <si>
    <t>● 春季賃上げ要求・妥結結果の推移（加重平均）</t>
  </si>
  <si>
    <t>東部県民生活センター　賀茂県民相談室</t>
  </si>
  <si>
    <t>　＊賃上げ一時金情報は、インターネットのホームページでご利用いただけます。</t>
  </si>
  <si>
    <t>賃上げ率
（％）</t>
  </si>
  <si>
    <t>　　　　夏季一時金情報：６月３日、６月１７日、７月１日、７月１５日、８月１４日</t>
  </si>
  <si>
    <t>電話による相談は、上記フリーアクセス（通話料着信者払いサービス）をご利用ください。
東部、中部、西部のうち、最寄りのセンターにて電話を受け付けます。
なお、携帯電話、ＩＰ電話等からはフリーアクセスの電話が利用できませんので、（東部）055－951－9144、
（中部）054－286－3208、（西部）053－452－0144のいずれか最寄りのセンターまでお掛けください。</t>
  </si>
  <si>
    <t>X</t>
  </si>
  <si>
    <t>静岡県東部県民生活センター</t>
  </si>
  <si>
    <t>（　加　重　平　均　）</t>
  </si>
  <si>
    <t>【公表資料用】</t>
  </si>
  <si>
    <t>東部</t>
  </si>
  <si>
    <t xml:space="preserve"> 17 年 最 終 集 計</t>
  </si>
  <si>
    <t xml:space="preserve"> 18 年 最 終 集 計</t>
  </si>
  <si>
    <t xml:space="preserve"> 19 年 最 終 集 計</t>
  </si>
  <si>
    <t xml:space="preserve">      　　　　　　　http://www.pref.shizuoka.jp/sangyou/sa-210/index.html</t>
  </si>
  <si>
    <t>　　　　※予定日は変更される場合があります。</t>
  </si>
  <si>
    <t>　　　　　　　　　　　　＊電話による労働相談のお知らせ</t>
  </si>
  <si>
    <t>　フリーアクセス番号 ： ０１２０－９－３９６１０(携帯電話、ＩＰ電話等からはかけられません。)</t>
  </si>
  <si>
    <t>静岡県中部県民生活センター</t>
  </si>
  <si>
    <t>中部</t>
  </si>
  <si>
    <t>要求状況</t>
  </si>
  <si>
    <t>静岡県西部県民生活センター</t>
  </si>
  <si>
    <t>西部</t>
  </si>
  <si>
    <t>平成20年　春季賃上げ要求・妥結速報(最終報)</t>
  </si>
  <si>
    <t>静岡県産業部労働政策室</t>
  </si>
  <si>
    <t>-</t>
  </si>
  <si>
    <t>-</t>
  </si>
  <si>
    <t xml:space="preserve"> 17 年 最 終 集 計</t>
  </si>
  <si>
    <t xml:space="preserve"> 18 年 最 終 集 計</t>
  </si>
  <si>
    <t xml:space="preserve"> 19 年 最 終 集 計</t>
  </si>
  <si>
    <t>20年 最終結果（A）</t>
  </si>
  <si>
    <t>19年 最終結果（B）</t>
  </si>
  <si>
    <t>　　　　春季賃上げ情報：平成２０年４月１日、４月１５日、４月３０日、５月２７日、７月８日</t>
  </si>
  <si>
    <t>　　　　年末一時金情報：１１月５日、１２月２日、１２月１６日、平成 ２１年１月８日</t>
  </si>
  <si>
    <t xml:space="preserve">  　　　　　　　　　   労働政策室ホームページ「しずおか労働福祉情報」のＵＲＬは下記のとおりです。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</si>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</sst>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);[Red]\(0.0\)"/>
    <numFmt numFmtId="180" formatCode="#,##0_);[Red]\(#,##0\)"/>
    <numFmt numFmtId="181" formatCode="0.00_);[Red]\(0.00\)"/>
    <numFmt numFmtId="182" formatCode="0.00;&quot;▲ &quot;0.00"/>
    <numFmt numFmtId="183" formatCode="0.0"/>
    <numFmt numFmtId="184" formatCode="#,##0.00;&quot;▲ &quot;#,##0.00"/>
    <numFmt numFmtId="185" formatCode="0.0;&quot;▲ &quot;0.0"/>
    <numFmt numFmtId="186" formatCode="#,##0;&quot;▲ &quot;#,##0"/>
    <numFmt numFmtId="187" formatCode="#,##0.0_);[Red]\(#,##0.0\)"/>
    <numFmt numFmtId="188" formatCode="#,##0_ "/>
    <numFmt numFmtId="189" formatCode="0.0_ "/>
    <numFmt numFmtId="190" formatCode="0.0;&quot;△ &quot;0.0"/>
    <numFmt numFmtId="191" formatCode="0;&quot;△ &quot;0"/>
    <numFmt numFmtId="192" formatCode="0;&quot;▲ &quot;0"/>
    <numFmt numFmtId="193" formatCode="0_ "/>
    <numFmt numFmtId="194" formatCode="#,##0.0;&quot;△ &quot;#,##0.0"/>
  </numFmts>
  <fonts count="24">
    <font>
      <sz val="11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10"/>
      <name val="ＭＳ Ｐゴシック"/>
      <family val="3"/>
    </font>
    <font>
      <i/>
      <u val="single"/>
      <sz val="10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0"/>
      <name val="ＭＳ 明朝"/>
      <family val="1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10" fillId="0" borderId="5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2" fillId="0" borderId="1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182" fontId="10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185" fontId="10" fillId="0" borderId="22" xfId="0" applyNumberFormat="1" applyFont="1" applyFill="1" applyBorder="1" applyAlignment="1">
      <alignment/>
    </xf>
    <xf numFmtId="186" fontId="10" fillId="0" borderId="22" xfId="17" applyNumberFormat="1" applyFont="1" applyFill="1" applyBorder="1" applyAlignment="1">
      <alignment/>
    </xf>
    <xf numFmtId="182" fontId="10" fillId="0" borderId="23" xfId="0" applyNumberFormat="1" applyFont="1" applyFill="1" applyBorder="1" applyAlignment="1">
      <alignment horizontal="center"/>
    </xf>
    <xf numFmtId="185" fontId="10" fillId="0" borderId="24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184" fontId="8" fillId="0" borderId="2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shrinkToFit="1"/>
    </xf>
    <xf numFmtId="184" fontId="8" fillId="0" borderId="27" xfId="0" applyNumberFormat="1" applyFont="1" applyBorder="1" applyAlignment="1">
      <alignment horizontal="right" vertical="center"/>
    </xf>
    <xf numFmtId="184" fontId="8" fillId="0" borderId="28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184" fontId="8" fillId="0" borderId="29" xfId="0" applyNumberFormat="1" applyFont="1" applyBorder="1" applyAlignment="1">
      <alignment horizontal="right" vertical="center"/>
    </xf>
    <xf numFmtId="0" fontId="8" fillId="0" borderId="30" xfId="0" applyFont="1" applyBorder="1" applyAlignment="1">
      <alignment vertical="center"/>
    </xf>
    <xf numFmtId="184" fontId="8" fillId="0" borderId="14" xfId="0" applyNumberFormat="1" applyFont="1" applyBorder="1" applyAlignment="1">
      <alignment horizontal="right" vertical="center"/>
    </xf>
    <xf numFmtId="184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86" fontId="10" fillId="0" borderId="22" xfId="0" applyNumberFormat="1" applyFont="1" applyFill="1" applyBorder="1" applyAlignment="1">
      <alignment/>
    </xf>
    <xf numFmtId="186" fontId="10" fillId="0" borderId="21" xfId="17" applyNumberFormat="1" applyFont="1" applyFill="1" applyBorder="1" applyAlignment="1">
      <alignment horizontal="right"/>
    </xf>
    <xf numFmtId="186" fontId="10" fillId="0" borderId="22" xfId="17" applyNumberFormat="1" applyFont="1" applyFill="1" applyBorder="1" applyAlignment="1">
      <alignment horizontal="right"/>
    </xf>
    <xf numFmtId="0" fontId="10" fillId="0" borderId="31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1" xfId="22" applyFont="1" applyFill="1" applyBorder="1" applyProtection="1">
      <alignment/>
      <protection locked="0"/>
    </xf>
    <xf numFmtId="0" fontId="12" fillId="0" borderId="2" xfId="22" applyFont="1" applyFill="1" applyBorder="1" applyProtection="1">
      <alignment/>
      <protection locked="0"/>
    </xf>
    <xf numFmtId="0" fontId="0" fillId="0" borderId="2" xfId="22" applyFont="1" applyFill="1" applyBorder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15" fillId="0" borderId="8" xfId="22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/>
      <protection locked="0"/>
    </xf>
    <xf numFmtId="0" fontId="16" fillId="0" borderId="27" xfId="0" applyFont="1" applyFill="1" applyBorder="1" applyAlignment="1" applyProtection="1">
      <alignment/>
      <protection locked="0"/>
    </xf>
    <xf numFmtId="0" fontId="5" fillId="0" borderId="8" xfId="22" applyFont="1" applyFill="1" applyBorder="1" applyProtection="1">
      <alignment/>
      <protection locked="0"/>
    </xf>
    <xf numFmtId="0" fontId="5" fillId="0" borderId="0" xfId="22" applyFont="1" applyFill="1" applyBorder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left" indent="5"/>
      <protection locked="0"/>
    </xf>
    <xf numFmtId="0" fontId="0" fillId="0" borderId="0" xfId="0" applyFont="1" applyFill="1" applyBorder="1" applyAlignment="1" applyProtection="1">
      <alignment horizontal="left" indent="3"/>
      <protection locked="0"/>
    </xf>
    <xf numFmtId="0" fontId="0" fillId="0" borderId="0" xfId="0" applyFont="1" applyFill="1" applyBorder="1" applyAlignment="1" applyProtection="1">
      <alignment horizontal="left" indent="1"/>
      <protection locked="0"/>
    </xf>
    <xf numFmtId="0" fontId="0" fillId="0" borderId="8" xfId="0" applyFont="1" applyFill="1" applyBorder="1" applyAlignment="1" applyProtection="1">
      <alignment horizontal="left" indent="3"/>
      <protection locked="0"/>
    </xf>
    <xf numFmtId="0" fontId="0" fillId="0" borderId="9" xfId="21" applyFont="1" applyFill="1" applyBorder="1" applyProtection="1">
      <alignment/>
      <protection locked="0"/>
    </xf>
    <xf numFmtId="0" fontId="0" fillId="0" borderId="10" xfId="21" applyFont="1" applyFill="1" applyBorder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5"/>
      <protection locked="0"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 applyProtection="1">
      <alignment horizontal="left" wrapText="1"/>
      <protection locked="0"/>
    </xf>
    <xf numFmtId="0" fontId="0" fillId="0" borderId="27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22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Continuous" vertical="center"/>
    </xf>
    <xf numFmtId="0" fontId="10" fillId="0" borderId="36" xfId="0" applyFont="1" applyBorder="1" applyAlignment="1">
      <alignment horizontal="centerContinuous" vertical="center"/>
    </xf>
    <xf numFmtId="0" fontId="10" fillId="0" borderId="34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wrapText="1"/>
    </xf>
    <xf numFmtId="184" fontId="10" fillId="0" borderId="29" xfId="17" applyNumberFormat="1" applyFont="1" applyFill="1" applyBorder="1" applyAlignment="1">
      <alignment horizontal="center"/>
    </xf>
    <xf numFmtId="182" fontId="10" fillId="0" borderId="29" xfId="0" applyNumberFormat="1" applyFont="1" applyFill="1" applyBorder="1" applyAlignment="1">
      <alignment horizontal="center"/>
    </xf>
    <xf numFmtId="183" fontId="10" fillId="0" borderId="40" xfId="0" applyNumberFormat="1" applyFont="1" applyFill="1" applyBorder="1" applyAlignment="1" applyProtection="1">
      <alignment/>
      <protection locked="0"/>
    </xf>
    <xf numFmtId="38" fontId="10" fillId="0" borderId="40" xfId="17" applyFont="1" applyFill="1" applyBorder="1" applyAlignment="1" applyProtection="1">
      <alignment/>
      <protection locked="0"/>
    </xf>
    <xf numFmtId="182" fontId="10" fillId="0" borderId="30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 horizontal="right"/>
      <protection locked="0"/>
    </xf>
    <xf numFmtId="182" fontId="10" fillId="0" borderId="28" xfId="17" applyNumberFormat="1" applyFont="1" applyFill="1" applyBorder="1" applyAlignment="1">
      <alignment horizontal="center"/>
    </xf>
    <xf numFmtId="189" fontId="10" fillId="0" borderId="41" xfId="17" applyNumberFormat="1" applyFont="1" applyFill="1" applyBorder="1" applyAlignment="1" applyProtection="1">
      <alignment horizontal="center"/>
      <protection locked="0"/>
    </xf>
    <xf numFmtId="38" fontId="10" fillId="0" borderId="30" xfId="17" applyFont="1" applyFill="1" applyBorder="1" applyAlignment="1" applyProtection="1">
      <alignment horizontal="center"/>
      <protection locked="0"/>
    </xf>
    <xf numFmtId="0" fontId="10" fillId="0" borderId="40" xfId="0" applyFont="1" applyFill="1" applyBorder="1" applyAlignment="1" applyProtection="1">
      <alignment/>
      <protection locked="0"/>
    </xf>
    <xf numFmtId="40" fontId="10" fillId="0" borderId="30" xfId="17" applyNumberFormat="1" applyFont="1" applyFill="1" applyBorder="1" applyAlignment="1" applyProtection="1">
      <alignment/>
      <protection locked="0"/>
    </xf>
    <xf numFmtId="182" fontId="10" fillId="0" borderId="28" xfId="0" applyNumberFormat="1" applyFont="1" applyFill="1" applyBorder="1" applyAlignment="1">
      <alignment horizontal="center"/>
    </xf>
    <xf numFmtId="183" fontId="10" fillId="0" borderId="42" xfId="0" applyNumberFormat="1" applyFont="1" applyFill="1" applyBorder="1" applyAlignment="1" applyProtection="1">
      <alignment/>
      <protection locked="0"/>
    </xf>
    <xf numFmtId="38" fontId="10" fillId="0" borderId="42" xfId="17" applyFont="1" applyFill="1" applyBorder="1" applyAlignment="1" applyProtection="1">
      <alignment/>
      <protection locked="0"/>
    </xf>
    <xf numFmtId="3" fontId="10" fillId="0" borderId="42" xfId="0" applyNumberFormat="1" applyFont="1" applyFill="1" applyBorder="1" applyAlignment="1" applyProtection="1">
      <alignment/>
      <protection locked="0"/>
    </xf>
    <xf numFmtId="182" fontId="10" fillId="0" borderId="43" xfId="0" applyNumberFormat="1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 horizontal="right"/>
      <protection locked="0"/>
    </xf>
    <xf numFmtId="182" fontId="10" fillId="0" borderId="45" xfId="17" applyNumberFormat="1" applyFont="1" applyFill="1" applyBorder="1" applyAlignment="1">
      <alignment horizontal="center"/>
    </xf>
    <xf numFmtId="189" fontId="10" fillId="0" borderId="39" xfId="17" applyNumberFormat="1" applyFont="1" applyFill="1" applyBorder="1" applyAlignment="1" applyProtection="1">
      <alignment horizontal="center"/>
      <protection locked="0"/>
    </xf>
    <xf numFmtId="38" fontId="10" fillId="0" borderId="43" xfId="17" applyFont="1" applyFill="1" applyBorder="1" applyAlignment="1" applyProtection="1">
      <alignment horizontal="center"/>
      <protection locked="0"/>
    </xf>
    <xf numFmtId="0" fontId="10" fillId="0" borderId="42" xfId="0" applyFont="1" applyFill="1" applyBorder="1" applyAlignment="1" applyProtection="1">
      <alignment/>
      <protection locked="0"/>
    </xf>
    <xf numFmtId="40" fontId="10" fillId="0" borderId="43" xfId="17" applyNumberFormat="1" applyFont="1" applyFill="1" applyBorder="1" applyAlignment="1" applyProtection="1">
      <alignment/>
      <protection locked="0"/>
    </xf>
    <xf numFmtId="190" fontId="10" fillId="0" borderId="40" xfId="0" applyNumberFormat="1" applyFont="1" applyFill="1" applyBorder="1" applyAlignment="1" applyProtection="1">
      <alignment/>
      <protection locked="0"/>
    </xf>
    <xf numFmtId="38" fontId="10" fillId="0" borderId="30" xfId="17" applyFont="1" applyFill="1" applyBorder="1" applyAlignment="1" applyProtection="1">
      <alignment horizontal="right"/>
      <protection locked="0"/>
    </xf>
    <xf numFmtId="191" fontId="10" fillId="0" borderId="40" xfId="0" applyNumberFormat="1" applyFont="1" applyFill="1" applyBorder="1" applyAlignment="1" applyProtection="1">
      <alignment/>
      <protection locked="0"/>
    </xf>
    <xf numFmtId="38" fontId="10" fillId="0" borderId="17" xfId="17" applyFont="1" applyFill="1" applyBorder="1" applyAlignment="1" applyProtection="1">
      <alignment/>
      <protection locked="0"/>
    </xf>
    <xf numFmtId="182" fontId="10" fillId="0" borderId="46" xfId="0" applyNumberFormat="1" applyFont="1" applyFill="1" applyBorder="1" applyAlignment="1" applyProtection="1">
      <alignment/>
      <protection locked="0"/>
    </xf>
    <xf numFmtId="38" fontId="10" fillId="0" borderId="13" xfId="17" applyFont="1" applyFill="1" applyBorder="1" applyAlignment="1" applyProtection="1">
      <alignment horizontal="right"/>
      <protection locked="0"/>
    </xf>
    <xf numFmtId="38" fontId="10" fillId="0" borderId="46" xfId="17" applyFont="1" applyFill="1" applyBorder="1" applyAlignment="1" applyProtection="1">
      <alignment horizontal="right"/>
      <protection locked="0"/>
    </xf>
    <xf numFmtId="40" fontId="10" fillId="0" borderId="46" xfId="17" applyNumberFormat="1" applyFont="1" applyFill="1" applyBorder="1" applyAlignment="1" applyProtection="1">
      <alignment/>
      <protection locked="0"/>
    </xf>
    <xf numFmtId="38" fontId="10" fillId="0" borderId="31" xfId="17" applyFont="1" applyFill="1" applyBorder="1" applyAlignment="1" applyProtection="1">
      <alignment horizontal="right"/>
      <protection locked="0"/>
    </xf>
    <xf numFmtId="38" fontId="10" fillId="0" borderId="22" xfId="17" applyFont="1" applyFill="1" applyBorder="1" applyAlignment="1" applyProtection="1">
      <alignment/>
      <protection locked="0"/>
    </xf>
    <xf numFmtId="182" fontId="10" fillId="0" borderId="20" xfId="0" applyNumberFormat="1" applyFont="1" applyFill="1" applyBorder="1" applyAlignment="1" applyProtection="1">
      <alignment/>
      <protection locked="0"/>
    </xf>
    <xf numFmtId="38" fontId="10" fillId="0" borderId="21" xfId="17" applyFont="1" applyFill="1" applyBorder="1" applyAlignment="1" applyProtection="1">
      <alignment horizontal="right"/>
      <protection locked="0"/>
    </xf>
    <xf numFmtId="38" fontId="10" fillId="0" borderId="20" xfId="17" applyFont="1" applyFill="1" applyBorder="1" applyAlignment="1" applyProtection="1">
      <alignment horizontal="right"/>
      <protection locked="0"/>
    </xf>
    <xf numFmtId="182" fontId="10" fillId="0" borderId="14" xfId="0" applyNumberFormat="1" applyFont="1" applyFill="1" applyBorder="1" applyAlignment="1">
      <alignment horizontal="center"/>
    </xf>
    <xf numFmtId="184" fontId="8" fillId="0" borderId="47" xfId="0" applyNumberFormat="1" applyFont="1" applyBorder="1" applyAlignment="1">
      <alignment horizontal="right" vertical="center"/>
    </xf>
    <xf numFmtId="189" fontId="10" fillId="0" borderId="41" xfId="17" applyNumberFormat="1" applyFont="1" applyFill="1" applyBorder="1" applyAlignment="1" applyProtection="1">
      <alignment horizontal="right"/>
      <protection locked="0"/>
    </xf>
    <xf numFmtId="189" fontId="10" fillId="0" borderId="11" xfId="17" applyNumberFormat="1" applyFont="1" applyFill="1" applyBorder="1" applyAlignment="1" applyProtection="1">
      <alignment horizontal="right"/>
      <protection locked="0"/>
    </xf>
    <xf numFmtId="0" fontId="10" fillId="0" borderId="13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182" fontId="10" fillId="0" borderId="5" xfId="0" applyNumberFormat="1" applyFont="1" applyFill="1" applyBorder="1" applyAlignment="1" applyProtection="1">
      <alignment/>
      <protection locked="0"/>
    </xf>
    <xf numFmtId="38" fontId="10" fillId="0" borderId="19" xfId="17" applyFont="1" applyFill="1" applyBorder="1" applyAlignment="1" applyProtection="1">
      <alignment/>
      <protection locked="0"/>
    </xf>
    <xf numFmtId="38" fontId="10" fillId="0" borderId="44" xfId="17" applyFont="1" applyFill="1" applyBorder="1" applyAlignment="1" applyProtection="1">
      <alignment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0" xfId="0" applyFont="1" applyBorder="1" applyAlignment="1">
      <alignment horizontal="left" vertical="center" shrinkToFit="1"/>
    </xf>
    <xf numFmtId="0" fontId="10" fillId="0" borderId="48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0" fillId="0" borderId="12" xfId="0" applyFont="1" applyBorder="1" applyAlignment="1">
      <alignment horizontal="left" vertical="center" shrinkToFit="1"/>
    </xf>
    <xf numFmtId="0" fontId="10" fillId="0" borderId="4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41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49" xfId="0" applyFont="1" applyBorder="1" applyAlignment="1">
      <alignment horizontal="left" vertical="center" shrinkToFit="1"/>
    </xf>
    <xf numFmtId="0" fontId="10" fillId="0" borderId="50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5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8" fillId="0" borderId="2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5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8" fillId="0" borderId="8" xfId="22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8" xfId="0" applyFont="1" applyFill="1" applyBorder="1" applyAlignment="1" applyProtection="1">
      <alignment/>
      <protection locked="0"/>
    </xf>
    <xf numFmtId="0" fontId="22" fillId="0" borderId="8" xfId="22" applyFont="1" applyFill="1" applyBorder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27" xfId="0" applyFont="1" applyFill="1" applyBorder="1" applyAlignment="1" applyProtection="1">
      <alignment horizontal="left"/>
      <protection locked="0"/>
    </xf>
    <xf numFmtId="0" fontId="18" fillId="0" borderId="8" xfId="22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  <protection locked="0"/>
    </xf>
    <xf numFmtId="0" fontId="15" fillId="0" borderId="8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5" fillId="0" borderId="27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87" fontId="8" fillId="0" borderId="52" xfId="0" applyNumberFormat="1" applyFont="1" applyBorder="1" applyAlignment="1" applyProtection="1">
      <alignment horizontal="right" vertical="center"/>
      <protection locked="0"/>
    </xf>
    <xf numFmtId="180" fontId="8" fillId="0" borderId="52" xfId="0" applyNumberFormat="1" applyFont="1" applyBorder="1" applyAlignment="1" applyProtection="1">
      <alignment horizontal="right" vertical="center"/>
      <protection locked="0"/>
    </xf>
    <xf numFmtId="188" fontId="8" fillId="0" borderId="52" xfId="0" applyNumberFormat="1" applyFont="1" applyBorder="1" applyAlignment="1" applyProtection="1">
      <alignment horizontal="right" vertical="center"/>
      <protection locked="0"/>
    </xf>
    <xf numFmtId="184" fontId="8" fillId="0" borderId="50" xfId="0" applyNumberFormat="1" applyFont="1" applyBorder="1" applyAlignment="1" applyProtection="1">
      <alignment horizontal="right" vertical="center"/>
      <protection locked="0"/>
    </xf>
    <xf numFmtId="180" fontId="8" fillId="0" borderId="25" xfId="0" applyNumberFormat="1" applyFont="1" applyBorder="1" applyAlignment="1" applyProtection="1">
      <alignment horizontal="right" vertical="center"/>
      <protection locked="0"/>
    </xf>
    <xf numFmtId="187" fontId="8" fillId="0" borderId="37" xfId="0" applyNumberFormat="1" applyFont="1" applyBorder="1" applyAlignment="1" applyProtection="1">
      <alignment horizontal="right" vertical="center"/>
      <protection locked="0"/>
    </xf>
    <xf numFmtId="187" fontId="8" fillId="0" borderId="53" xfId="0" applyNumberFormat="1" applyFont="1" applyBorder="1" applyAlignment="1" applyProtection="1">
      <alignment horizontal="right" vertical="center"/>
      <protection locked="0"/>
    </xf>
    <xf numFmtId="180" fontId="8" fillId="0" borderId="53" xfId="0" applyNumberFormat="1" applyFont="1" applyBorder="1" applyAlignment="1" applyProtection="1">
      <alignment horizontal="right" vertical="center"/>
      <protection locked="0"/>
    </xf>
    <xf numFmtId="188" fontId="8" fillId="0" borderId="53" xfId="0" applyNumberFormat="1" applyFont="1" applyBorder="1" applyAlignment="1" applyProtection="1">
      <alignment horizontal="right" vertical="center"/>
      <protection locked="0"/>
    </xf>
    <xf numFmtId="184" fontId="8" fillId="0" borderId="1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 locked="0"/>
    </xf>
    <xf numFmtId="187" fontId="8" fillId="0" borderId="38" xfId="0" applyNumberFormat="1" applyFont="1" applyBorder="1" applyAlignment="1" applyProtection="1">
      <alignment horizontal="right" vertical="center"/>
      <protection locked="0"/>
    </xf>
    <xf numFmtId="180" fontId="8" fillId="0" borderId="34" xfId="0" applyNumberFormat="1" applyFont="1" applyBorder="1" applyAlignment="1" applyProtection="1">
      <alignment horizontal="right" vertical="center"/>
      <protection/>
    </xf>
    <xf numFmtId="180" fontId="8" fillId="0" borderId="34" xfId="0" applyNumberFormat="1" applyFont="1" applyBorder="1" applyAlignment="1">
      <alignment horizontal="right" vertical="center"/>
    </xf>
    <xf numFmtId="187" fontId="8" fillId="0" borderId="40" xfId="0" applyNumberFormat="1" applyFont="1" applyBorder="1" applyAlignment="1" applyProtection="1">
      <alignment horizontal="right" vertical="center"/>
      <protection locked="0"/>
    </xf>
    <xf numFmtId="180" fontId="8" fillId="0" borderId="40" xfId="0" applyNumberFormat="1" applyFont="1" applyBorder="1" applyAlignment="1" applyProtection="1">
      <alignment horizontal="right" vertical="center"/>
      <protection locked="0"/>
    </xf>
    <xf numFmtId="188" fontId="8" fillId="0" borderId="40" xfId="0" applyNumberFormat="1" applyFont="1" applyBorder="1" applyAlignment="1" applyProtection="1">
      <alignment horizontal="right" vertical="center"/>
      <protection locked="0"/>
    </xf>
    <xf numFmtId="184" fontId="8" fillId="0" borderId="30" xfId="0" applyNumberFormat="1" applyFont="1" applyBorder="1" applyAlignment="1" applyProtection="1">
      <alignment horizontal="right" vertical="center"/>
      <protection locked="0"/>
    </xf>
    <xf numFmtId="180" fontId="8" fillId="0" borderId="19" xfId="0" applyNumberFormat="1" applyFont="1" applyBorder="1" applyAlignment="1" applyProtection="1">
      <alignment horizontal="right" vertical="center"/>
      <protection locked="0"/>
    </xf>
    <xf numFmtId="187" fontId="8" fillId="0" borderId="41" xfId="0" applyNumberFormat="1" applyFont="1" applyBorder="1" applyAlignment="1" applyProtection="1">
      <alignment horizontal="right" vertical="center"/>
      <protection locked="0"/>
    </xf>
    <xf numFmtId="180" fontId="8" fillId="0" borderId="19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 applyProtection="1">
      <alignment horizontal="right" vertical="center"/>
      <protection locked="0"/>
    </xf>
    <xf numFmtId="187" fontId="8" fillId="0" borderId="3" xfId="0" applyNumberFormat="1" applyFont="1" applyBorder="1" applyAlignment="1" applyProtection="1">
      <alignment horizontal="right" vertical="center"/>
      <protection locked="0"/>
    </xf>
    <xf numFmtId="180" fontId="8" fillId="0" borderId="3" xfId="0" applyNumberFormat="1" applyFont="1" applyBorder="1" applyAlignment="1" applyProtection="1">
      <alignment horizontal="right" vertical="center"/>
      <protection locked="0"/>
    </xf>
    <xf numFmtId="188" fontId="8" fillId="0" borderId="3" xfId="0" applyNumberFormat="1" applyFont="1" applyBorder="1" applyAlignment="1" applyProtection="1">
      <alignment horizontal="right" vertical="center"/>
      <protection locked="0"/>
    </xf>
    <xf numFmtId="184" fontId="8" fillId="0" borderId="5" xfId="0" applyNumberFormat="1" applyFont="1" applyBorder="1" applyAlignment="1" applyProtection="1">
      <alignment horizontal="right" vertical="center"/>
      <protection locked="0"/>
    </xf>
    <xf numFmtId="180" fontId="8" fillId="0" borderId="31" xfId="0" applyNumberFormat="1" applyFont="1" applyBorder="1" applyAlignment="1" applyProtection="1">
      <alignment horizontal="right" vertical="center"/>
      <protection locked="0"/>
    </xf>
    <xf numFmtId="187" fontId="8" fillId="0" borderId="6" xfId="0" applyNumberFormat="1" applyFont="1" applyBorder="1" applyAlignment="1" applyProtection="1">
      <alignment horizontal="right" vertical="center"/>
      <protection locked="0"/>
    </xf>
    <xf numFmtId="187" fontId="8" fillId="0" borderId="17" xfId="0" applyNumberFormat="1" applyFont="1" applyBorder="1" applyAlignment="1" applyProtection="1">
      <alignment horizontal="right" vertical="center"/>
      <protection locked="0"/>
    </xf>
    <xf numFmtId="180" fontId="8" fillId="0" borderId="17" xfId="0" applyNumberFormat="1" applyFont="1" applyBorder="1" applyAlignment="1" applyProtection="1">
      <alignment horizontal="right" vertical="center"/>
      <protection locked="0"/>
    </xf>
    <xf numFmtId="188" fontId="8" fillId="0" borderId="17" xfId="0" applyNumberFormat="1" applyFont="1" applyBorder="1" applyAlignment="1" applyProtection="1">
      <alignment horizontal="right" vertical="center"/>
      <protection locked="0"/>
    </xf>
    <xf numFmtId="184" fontId="8" fillId="0" borderId="46" xfId="0" applyNumberFormat="1" applyFont="1" applyBorder="1" applyAlignment="1" applyProtection="1">
      <alignment horizontal="right" vertical="center"/>
      <protection locked="0"/>
    </xf>
    <xf numFmtId="180" fontId="8" fillId="0" borderId="13" xfId="0" applyNumberFormat="1" applyFont="1" applyBorder="1" applyAlignment="1" applyProtection="1">
      <alignment horizontal="right" vertical="center"/>
      <protection locked="0"/>
    </xf>
    <xf numFmtId="187" fontId="8" fillId="0" borderId="11" xfId="0" applyNumberFormat="1" applyFont="1" applyBorder="1" applyAlignment="1" applyProtection="1">
      <alignment horizontal="right" vertical="center"/>
      <protection locked="0"/>
    </xf>
    <xf numFmtId="187" fontId="8" fillId="0" borderId="20" xfId="0" applyNumberFormat="1" applyFont="1" applyBorder="1" applyAlignment="1" applyProtection="1">
      <alignment horizontal="right" vertical="center"/>
      <protection locked="0"/>
    </xf>
    <xf numFmtId="180" fontId="8" fillId="0" borderId="20" xfId="0" applyNumberFormat="1" applyFont="1" applyBorder="1" applyAlignment="1" applyProtection="1">
      <alignment horizontal="right" vertical="center"/>
      <protection locked="0"/>
    </xf>
    <xf numFmtId="188" fontId="8" fillId="0" borderId="20" xfId="0" applyNumberFormat="1" applyFont="1" applyBorder="1" applyAlignment="1" applyProtection="1">
      <alignment horizontal="right" vertical="center"/>
      <protection locked="0"/>
    </xf>
    <xf numFmtId="184" fontId="8" fillId="0" borderId="20" xfId="0" applyNumberFormat="1" applyFont="1" applyBorder="1" applyAlignment="1" applyProtection="1">
      <alignment horizontal="right" vertical="center"/>
      <protection locked="0"/>
    </xf>
    <xf numFmtId="180" fontId="8" fillId="0" borderId="9" xfId="0" applyNumberFormat="1" applyFont="1" applyBorder="1" applyAlignment="1" applyProtection="1">
      <alignment horizontal="right" vertical="center"/>
      <protection locked="0"/>
    </xf>
    <xf numFmtId="187" fontId="8" fillId="0" borderId="10" xfId="0" applyNumberFormat="1" applyFont="1" applyBorder="1" applyAlignment="1" applyProtection="1">
      <alignment horizontal="right" vertical="center"/>
      <protection locked="0"/>
    </xf>
    <xf numFmtId="190" fontId="10" fillId="0" borderId="22" xfId="0" applyNumberFormat="1" applyFont="1" applyFill="1" applyBorder="1" applyAlignment="1" applyProtection="1">
      <alignment/>
      <protection locked="0"/>
    </xf>
    <xf numFmtId="182" fontId="10" fillId="0" borderId="23" xfId="17" applyNumberFormat="1" applyFont="1" applyFill="1" applyBorder="1" applyAlignment="1">
      <alignment horizontal="center"/>
    </xf>
    <xf numFmtId="189" fontId="10" fillId="0" borderId="24" xfId="17" applyNumberFormat="1" applyFont="1" applyFill="1" applyBorder="1" applyAlignment="1" applyProtection="1">
      <alignment horizontal="right"/>
      <protection locked="0"/>
    </xf>
    <xf numFmtId="191" fontId="10" fillId="0" borderId="22" xfId="0" applyNumberFormat="1" applyFont="1" applyFill="1" applyBorder="1" applyAlignment="1" applyProtection="1">
      <alignment/>
      <protection locked="0"/>
    </xf>
    <xf numFmtId="40" fontId="10" fillId="0" borderId="18" xfId="17" applyNumberFormat="1" applyFont="1" applyFill="1" applyBorder="1" applyAlignment="1" applyProtection="1">
      <alignment/>
      <protection locked="0"/>
    </xf>
    <xf numFmtId="38" fontId="10" fillId="0" borderId="34" xfId="17" applyFont="1" applyFill="1" applyBorder="1" applyAlignment="1" applyProtection="1">
      <alignment horizontal="right"/>
      <protection locked="0"/>
    </xf>
    <xf numFmtId="182" fontId="10" fillId="0" borderId="47" xfId="0" applyNumberFormat="1" applyFont="1" applyFill="1" applyBorder="1" applyAlignment="1">
      <alignment horizontal="center"/>
    </xf>
    <xf numFmtId="185" fontId="10" fillId="0" borderId="3" xfId="0" applyNumberFormat="1" applyFont="1" applyFill="1" applyBorder="1" applyAlignment="1" applyProtection="1">
      <alignment/>
      <protection locked="0"/>
    </xf>
    <xf numFmtId="38" fontId="10" fillId="0" borderId="52" xfId="17" applyFont="1" applyFill="1" applyBorder="1" applyAlignment="1" applyProtection="1">
      <alignment/>
      <protection locked="0"/>
    </xf>
    <xf numFmtId="38" fontId="10" fillId="0" borderId="3" xfId="17" applyFont="1" applyFill="1" applyBorder="1" applyAlignment="1" applyProtection="1">
      <alignment/>
      <protection locked="0"/>
    </xf>
    <xf numFmtId="189" fontId="10" fillId="0" borderId="6" xfId="17" applyNumberFormat="1" applyFont="1" applyFill="1" applyBorder="1" applyAlignment="1" applyProtection="1">
      <alignment horizontal="right"/>
      <protection locked="0"/>
    </xf>
    <xf numFmtId="38" fontId="10" fillId="0" borderId="5" xfId="17" applyFont="1" applyFill="1" applyBorder="1" applyAlignment="1" applyProtection="1">
      <alignment horizontal="right"/>
      <protection locked="0"/>
    </xf>
    <xf numFmtId="0" fontId="10" fillId="0" borderId="3" xfId="0" applyFont="1" applyFill="1" applyBorder="1" applyAlignment="1" applyProtection="1">
      <alignment/>
      <protection locked="0"/>
    </xf>
    <xf numFmtId="40" fontId="10" fillId="0" borderId="29" xfId="17" applyNumberFormat="1" applyFont="1" applyFill="1" applyBorder="1" applyAlignment="1" applyProtection="1">
      <alignment/>
      <protection locked="0"/>
    </xf>
    <xf numFmtId="190" fontId="10" fillId="0" borderId="17" xfId="0" applyNumberFormat="1" applyFont="1" applyFill="1" applyBorder="1" applyAlignment="1" applyProtection="1">
      <alignment/>
      <protection locked="0"/>
    </xf>
    <xf numFmtId="3" fontId="10" fillId="0" borderId="17" xfId="0" applyNumberFormat="1" applyFont="1" applyFill="1" applyBorder="1" applyAlignment="1" applyProtection="1">
      <alignment/>
      <protection locked="0"/>
    </xf>
    <xf numFmtId="184" fontId="10" fillId="0" borderId="14" xfId="17" applyNumberFormat="1" applyFont="1" applyFill="1" applyBorder="1" applyAlignment="1">
      <alignment horizontal="center"/>
    </xf>
    <xf numFmtId="187" fontId="10" fillId="0" borderId="10" xfId="0" applyNumberFormat="1" applyFont="1" applyBorder="1" applyAlignment="1">
      <alignment horizontal="right"/>
    </xf>
    <xf numFmtId="180" fontId="10" fillId="0" borderId="20" xfId="0" applyNumberFormat="1" applyFont="1" applyBorder="1" applyAlignment="1">
      <alignment horizontal="right"/>
    </xf>
    <xf numFmtId="0" fontId="10" fillId="0" borderId="17" xfId="0" applyFont="1" applyFill="1" applyBorder="1" applyAlignment="1" applyProtection="1">
      <alignment/>
      <protection locked="0"/>
    </xf>
    <xf numFmtId="184" fontId="10" fillId="0" borderId="20" xfId="0" applyNumberFormat="1" applyFont="1" applyBorder="1" applyAlignment="1">
      <alignment horizontal="right"/>
    </xf>
    <xf numFmtId="180" fontId="10" fillId="0" borderId="9" xfId="0" applyNumberFormat="1" applyFont="1" applyBorder="1" applyAlignment="1">
      <alignment horizontal="right"/>
    </xf>
    <xf numFmtId="40" fontId="10" fillId="0" borderId="5" xfId="17" applyNumberFormat="1" applyFont="1" applyFill="1" applyBorder="1" applyAlignment="1" applyProtection="1">
      <alignment/>
      <protection locked="0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⑭夏季推移1報" xfId="21"/>
    <cellStyle name="標準_⑭中部夏季第1報推移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54" name="Oval 56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7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8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409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800100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76275" y="0"/>
          <a:ext cx="733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6</xdr:col>
      <xdr:colOff>57150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409700" y="0"/>
          <a:ext cx="17716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81350" y="0"/>
          <a:ext cx="3124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6305550" y="0"/>
          <a:ext cx="6477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66675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6953250" y="0"/>
          <a:ext cx="9715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314325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3790950" y="0"/>
          <a:ext cx="8858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3</xdr:col>
      <xdr:colOff>800100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409700" y="0"/>
          <a:ext cx="2381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春季妥結速報(A4縦)</a:t>
          </a:r>
        </a:p>
      </xdr:txBody>
    </xdr:sp>
    <xdr:clientData/>
  </xdr:twoCellAnchor>
  <xdr:twoCellAnchor>
    <xdr:from>
      <xdr:col>1</xdr:col>
      <xdr:colOff>19050</xdr:colOff>
      <xdr:row>62</xdr:row>
      <xdr:rowOff>104775</xdr:rowOff>
    </xdr:from>
    <xdr:to>
      <xdr:col>17</xdr:col>
      <xdr:colOff>419100</xdr:colOff>
      <xdr:row>71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33350" y="10182225"/>
          <a:ext cx="9353550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金額は労働組合員平均である。（加重平均とは組合員1人当たりの平均である。）
　　　２　要求状況（妥結状況）賃上げ率（％）＝平均要求額（平均妥結額）÷要求状況（妥結状況）平均賃金×１００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
　　　５　業種別区分は、平成19年11月に改定された日本標準産業分類（平成20年4月1日適用）に準じている。
　　　　　製造業の「機械器具」は改定前の「一般機械器具」と｢精密機械器具」を統合したものである。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18573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局面：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フォーム名：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19526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ドキュメント名：</a:t>
          </a:r>
        </a:p>
      </xdr:txBody>
    </xdr:sp>
    <xdr:clientData/>
  </xdr:twoCellAnchor>
  <xdr:twoCellAnchor>
    <xdr:from>
      <xdr:col>1</xdr:col>
      <xdr:colOff>485775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857375" y="0"/>
          <a:ext cx="95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概要設計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52625" y="0"/>
          <a:ext cx="11620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プロジェクト：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14675" y="0"/>
          <a:ext cx="4371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賃上げ・一時金妥結状況調査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項番：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作成者：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486650" y="0"/>
          <a:ext cx="13811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更新者：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8867775" y="0"/>
          <a:ext cx="1247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久住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帳票レイアウト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作成日：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5086350" y="0"/>
          <a:ext cx="123825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/>
            <a:t>更新日：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952625" y="0"/>
          <a:ext cx="3133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春季妥結結果推移(A4縦)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18年要求状況（妥結状況）賃上げ率（％）＝平均要求額（平均妥結額）÷要求状況（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95250</xdr:colOff>
      <xdr:row>16</xdr:row>
      <xdr:rowOff>0</xdr:rowOff>
    </xdr:from>
    <xdr:to>
      <xdr:col>14</xdr:col>
      <xdr:colOff>552450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95250" y="3286125"/>
          <a:ext cx="9915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18年要求状況（妥結状況）支給月数（か月）＝平均要求額（平均妥結額）÷要求状況（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　　17年以前要求状況（妥結状況）支給月数（か月）＝平均要求額（平均妥結額）÷要求状況(</a:t>
          </a:r>
          <a:r>
            <a:rPr lang="en-US" cap="none" sz="1000" b="0" i="1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2</xdr:col>
      <xdr:colOff>133350</xdr:colOff>
      <xdr:row>16</xdr:row>
      <xdr:rowOff>0</xdr:rowOff>
    </xdr:from>
    <xdr:to>
      <xdr:col>14</xdr:col>
      <xdr:colOff>104775</xdr:colOff>
      <xdr:row>16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2085975" y="328612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0</xdr:col>
      <xdr:colOff>133350</xdr:colOff>
      <xdr:row>16</xdr:row>
      <xdr:rowOff>0</xdr:rowOff>
    </xdr:from>
    <xdr:to>
      <xdr:col>14</xdr:col>
      <xdr:colOff>19050</xdr:colOff>
      <xdr:row>16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33350" y="3286125"/>
          <a:ext cx="934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（注）１　金額は労働組合員平均である。（加重平均とは組合員１人当たりの平均である。）
　　　２　18年要求状況（妥結状況）支給月数（か月）＝平均要求額（平均妥結額）÷要求状況（妥結状況）平均賃金
　　　３　前年要求額（前年妥結額）は今年要求（妥結）した労働組合のうち前年も要求（妥結）した労働組合の金額を集計したものである。
　　　　　今年要求（妥結）したが前年要求（妥結）していない労働組合は前年額の集計に含まれない。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0</xdr:col>
      <xdr:colOff>95250</xdr:colOff>
      <xdr:row>16</xdr:row>
      <xdr:rowOff>123825</xdr:rowOff>
    </xdr:from>
    <xdr:to>
      <xdr:col>14</xdr:col>
      <xdr:colOff>552450</xdr:colOff>
      <xdr:row>22</xdr:row>
      <xdr:rowOff>104775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95250" y="3409950"/>
          <a:ext cx="99155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（注）１　金額は労働組合員平均である。（加重平均とは組合員１人当たりの平均である。）
　　　２　要求状況（妥結状況）賃上げ率（％）＝平均要求額（平均妥結額）÷要求状況（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妥結状況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　　17年以前要求状況（妥結状況）賃上げ率（％）＝平均要求額（平均妥結額）÷要求状況(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要求状況</a:t>
          </a: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）平均賃金×１００
　　　３　前年要求額（前年妥結額）は前年同期の金額である。
　　　４　要求状況（妥結状況）対前年比（％）＝｛平均要求額（平均妥結額）-前年要求額（前年妥結額）｝／前年要求額（前年妥結額）×１００</a:t>
          </a:r>
        </a:p>
      </xdr:txBody>
    </xdr:sp>
    <xdr:clientData/>
  </xdr:twoCellAnchor>
  <xdr:twoCellAnchor>
    <xdr:from>
      <xdr:col>1</xdr:col>
      <xdr:colOff>238125</xdr:colOff>
      <xdr:row>53</xdr:row>
      <xdr:rowOff>0</xdr:rowOff>
    </xdr:from>
    <xdr:to>
      <xdr:col>13</xdr:col>
      <xdr:colOff>228600</xdr:colOff>
      <xdr:row>53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609725" y="12153900"/>
          <a:ext cx="7419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賃上げ一時金情報ホームページ掲載（更新）予定日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春季賃上げ情報：４月４日、４月１３日、４月２７日、５月２５日、７月９日
　　夏季一時金情報：６月１日、６月１５日、６月２９日、７月１３日、８月１３日
　　年末一時金情報：１１月２日、１１月１６日、１１月３０日、１２月１４日、平成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年１月９日
　　※予定日は変更される場合があります。
</a:t>
          </a:r>
        </a:p>
      </xdr:txBody>
    </xdr:sp>
    <xdr:clientData/>
  </xdr:twoCellAnchor>
  <xdr:twoCellAnchor>
    <xdr:from>
      <xdr:col>0</xdr:col>
      <xdr:colOff>809625</xdr:colOff>
      <xdr:row>53</xdr:row>
      <xdr:rowOff>0</xdr:rowOff>
    </xdr:from>
    <xdr:to>
      <xdr:col>12</xdr:col>
      <xdr:colOff>600075</xdr:colOff>
      <xdr:row>53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809625" y="12153900"/>
          <a:ext cx="793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latin typeface="ＭＳ ゴシック"/>
              <a:ea typeface="ＭＳ ゴシック"/>
              <a:cs typeface="ＭＳ ゴシック"/>
            </a:rPr>
            <a:t>＊電話による労働相談のお知らせ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フリーアクセス番号 ： ０１２０－９－３９６１０(携帯電話、ＩＰ電話等からはかけられません。)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電話による相談は、フリーアクセス（通話料着信者払いサービス）０１２０－９－３９６１０をご利用ください。東部、中部、西部のうち、最寄りのセンターにて電話を受け付けます。なお、携帯電話、ＩＰ電話等からはフリーアクセスの電話が利用できませんので、（東部）055－951－9144、（中部）054－286－3208、（西部）053－452－0144のいずれか最寄りのセンターまでお掛けください。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2</xdr:col>
      <xdr:colOff>133350</xdr:colOff>
      <xdr:row>30</xdr:row>
      <xdr:rowOff>0</xdr:rowOff>
    </xdr:from>
    <xdr:to>
      <xdr:col>14</xdr:col>
      <xdr:colOff>104775</xdr:colOff>
      <xdr:row>30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2085975" y="6124575"/>
          <a:ext cx="7477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賃上げ一時金情報ホームページ掲載（更新）予定日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春季賃上げ情報：３月３１日、４月１４日、４月２８日、５月２６日、７月７日
　夏季一時金情報：６月２日、６月１６日、６月３０日、７月１４日、８月１４日
　年末一時金情報：１１月６日、１１月１７日、１２月１日、１２月１５日、平成１９年１月１０日
　※予定日は変更される場合があります。
</a:t>
          </a:r>
        </a:p>
      </xdr:txBody>
    </xdr:sp>
    <xdr:clientData/>
  </xdr:twoCellAnchor>
  <xdr:twoCellAnchor>
    <xdr:from>
      <xdr:col>5</xdr:col>
      <xdr:colOff>19050</xdr:colOff>
      <xdr:row>45</xdr:row>
      <xdr:rowOff>0</xdr:rowOff>
    </xdr:from>
    <xdr:to>
      <xdr:col>7</xdr:col>
      <xdr:colOff>19050</xdr:colOff>
      <xdr:row>47</xdr:row>
      <xdr:rowOff>0</xdr:rowOff>
    </xdr:to>
    <xdr:sp>
      <xdr:nvSpPr>
        <xdr:cNvPr id="54" name="Oval 54"/>
        <xdr:cNvSpPr>
          <a:spLocks/>
        </xdr:cNvSpPr>
      </xdr:nvSpPr>
      <xdr:spPr>
        <a:xfrm flipV="1">
          <a:off x="3790950" y="9982200"/>
          <a:ext cx="1314450" cy="4476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ｻﾝｷｭ-労働</a:t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5" name="AutoShape 55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314325</xdr:rowOff>
    </xdr:from>
    <xdr:to>
      <xdr:col>12</xdr:col>
      <xdr:colOff>133350</xdr:colOff>
      <xdr:row>35</xdr:row>
      <xdr:rowOff>28575</xdr:rowOff>
    </xdr:to>
    <xdr:sp>
      <xdr:nvSpPr>
        <xdr:cNvPr id="56" name="AutoShape 56"/>
        <xdr:cNvSpPr>
          <a:spLocks/>
        </xdr:cNvSpPr>
      </xdr:nvSpPr>
      <xdr:spPr>
        <a:xfrm>
          <a:off x="2143125" y="6438900"/>
          <a:ext cx="6134100" cy="1381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zoomScale="95" zoomScaleNormal="95" workbookViewId="0" topLeftCell="A3">
      <selection activeCell="D7" sqref="D7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3" t="s">
        <v>132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2:18" ht="18.75">
      <c r="B3" s="173" t="s">
        <v>71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2:18" ht="12.75" thickBot="1">
      <c r="B4" s="174" t="s">
        <v>47</v>
      </c>
      <c r="C4" s="174"/>
      <c r="D4" s="174"/>
      <c r="E4" s="58"/>
      <c r="F4" s="58"/>
      <c r="G4" s="58"/>
      <c r="H4" s="58"/>
      <c r="I4" s="58"/>
      <c r="J4" s="58"/>
      <c r="K4" s="60"/>
      <c r="L4" s="58"/>
      <c r="M4" s="58"/>
      <c r="N4" s="58"/>
      <c r="O4" s="175" t="s">
        <v>133</v>
      </c>
      <c r="P4" s="175"/>
      <c r="Q4" s="175"/>
      <c r="R4" s="175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1" t="s">
        <v>48</v>
      </c>
      <c r="K6" s="172"/>
      <c r="L6" s="22"/>
      <c r="M6" s="22"/>
      <c r="N6" s="22"/>
      <c r="O6" s="22"/>
      <c r="P6" s="22"/>
      <c r="Q6" s="171" t="s">
        <v>48</v>
      </c>
      <c r="R6" s="172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112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112</v>
      </c>
      <c r="Q7" s="25" t="s">
        <v>54</v>
      </c>
      <c r="R7" s="27" t="s">
        <v>52</v>
      </c>
    </row>
    <row r="8" spans="2:23" s="45" customFormat="1" ht="12">
      <c r="B8" s="46"/>
      <c r="C8" s="169" t="s">
        <v>0</v>
      </c>
      <c r="D8" s="170"/>
      <c r="E8" s="206">
        <v>38.2</v>
      </c>
      <c r="F8" s="207">
        <v>288806</v>
      </c>
      <c r="G8" s="208">
        <v>257</v>
      </c>
      <c r="H8" s="207">
        <v>6547</v>
      </c>
      <c r="I8" s="209">
        <v>2.27</v>
      </c>
      <c r="J8" s="210">
        <v>6723</v>
      </c>
      <c r="K8" s="47">
        <f>ROUND((H8-J8)/J8*100,2)</f>
        <v>-2.62</v>
      </c>
      <c r="L8" s="211">
        <v>38.2</v>
      </c>
      <c r="M8" s="207">
        <v>288900</v>
      </c>
      <c r="N8" s="207">
        <v>253</v>
      </c>
      <c r="O8" s="207">
        <v>5565</v>
      </c>
      <c r="P8" s="209">
        <v>1.93</v>
      </c>
      <c r="Q8" s="210">
        <v>5876</v>
      </c>
      <c r="R8" s="47">
        <f aca="true" t="shared" si="0" ref="R8:R62">ROUND((O8-Q8)/Q8*100,2)</f>
        <v>-5.29</v>
      </c>
      <c r="T8" s="45">
        <f>ROUND((H8-J8)/J8*100,2)</f>
        <v>-2.62</v>
      </c>
      <c r="U8" s="45" t="b">
        <f>ISERROR(T8)</f>
        <v>0</v>
      </c>
      <c r="V8" s="45">
        <f>ROUND((O8-Q8)/Q8*100,2)</f>
        <v>-5.29</v>
      </c>
      <c r="W8" s="45" t="b">
        <f>ISERROR(V8)</f>
        <v>0</v>
      </c>
    </row>
    <row r="9" spans="2:23" s="45" customFormat="1" ht="12">
      <c r="B9" s="105"/>
      <c r="C9" s="48"/>
      <c r="D9" s="49" t="s">
        <v>37</v>
      </c>
      <c r="E9" s="212">
        <v>38</v>
      </c>
      <c r="F9" s="213">
        <v>299298</v>
      </c>
      <c r="G9" s="214">
        <v>20</v>
      </c>
      <c r="H9" s="213">
        <v>6067</v>
      </c>
      <c r="I9" s="215">
        <v>2.03</v>
      </c>
      <c r="J9" s="216">
        <v>4593</v>
      </c>
      <c r="K9" s="146">
        <f aca="true" t="shared" si="1" ref="K9:K62">ROUND((H9-J9)/J9*100,2)</f>
        <v>32.09</v>
      </c>
      <c r="L9" s="217">
        <v>38</v>
      </c>
      <c r="M9" s="213">
        <v>299298</v>
      </c>
      <c r="N9" s="213">
        <v>20</v>
      </c>
      <c r="O9" s="213">
        <v>5232</v>
      </c>
      <c r="P9" s="215">
        <v>1.75</v>
      </c>
      <c r="Q9" s="216">
        <v>4034</v>
      </c>
      <c r="R9" s="50">
        <f t="shared" si="0"/>
        <v>29.7</v>
      </c>
      <c r="T9" s="45">
        <f aca="true" t="shared" si="2" ref="T9:T62">ROUND((H9-J9)/J9*100,2)</f>
        <v>32.09</v>
      </c>
      <c r="U9" s="45" t="b">
        <f aca="true" t="shared" si="3" ref="U9:U62">ISERROR(T9)</f>
        <v>0</v>
      </c>
      <c r="V9" s="45">
        <f aca="true" t="shared" si="4" ref="V9:V62">ROUND((O9-Q9)/Q9*100,2)</f>
        <v>29.7</v>
      </c>
      <c r="W9" s="45" t="b">
        <f aca="true" t="shared" si="5" ref="W9:W62">ISERROR(V9)</f>
        <v>0</v>
      </c>
    </row>
    <row r="10" spans="2:23" s="45" customFormat="1" ht="12">
      <c r="B10" s="105"/>
      <c r="C10" s="48"/>
      <c r="D10" s="49" t="s">
        <v>79</v>
      </c>
      <c r="E10" s="212">
        <v>39.8</v>
      </c>
      <c r="F10" s="213">
        <v>260464</v>
      </c>
      <c r="G10" s="214">
        <v>9</v>
      </c>
      <c r="H10" s="213">
        <v>5762</v>
      </c>
      <c r="I10" s="215">
        <v>2.21</v>
      </c>
      <c r="J10" s="216">
        <v>5792</v>
      </c>
      <c r="K10" s="146">
        <f t="shared" si="1"/>
        <v>-0.52</v>
      </c>
      <c r="L10" s="217">
        <v>39.8</v>
      </c>
      <c r="M10" s="213">
        <v>260464</v>
      </c>
      <c r="N10" s="213">
        <v>9</v>
      </c>
      <c r="O10" s="213">
        <v>3614</v>
      </c>
      <c r="P10" s="215">
        <v>1.39</v>
      </c>
      <c r="Q10" s="216">
        <v>3398</v>
      </c>
      <c r="R10" s="50">
        <f t="shared" si="0"/>
        <v>6.36</v>
      </c>
      <c r="T10" s="45">
        <f t="shared" si="2"/>
        <v>-0.52</v>
      </c>
      <c r="U10" s="45" t="b">
        <f t="shared" si="3"/>
        <v>0</v>
      </c>
      <c r="V10" s="45">
        <f t="shared" si="4"/>
        <v>6.36</v>
      </c>
      <c r="W10" s="45" t="b">
        <f t="shared" si="5"/>
        <v>0</v>
      </c>
    </row>
    <row r="11" spans="2:23" s="45" customFormat="1" ht="12">
      <c r="B11" s="105"/>
      <c r="C11" s="48"/>
      <c r="D11" s="49" t="s">
        <v>84</v>
      </c>
      <c r="E11" s="212">
        <v>37.2</v>
      </c>
      <c r="F11" s="213">
        <v>264215</v>
      </c>
      <c r="G11" s="214">
        <v>4</v>
      </c>
      <c r="H11" s="213">
        <v>4997</v>
      </c>
      <c r="I11" s="215">
        <v>1.89</v>
      </c>
      <c r="J11" s="216">
        <v>5535</v>
      </c>
      <c r="K11" s="146">
        <f t="shared" si="1"/>
        <v>-9.72</v>
      </c>
      <c r="L11" s="217">
        <v>37.2</v>
      </c>
      <c r="M11" s="213">
        <v>264215</v>
      </c>
      <c r="N11" s="213">
        <v>4</v>
      </c>
      <c r="O11" s="213">
        <v>2747</v>
      </c>
      <c r="P11" s="215">
        <v>1.04</v>
      </c>
      <c r="Q11" s="216">
        <v>3172</v>
      </c>
      <c r="R11" s="50">
        <f t="shared" si="0"/>
        <v>-13.4</v>
      </c>
      <c r="T11" s="45">
        <f t="shared" si="2"/>
        <v>-9.72</v>
      </c>
      <c r="U11" s="45" t="b">
        <f t="shared" si="3"/>
        <v>0</v>
      </c>
      <c r="V11" s="45">
        <f t="shared" si="4"/>
        <v>-13.4</v>
      </c>
      <c r="W11" s="45" t="b">
        <f t="shared" si="5"/>
        <v>0</v>
      </c>
    </row>
    <row r="12" spans="2:23" s="45" customFormat="1" ht="12">
      <c r="B12" s="105"/>
      <c r="C12" s="48"/>
      <c r="D12" s="49" t="s">
        <v>85</v>
      </c>
      <c r="E12" s="212">
        <v>38.7</v>
      </c>
      <c r="F12" s="213">
        <v>286215</v>
      </c>
      <c r="G12" s="214">
        <v>31</v>
      </c>
      <c r="H12" s="213">
        <v>5751</v>
      </c>
      <c r="I12" s="215">
        <v>2.01</v>
      </c>
      <c r="J12" s="216">
        <v>6209</v>
      </c>
      <c r="K12" s="146">
        <f t="shared" si="1"/>
        <v>-7.38</v>
      </c>
      <c r="L12" s="217">
        <v>38.9</v>
      </c>
      <c r="M12" s="213">
        <v>287436</v>
      </c>
      <c r="N12" s="213">
        <v>29</v>
      </c>
      <c r="O12" s="213">
        <v>4356</v>
      </c>
      <c r="P12" s="215">
        <v>1.52</v>
      </c>
      <c r="Q12" s="216">
        <v>4332</v>
      </c>
      <c r="R12" s="50">
        <f t="shared" si="0"/>
        <v>0.55</v>
      </c>
      <c r="T12" s="45">
        <f t="shared" si="2"/>
        <v>-7.38</v>
      </c>
      <c r="U12" s="45" t="b">
        <f t="shared" si="3"/>
        <v>0</v>
      </c>
      <c r="V12" s="45">
        <f t="shared" si="4"/>
        <v>0.55</v>
      </c>
      <c r="W12" s="45" t="b">
        <f t="shared" si="5"/>
        <v>0</v>
      </c>
    </row>
    <row r="13" spans="2:23" s="45" customFormat="1" ht="12">
      <c r="B13" s="105"/>
      <c r="C13" s="48"/>
      <c r="D13" s="49" t="s">
        <v>94</v>
      </c>
      <c r="E13" s="212">
        <v>36.7</v>
      </c>
      <c r="F13" s="213">
        <v>241572</v>
      </c>
      <c r="G13" s="214">
        <v>7</v>
      </c>
      <c r="H13" s="213">
        <v>5013</v>
      </c>
      <c r="I13" s="215">
        <v>2.08</v>
      </c>
      <c r="J13" s="216">
        <v>4964</v>
      </c>
      <c r="K13" s="146">
        <f t="shared" si="1"/>
        <v>0.99</v>
      </c>
      <c r="L13" s="217">
        <v>36.4</v>
      </c>
      <c r="M13" s="213">
        <v>241691</v>
      </c>
      <c r="N13" s="213">
        <v>6</v>
      </c>
      <c r="O13" s="213">
        <v>3768</v>
      </c>
      <c r="P13" s="215">
        <v>1.56</v>
      </c>
      <c r="Q13" s="216">
        <v>3921</v>
      </c>
      <c r="R13" s="50">
        <f t="shared" si="0"/>
        <v>-3.9</v>
      </c>
      <c r="T13" s="45">
        <f t="shared" si="2"/>
        <v>0.99</v>
      </c>
      <c r="U13" s="45" t="b">
        <f t="shared" si="3"/>
        <v>0</v>
      </c>
      <c r="V13" s="45">
        <f t="shared" si="4"/>
        <v>-3.9</v>
      </c>
      <c r="W13" s="45" t="b">
        <f t="shared" si="5"/>
        <v>0</v>
      </c>
    </row>
    <row r="14" spans="2:23" s="45" customFormat="1" ht="12">
      <c r="B14" s="105"/>
      <c r="C14" s="48"/>
      <c r="D14" s="49" t="s">
        <v>1</v>
      </c>
      <c r="E14" s="212">
        <v>37.3</v>
      </c>
      <c r="F14" s="213">
        <v>301527</v>
      </c>
      <c r="G14" s="214">
        <v>28</v>
      </c>
      <c r="H14" s="213">
        <v>7254</v>
      </c>
      <c r="I14" s="215">
        <v>2.41</v>
      </c>
      <c r="J14" s="216">
        <v>7338</v>
      </c>
      <c r="K14" s="146">
        <f t="shared" si="1"/>
        <v>-1.14</v>
      </c>
      <c r="L14" s="217">
        <v>37.3</v>
      </c>
      <c r="M14" s="213">
        <v>301527</v>
      </c>
      <c r="N14" s="213">
        <v>28</v>
      </c>
      <c r="O14" s="213">
        <v>6243</v>
      </c>
      <c r="P14" s="215">
        <v>2.07</v>
      </c>
      <c r="Q14" s="216">
        <v>6247</v>
      </c>
      <c r="R14" s="50">
        <f t="shared" si="0"/>
        <v>-0.06</v>
      </c>
      <c r="T14" s="45">
        <f t="shared" si="2"/>
        <v>-1.14</v>
      </c>
      <c r="U14" s="45" t="b">
        <f t="shared" si="3"/>
        <v>0</v>
      </c>
      <c r="V14" s="45">
        <f t="shared" si="4"/>
        <v>-0.06</v>
      </c>
      <c r="W14" s="45" t="b">
        <f t="shared" si="5"/>
        <v>0</v>
      </c>
    </row>
    <row r="15" spans="2:23" s="45" customFormat="1" ht="12">
      <c r="B15" s="102"/>
      <c r="C15" s="48"/>
      <c r="D15" s="49" t="s">
        <v>38</v>
      </c>
      <c r="E15" s="212" t="s">
        <v>108</v>
      </c>
      <c r="F15" s="213" t="s">
        <v>108</v>
      </c>
      <c r="G15" s="214" t="s">
        <v>108</v>
      </c>
      <c r="H15" s="213" t="s">
        <v>108</v>
      </c>
      <c r="I15" s="215" t="s">
        <v>108</v>
      </c>
      <c r="J15" s="216" t="s">
        <v>108</v>
      </c>
      <c r="K15" s="146" t="s">
        <v>134</v>
      </c>
      <c r="L15" s="217" t="s">
        <v>108</v>
      </c>
      <c r="M15" s="213" t="s">
        <v>108</v>
      </c>
      <c r="N15" s="213" t="s">
        <v>108</v>
      </c>
      <c r="O15" s="213" t="s">
        <v>108</v>
      </c>
      <c r="P15" s="215" t="s">
        <v>108</v>
      </c>
      <c r="Q15" s="216" t="s">
        <v>108</v>
      </c>
      <c r="R15" s="50" t="s">
        <v>134</v>
      </c>
      <c r="T15" s="45" t="e">
        <f t="shared" si="2"/>
        <v>#VALUE!</v>
      </c>
      <c r="U15" s="45" t="b">
        <f t="shared" si="3"/>
        <v>1</v>
      </c>
      <c r="V15" s="45" t="e">
        <f t="shared" si="4"/>
        <v>#VALUE!</v>
      </c>
      <c r="W15" s="45" t="b">
        <f t="shared" si="5"/>
        <v>1</v>
      </c>
    </row>
    <row r="16" spans="2:23" s="45" customFormat="1" ht="12">
      <c r="B16" s="102"/>
      <c r="C16" s="48"/>
      <c r="D16" s="49" t="s">
        <v>2</v>
      </c>
      <c r="E16" s="212">
        <v>37</v>
      </c>
      <c r="F16" s="213">
        <v>294301</v>
      </c>
      <c r="G16" s="214">
        <v>7</v>
      </c>
      <c r="H16" s="213">
        <v>6448</v>
      </c>
      <c r="I16" s="215">
        <v>2.19</v>
      </c>
      <c r="J16" s="216">
        <v>6755</v>
      </c>
      <c r="K16" s="146">
        <f t="shared" si="1"/>
        <v>-4.54</v>
      </c>
      <c r="L16" s="217">
        <v>37</v>
      </c>
      <c r="M16" s="213">
        <v>294301</v>
      </c>
      <c r="N16" s="213">
        <v>7</v>
      </c>
      <c r="O16" s="213">
        <v>5861</v>
      </c>
      <c r="P16" s="215">
        <v>1.99</v>
      </c>
      <c r="Q16" s="216">
        <v>5117</v>
      </c>
      <c r="R16" s="50">
        <f t="shared" si="0"/>
        <v>14.54</v>
      </c>
      <c r="T16" s="45">
        <f t="shared" si="2"/>
        <v>-4.54</v>
      </c>
      <c r="U16" s="45" t="b">
        <f t="shared" si="3"/>
        <v>0</v>
      </c>
      <c r="V16" s="45">
        <f t="shared" si="4"/>
        <v>14.54</v>
      </c>
      <c r="W16" s="45" t="b">
        <f t="shared" si="5"/>
        <v>0</v>
      </c>
    </row>
    <row r="17" spans="2:23" s="45" customFormat="1" ht="12">
      <c r="B17" s="102"/>
      <c r="C17" s="48"/>
      <c r="D17" s="49" t="s">
        <v>86</v>
      </c>
      <c r="E17" s="212">
        <v>38.4</v>
      </c>
      <c r="F17" s="213">
        <v>265277</v>
      </c>
      <c r="G17" s="214">
        <v>6</v>
      </c>
      <c r="H17" s="213">
        <v>4850</v>
      </c>
      <c r="I17" s="215">
        <v>1.83</v>
      </c>
      <c r="J17" s="216">
        <v>5340</v>
      </c>
      <c r="K17" s="146">
        <f t="shared" si="1"/>
        <v>-9.18</v>
      </c>
      <c r="L17" s="217">
        <v>38.4</v>
      </c>
      <c r="M17" s="213">
        <v>265277</v>
      </c>
      <c r="N17" s="213">
        <v>6</v>
      </c>
      <c r="O17" s="213">
        <v>4451</v>
      </c>
      <c r="P17" s="215">
        <v>1.68</v>
      </c>
      <c r="Q17" s="216">
        <v>5098</v>
      </c>
      <c r="R17" s="50">
        <f t="shared" si="0"/>
        <v>-12.69</v>
      </c>
      <c r="T17" s="45">
        <f t="shared" si="2"/>
        <v>-9.18</v>
      </c>
      <c r="U17" s="45" t="b">
        <f t="shared" si="3"/>
        <v>0</v>
      </c>
      <c r="V17" s="45">
        <f t="shared" si="4"/>
        <v>-12.69</v>
      </c>
      <c r="W17" s="45" t="b">
        <f t="shared" si="5"/>
        <v>0</v>
      </c>
    </row>
    <row r="18" spans="2:23" s="45" customFormat="1" ht="12">
      <c r="B18" s="102"/>
      <c r="C18" s="48"/>
      <c r="D18" s="49" t="s">
        <v>87</v>
      </c>
      <c r="E18" s="212">
        <v>39.4</v>
      </c>
      <c r="F18" s="213">
        <v>293556</v>
      </c>
      <c r="G18" s="214">
        <v>4</v>
      </c>
      <c r="H18" s="213">
        <v>5151</v>
      </c>
      <c r="I18" s="215">
        <v>1.75</v>
      </c>
      <c r="J18" s="216">
        <v>6307</v>
      </c>
      <c r="K18" s="146">
        <f t="shared" si="1"/>
        <v>-18.33</v>
      </c>
      <c r="L18" s="217">
        <v>39.4</v>
      </c>
      <c r="M18" s="213">
        <v>293556</v>
      </c>
      <c r="N18" s="213">
        <v>4</v>
      </c>
      <c r="O18" s="213">
        <v>3018</v>
      </c>
      <c r="P18" s="215">
        <v>1.03</v>
      </c>
      <c r="Q18" s="216">
        <v>3438</v>
      </c>
      <c r="R18" s="50">
        <f t="shared" si="0"/>
        <v>-12.22</v>
      </c>
      <c r="T18" s="45">
        <f t="shared" si="2"/>
        <v>-18.33</v>
      </c>
      <c r="U18" s="45" t="b">
        <f t="shared" si="3"/>
        <v>0</v>
      </c>
      <c r="V18" s="45">
        <f t="shared" si="4"/>
        <v>-12.22</v>
      </c>
      <c r="W18" s="45" t="b">
        <f t="shared" si="5"/>
        <v>0</v>
      </c>
    </row>
    <row r="19" spans="2:23" s="45" customFormat="1" ht="12">
      <c r="B19" s="102"/>
      <c r="C19" s="48"/>
      <c r="D19" s="49" t="s">
        <v>3</v>
      </c>
      <c r="E19" s="212">
        <v>39.9</v>
      </c>
      <c r="F19" s="213">
        <v>278066</v>
      </c>
      <c r="G19" s="214" t="s">
        <v>115</v>
      </c>
      <c r="H19" s="213">
        <v>6806</v>
      </c>
      <c r="I19" s="215">
        <v>2.45</v>
      </c>
      <c r="J19" s="216">
        <v>6708</v>
      </c>
      <c r="K19" s="146">
        <f t="shared" si="1"/>
        <v>1.46</v>
      </c>
      <c r="L19" s="217">
        <v>39.9</v>
      </c>
      <c r="M19" s="213">
        <v>278066</v>
      </c>
      <c r="N19" s="213" t="s">
        <v>115</v>
      </c>
      <c r="O19" s="213">
        <v>4558</v>
      </c>
      <c r="P19" s="215">
        <v>1.64</v>
      </c>
      <c r="Q19" s="216">
        <v>5493</v>
      </c>
      <c r="R19" s="50">
        <f t="shared" si="0"/>
        <v>-17.02</v>
      </c>
      <c r="T19" s="45">
        <f t="shared" si="2"/>
        <v>1.46</v>
      </c>
      <c r="U19" s="45" t="b">
        <f t="shared" si="3"/>
        <v>0</v>
      </c>
      <c r="V19" s="45">
        <f t="shared" si="4"/>
        <v>-17.02</v>
      </c>
      <c r="W19" s="45" t="b">
        <f t="shared" si="5"/>
        <v>0</v>
      </c>
    </row>
    <row r="20" spans="2:23" s="45" customFormat="1" ht="12">
      <c r="B20" s="102" t="s">
        <v>4</v>
      </c>
      <c r="C20" s="48"/>
      <c r="D20" s="49" t="s">
        <v>5</v>
      </c>
      <c r="E20" s="212">
        <v>38.3</v>
      </c>
      <c r="F20" s="213">
        <v>249400</v>
      </c>
      <c r="G20" s="214">
        <v>9</v>
      </c>
      <c r="H20" s="213">
        <v>6228</v>
      </c>
      <c r="I20" s="215">
        <v>2.5</v>
      </c>
      <c r="J20" s="216">
        <v>6492</v>
      </c>
      <c r="K20" s="146">
        <f t="shared" si="1"/>
        <v>-4.07</v>
      </c>
      <c r="L20" s="217">
        <v>38.3</v>
      </c>
      <c r="M20" s="213">
        <v>249400</v>
      </c>
      <c r="N20" s="213">
        <v>9</v>
      </c>
      <c r="O20" s="213">
        <v>5302</v>
      </c>
      <c r="P20" s="215">
        <v>2.13</v>
      </c>
      <c r="Q20" s="216">
        <v>5213</v>
      </c>
      <c r="R20" s="50">
        <f t="shared" si="0"/>
        <v>1.71</v>
      </c>
      <c r="T20" s="45">
        <f t="shared" si="2"/>
        <v>-4.07</v>
      </c>
      <c r="U20" s="45" t="b">
        <f t="shared" si="3"/>
        <v>0</v>
      </c>
      <c r="V20" s="45">
        <f t="shared" si="4"/>
        <v>1.71</v>
      </c>
      <c r="W20" s="45" t="b">
        <f t="shared" si="5"/>
        <v>0</v>
      </c>
    </row>
    <row r="21" spans="2:23" s="45" customFormat="1" ht="12">
      <c r="B21" s="102"/>
      <c r="C21" s="48"/>
      <c r="D21" s="49" t="s">
        <v>6</v>
      </c>
      <c r="E21" s="212">
        <v>38.2</v>
      </c>
      <c r="F21" s="213">
        <v>278576</v>
      </c>
      <c r="G21" s="214">
        <v>13</v>
      </c>
      <c r="H21" s="213">
        <v>4093</v>
      </c>
      <c r="I21" s="215">
        <v>1.47</v>
      </c>
      <c r="J21" s="216">
        <v>6562</v>
      </c>
      <c r="K21" s="146">
        <f t="shared" si="1"/>
        <v>-37.63</v>
      </c>
      <c r="L21" s="217">
        <v>38.2</v>
      </c>
      <c r="M21" s="213">
        <v>278576</v>
      </c>
      <c r="N21" s="213">
        <v>13</v>
      </c>
      <c r="O21" s="213">
        <v>2748</v>
      </c>
      <c r="P21" s="215">
        <v>0.99</v>
      </c>
      <c r="Q21" s="216">
        <v>5276</v>
      </c>
      <c r="R21" s="50">
        <f t="shared" si="0"/>
        <v>-47.92</v>
      </c>
      <c r="T21" s="45">
        <f t="shared" si="2"/>
        <v>-37.63</v>
      </c>
      <c r="U21" s="45" t="b">
        <f t="shared" si="3"/>
        <v>0</v>
      </c>
      <c r="V21" s="45">
        <f t="shared" si="4"/>
        <v>-47.92</v>
      </c>
      <c r="W21" s="45" t="b">
        <f t="shared" si="5"/>
        <v>0</v>
      </c>
    </row>
    <row r="22" spans="2:23" s="45" customFormat="1" ht="12">
      <c r="B22" s="102"/>
      <c r="C22" s="48"/>
      <c r="D22" s="49" t="s">
        <v>83</v>
      </c>
      <c r="E22" s="212">
        <v>38.3</v>
      </c>
      <c r="F22" s="213">
        <v>287878</v>
      </c>
      <c r="G22" s="214">
        <v>24</v>
      </c>
      <c r="H22" s="213">
        <v>8547</v>
      </c>
      <c r="I22" s="215">
        <v>2.97</v>
      </c>
      <c r="J22" s="218" t="s">
        <v>134</v>
      </c>
      <c r="K22" s="146" t="s">
        <v>134</v>
      </c>
      <c r="L22" s="217">
        <v>38.3</v>
      </c>
      <c r="M22" s="213">
        <v>287875</v>
      </c>
      <c r="N22" s="213">
        <v>23</v>
      </c>
      <c r="O22" s="213">
        <v>6395</v>
      </c>
      <c r="P22" s="215">
        <v>2.22</v>
      </c>
      <c r="Q22" s="219" t="s">
        <v>134</v>
      </c>
      <c r="R22" s="50" t="s">
        <v>134</v>
      </c>
      <c r="T22" s="45" t="e">
        <f t="shared" si="2"/>
        <v>#VALUE!</v>
      </c>
      <c r="U22" s="45" t="b">
        <f t="shared" si="3"/>
        <v>1</v>
      </c>
      <c r="V22" s="45" t="e">
        <f t="shared" si="4"/>
        <v>#VALUE!</v>
      </c>
      <c r="W22" s="45" t="b">
        <f t="shared" si="5"/>
        <v>1</v>
      </c>
    </row>
    <row r="23" spans="2:23" s="45" customFormat="1" ht="12">
      <c r="B23" s="102"/>
      <c r="C23" s="48"/>
      <c r="D23" s="49" t="s">
        <v>82</v>
      </c>
      <c r="E23" s="212">
        <v>36.8</v>
      </c>
      <c r="F23" s="213">
        <v>282722</v>
      </c>
      <c r="G23" s="214">
        <v>6</v>
      </c>
      <c r="H23" s="213">
        <v>7768</v>
      </c>
      <c r="I23" s="215">
        <v>2.75</v>
      </c>
      <c r="J23" s="216">
        <v>5995</v>
      </c>
      <c r="K23" s="146">
        <f t="shared" si="1"/>
        <v>29.57</v>
      </c>
      <c r="L23" s="217">
        <v>36.8</v>
      </c>
      <c r="M23" s="213">
        <v>282722</v>
      </c>
      <c r="N23" s="213">
        <v>6</v>
      </c>
      <c r="O23" s="213">
        <v>6599</v>
      </c>
      <c r="P23" s="215">
        <v>2.33</v>
      </c>
      <c r="Q23" s="216">
        <v>4906</v>
      </c>
      <c r="R23" s="50">
        <f t="shared" si="0"/>
        <v>34.51</v>
      </c>
      <c r="T23" s="45">
        <f t="shared" si="2"/>
        <v>29.57</v>
      </c>
      <c r="U23" s="45" t="b">
        <f t="shared" si="3"/>
        <v>0</v>
      </c>
      <c r="V23" s="45">
        <f t="shared" si="4"/>
        <v>34.51</v>
      </c>
      <c r="W23" s="45" t="b">
        <f t="shared" si="5"/>
        <v>0</v>
      </c>
    </row>
    <row r="24" spans="2:23" s="45" customFormat="1" ht="12">
      <c r="B24" s="102"/>
      <c r="C24" s="48"/>
      <c r="D24" s="49" t="s">
        <v>80</v>
      </c>
      <c r="E24" s="212">
        <v>37.6</v>
      </c>
      <c r="F24" s="213">
        <v>298289</v>
      </c>
      <c r="G24" s="214">
        <v>17</v>
      </c>
      <c r="H24" s="213">
        <v>6623</v>
      </c>
      <c r="I24" s="215">
        <v>2.22</v>
      </c>
      <c r="J24" s="216">
        <v>6654</v>
      </c>
      <c r="K24" s="146">
        <f t="shared" si="1"/>
        <v>-0.47</v>
      </c>
      <c r="L24" s="217">
        <v>37.6</v>
      </c>
      <c r="M24" s="213">
        <v>298289</v>
      </c>
      <c r="N24" s="213">
        <v>17</v>
      </c>
      <c r="O24" s="213">
        <v>6249</v>
      </c>
      <c r="P24" s="215">
        <v>2.09</v>
      </c>
      <c r="Q24" s="216">
        <v>6233</v>
      </c>
      <c r="R24" s="50">
        <f t="shared" si="0"/>
        <v>0.26</v>
      </c>
      <c r="T24" s="45">
        <f t="shared" si="2"/>
        <v>-0.47</v>
      </c>
      <c r="U24" s="45" t="b">
        <f t="shared" si="3"/>
        <v>0</v>
      </c>
      <c r="V24" s="45">
        <f t="shared" si="4"/>
        <v>0.26</v>
      </c>
      <c r="W24" s="45" t="b">
        <f t="shared" si="5"/>
        <v>0</v>
      </c>
    </row>
    <row r="25" spans="2:23" s="45" customFormat="1" ht="12">
      <c r="B25" s="102"/>
      <c r="C25" s="48"/>
      <c r="D25" s="49" t="s">
        <v>81</v>
      </c>
      <c r="E25" s="212">
        <v>38.6</v>
      </c>
      <c r="F25" s="213">
        <v>289046</v>
      </c>
      <c r="G25" s="214">
        <v>4</v>
      </c>
      <c r="H25" s="213">
        <v>7241</v>
      </c>
      <c r="I25" s="215">
        <v>2.51</v>
      </c>
      <c r="J25" s="216">
        <v>7473</v>
      </c>
      <c r="K25" s="146">
        <f t="shared" si="1"/>
        <v>-3.1</v>
      </c>
      <c r="L25" s="217">
        <v>38.6</v>
      </c>
      <c r="M25" s="213">
        <v>289046</v>
      </c>
      <c r="N25" s="213">
        <v>4</v>
      </c>
      <c r="O25" s="213">
        <v>6132</v>
      </c>
      <c r="P25" s="215">
        <v>2.12</v>
      </c>
      <c r="Q25" s="216">
        <v>6202</v>
      </c>
      <c r="R25" s="50">
        <f t="shared" si="0"/>
        <v>-1.13</v>
      </c>
      <c r="T25" s="45">
        <f t="shared" si="2"/>
        <v>-3.1</v>
      </c>
      <c r="U25" s="45" t="b">
        <f t="shared" si="3"/>
        <v>0</v>
      </c>
      <c r="V25" s="45">
        <f t="shared" si="4"/>
        <v>-1.13</v>
      </c>
      <c r="W25" s="45" t="b">
        <f t="shared" si="5"/>
        <v>0</v>
      </c>
    </row>
    <row r="26" spans="2:23" s="45" customFormat="1" ht="12">
      <c r="B26" s="102"/>
      <c r="C26" s="48"/>
      <c r="D26" s="49" t="s">
        <v>7</v>
      </c>
      <c r="E26" s="212">
        <v>38.5</v>
      </c>
      <c r="F26" s="213">
        <v>291010</v>
      </c>
      <c r="G26" s="214">
        <v>58</v>
      </c>
      <c r="H26" s="213">
        <v>6480</v>
      </c>
      <c r="I26" s="215">
        <v>2.23</v>
      </c>
      <c r="J26" s="216">
        <v>6612</v>
      </c>
      <c r="K26" s="146">
        <f t="shared" si="1"/>
        <v>-2</v>
      </c>
      <c r="L26" s="217">
        <v>38.5</v>
      </c>
      <c r="M26" s="213">
        <v>291010</v>
      </c>
      <c r="N26" s="213">
        <v>58</v>
      </c>
      <c r="O26" s="213">
        <v>5599</v>
      </c>
      <c r="P26" s="215">
        <v>1.92</v>
      </c>
      <c r="Q26" s="216">
        <v>5672</v>
      </c>
      <c r="R26" s="50">
        <f t="shared" si="0"/>
        <v>-1.29</v>
      </c>
      <c r="T26" s="45">
        <f t="shared" si="2"/>
        <v>-2</v>
      </c>
      <c r="U26" s="45" t="b">
        <f t="shared" si="3"/>
        <v>0</v>
      </c>
      <c r="V26" s="45">
        <f t="shared" si="4"/>
        <v>-1.29</v>
      </c>
      <c r="W26" s="45" t="b">
        <f t="shared" si="5"/>
        <v>0</v>
      </c>
    </row>
    <row r="27" spans="2:23" s="45" customFormat="1" ht="12">
      <c r="B27" s="102"/>
      <c r="C27" s="48"/>
      <c r="D27" s="49" t="s">
        <v>88</v>
      </c>
      <c r="E27" s="212">
        <v>38.2</v>
      </c>
      <c r="F27" s="213">
        <v>280681</v>
      </c>
      <c r="G27" s="214">
        <v>8</v>
      </c>
      <c r="H27" s="213">
        <v>7062</v>
      </c>
      <c r="I27" s="215">
        <v>2.52</v>
      </c>
      <c r="J27" s="216">
        <v>6871</v>
      </c>
      <c r="K27" s="146">
        <f t="shared" si="1"/>
        <v>2.78</v>
      </c>
      <c r="L27" s="217">
        <v>38.2</v>
      </c>
      <c r="M27" s="213">
        <v>280681</v>
      </c>
      <c r="N27" s="213">
        <v>8</v>
      </c>
      <c r="O27" s="213">
        <v>6157</v>
      </c>
      <c r="P27" s="215">
        <v>2.19</v>
      </c>
      <c r="Q27" s="216">
        <v>5938</v>
      </c>
      <c r="R27" s="50">
        <f t="shared" si="0"/>
        <v>3.69</v>
      </c>
      <c r="T27" s="45">
        <f t="shared" si="2"/>
        <v>2.78</v>
      </c>
      <c r="U27" s="45" t="b">
        <f t="shared" si="3"/>
        <v>0</v>
      </c>
      <c r="V27" s="45">
        <f t="shared" si="4"/>
        <v>3.69</v>
      </c>
      <c r="W27" s="45" t="b">
        <f t="shared" si="5"/>
        <v>0</v>
      </c>
    </row>
    <row r="28" spans="2:23" s="45" customFormat="1" ht="12">
      <c r="B28" s="102" t="s">
        <v>8</v>
      </c>
      <c r="C28" s="160" t="s">
        <v>9</v>
      </c>
      <c r="D28" s="166"/>
      <c r="E28" s="220" t="s">
        <v>108</v>
      </c>
      <c r="F28" s="221" t="s">
        <v>108</v>
      </c>
      <c r="G28" s="222" t="s">
        <v>108</v>
      </c>
      <c r="H28" s="221" t="s">
        <v>108</v>
      </c>
      <c r="I28" s="223" t="s">
        <v>108</v>
      </c>
      <c r="J28" s="224" t="s">
        <v>108</v>
      </c>
      <c r="K28" s="51" t="s">
        <v>134</v>
      </c>
      <c r="L28" s="225" t="s">
        <v>108</v>
      </c>
      <c r="M28" s="221" t="s">
        <v>108</v>
      </c>
      <c r="N28" s="221" t="s">
        <v>108</v>
      </c>
      <c r="O28" s="221" t="s">
        <v>108</v>
      </c>
      <c r="P28" s="223" t="s">
        <v>108</v>
      </c>
      <c r="Q28" s="224" t="s">
        <v>108</v>
      </c>
      <c r="R28" s="51" t="s">
        <v>134</v>
      </c>
      <c r="T28" s="45" t="e">
        <f t="shared" si="2"/>
        <v>#VALUE!</v>
      </c>
      <c r="U28" s="45" t="b">
        <f t="shared" si="3"/>
        <v>1</v>
      </c>
      <c r="V28" s="45" t="e">
        <f t="shared" si="4"/>
        <v>#VALUE!</v>
      </c>
      <c r="W28" s="45" t="b">
        <f t="shared" si="5"/>
        <v>1</v>
      </c>
    </row>
    <row r="29" spans="2:23" s="45" customFormat="1" ht="12">
      <c r="B29" s="102"/>
      <c r="C29" s="160" t="s">
        <v>90</v>
      </c>
      <c r="D29" s="166"/>
      <c r="E29" s="220">
        <v>46</v>
      </c>
      <c r="F29" s="221">
        <v>265816</v>
      </c>
      <c r="G29" s="222" t="s">
        <v>115</v>
      </c>
      <c r="H29" s="221">
        <v>4000</v>
      </c>
      <c r="I29" s="223">
        <v>1.5</v>
      </c>
      <c r="J29" s="224">
        <v>5200</v>
      </c>
      <c r="K29" s="51">
        <f t="shared" si="1"/>
        <v>-23.08</v>
      </c>
      <c r="L29" s="225">
        <v>46</v>
      </c>
      <c r="M29" s="221">
        <v>265816</v>
      </c>
      <c r="N29" s="221" t="s">
        <v>115</v>
      </c>
      <c r="O29" s="221">
        <v>1000</v>
      </c>
      <c r="P29" s="223">
        <v>0.38</v>
      </c>
      <c r="Q29" s="224">
        <v>4000</v>
      </c>
      <c r="R29" s="51">
        <f t="shared" si="0"/>
        <v>-75</v>
      </c>
      <c r="T29" s="45">
        <f t="shared" si="2"/>
        <v>-23.08</v>
      </c>
      <c r="U29" s="45" t="b">
        <f t="shared" si="3"/>
        <v>0</v>
      </c>
      <c r="V29" s="45">
        <f t="shared" si="4"/>
        <v>-75</v>
      </c>
      <c r="W29" s="45" t="b">
        <f t="shared" si="5"/>
        <v>0</v>
      </c>
    </row>
    <row r="30" spans="2:23" s="45" customFormat="1" ht="12">
      <c r="B30" s="102"/>
      <c r="C30" s="160" t="s">
        <v>10</v>
      </c>
      <c r="D30" s="166"/>
      <c r="E30" s="220">
        <v>38.6</v>
      </c>
      <c r="F30" s="221">
        <v>307663</v>
      </c>
      <c r="G30" s="222">
        <v>6</v>
      </c>
      <c r="H30" s="221">
        <v>8505</v>
      </c>
      <c r="I30" s="223">
        <v>2.76</v>
      </c>
      <c r="J30" s="224">
        <v>8136</v>
      </c>
      <c r="K30" s="51">
        <f t="shared" si="1"/>
        <v>4.54</v>
      </c>
      <c r="L30" s="225">
        <v>38.6</v>
      </c>
      <c r="M30" s="221">
        <v>307663</v>
      </c>
      <c r="N30" s="221">
        <v>6</v>
      </c>
      <c r="O30" s="221">
        <v>5158</v>
      </c>
      <c r="P30" s="223">
        <v>1.68</v>
      </c>
      <c r="Q30" s="224">
        <v>5186</v>
      </c>
      <c r="R30" s="51">
        <f t="shared" si="0"/>
        <v>-0.54</v>
      </c>
      <c r="T30" s="45">
        <f t="shared" si="2"/>
        <v>4.54</v>
      </c>
      <c r="U30" s="45" t="b">
        <f t="shared" si="3"/>
        <v>0</v>
      </c>
      <c r="V30" s="45">
        <f t="shared" si="4"/>
        <v>-0.54</v>
      </c>
      <c r="W30" s="45" t="b">
        <f t="shared" si="5"/>
        <v>0</v>
      </c>
    </row>
    <row r="31" spans="2:23" s="45" customFormat="1" ht="12">
      <c r="B31" s="102"/>
      <c r="C31" s="160" t="s">
        <v>91</v>
      </c>
      <c r="D31" s="166"/>
      <c r="E31" s="220">
        <v>34</v>
      </c>
      <c r="F31" s="221">
        <v>289933</v>
      </c>
      <c r="G31" s="222">
        <v>5</v>
      </c>
      <c r="H31" s="221">
        <v>5165</v>
      </c>
      <c r="I31" s="223">
        <v>1.78</v>
      </c>
      <c r="J31" s="224">
        <v>4577</v>
      </c>
      <c r="K31" s="51">
        <f t="shared" si="1"/>
        <v>12.85</v>
      </c>
      <c r="L31" s="225">
        <v>34</v>
      </c>
      <c r="M31" s="221">
        <v>289933</v>
      </c>
      <c r="N31" s="221">
        <v>5</v>
      </c>
      <c r="O31" s="221">
        <v>5143</v>
      </c>
      <c r="P31" s="223">
        <v>1.77</v>
      </c>
      <c r="Q31" s="224">
        <v>3040</v>
      </c>
      <c r="R31" s="51">
        <f t="shared" si="0"/>
        <v>69.18</v>
      </c>
      <c r="T31" s="45">
        <f t="shared" si="2"/>
        <v>12.85</v>
      </c>
      <c r="U31" s="45" t="b">
        <f t="shared" si="3"/>
        <v>0</v>
      </c>
      <c r="V31" s="45">
        <f t="shared" si="4"/>
        <v>69.18</v>
      </c>
      <c r="W31" s="45" t="b">
        <f t="shared" si="5"/>
        <v>0</v>
      </c>
    </row>
    <row r="32" spans="2:23" s="45" customFormat="1" ht="12">
      <c r="B32" s="102"/>
      <c r="C32" s="160" t="s">
        <v>39</v>
      </c>
      <c r="D32" s="166"/>
      <c r="E32" s="220">
        <v>38.8</v>
      </c>
      <c r="F32" s="221">
        <v>301131</v>
      </c>
      <c r="G32" s="222" t="s">
        <v>115</v>
      </c>
      <c r="H32" s="221">
        <v>4191</v>
      </c>
      <c r="I32" s="223">
        <v>1.39</v>
      </c>
      <c r="J32" s="224">
        <v>7847</v>
      </c>
      <c r="K32" s="51">
        <f t="shared" si="1"/>
        <v>-46.59</v>
      </c>
      <c r="L32" s="225">
        <v>38.8</v>
      </c>
      <c r="M32" s="221">
        <v>301131</v>
      </c>
      <c r="N32" s="221" t="s">
        <v>115</v>
      </c>
      <c r="O32" s="221">
        <v>2888</v>
      </c>
      <c r="P32" s="223">
        <v>0.96</v>
      </c>
      <c r="Q32" s="224">
        <v>5401</v>
      </c>
      <c r="R32" s="51">
        <f t="shared" si="0"/>
        <v>-46.53</v>
      </c>
      <c r="T32" s="45">
        <f t="shared" si="2"/>
        <v>-46.59</v>
      </c>
      <c r="U32" s="45" t="b">
        <f t="shared" si="3"/>
        <v>0</v>
      </c>
      <c r="V32" s="45">
        <f t="shared" si="4"/>
        <v>-46.53</v>
      </c>
      <c r="W32" s="45" t="b">
        <f t="shared" si="5"/>
        <v>0</v>
      </c>
    </row>
    <row r="33" spans="2:23" s="45" customFormat="1" ht="12">
      <c r="B33" s="102"/>
      <c r="C33" s="167" t="s">
        <v>89</v>
      </c>
      <c r="D33" s="168"/>
      <c r="E33" s="212">
        <v>40.6</v>
      </c>
      <c r="F33" s="213">
        <v>238717</v>
      </c>
      <c r="G33" s="214">
        <v>37</v>
      </c>
      <c r="H33" s="213">
        <v>5323</v>
      </c>
      <c r="I33" s="215">
        <v>2.23</v>
      </c>
      <c r="J33" s="216">
        <v>5610</v>
      </c>
      <c r="K33" s="146">
        <f t="shared" si="1"/>
        <v>-5.12</v>
      </c>
      <c r="L33" s="217">
        <v>40.6</v>
      </c>
      <c r="M33" s="213">
        <v>238727</v>
      </c>
      <c r="N33" s="213">
        <v>36</v>
      </c>
      <c r="O33" s="213">
        <v>2984</v>
      </c>
      <c r="P33" s="215">
        <v>1.25</v>
      </c>
      <c r="Q33" s="216">
        <v>2979</v>
      </c>
      <c r="R33" s="50">
        <f t="shared" si="0"/>
        <v>0.17</v>
      </c>
      <c r="T33" s="45">
        <f t="shared" si="2"/>
        <v>-5.12</v>
      </c>
      <c r="U33" s="45" t="b">
        <f t="shared" si="3"/>
        <v>0</v>
      </c>
      <c r="V33" s="45">
        <f t="shared" si="4"/>
        <v>0.17</v>
      </c>
      <c r="W33" s="45" t="b">
        <f t="shared" si="5"/>
        <v>0</v>
      </c>
    </row>
    <row r="34" spans="2:23" s="45" customFormat="1" ht="12">
      <c r="B34" s="102"/>
      <c r="C34" s="48"/>
      <c r="D34" s="52" t="s">
        <v>46</v>
      </c>
      <c r="E34" s="212">
        <v>39.9</v>
      </c>
      <c r="F34" s="213">
        <v>225262</v>
      </c>
      <c r="G34" s="214">
        <v>5</v>
      </c>
      <c r="H34" s="213">
        <v>6058</v>
      </c>
      <c r="I34" s="215">
        <v>2.69</v>
      </c>
      <c r="J34" s="216">
        <v>5834</v>
      </c>
      <c r="K34" s="146">
        <f t="shared" si="1"/>
        <v>3.84</v>
      </c>
      <c r="L34" s="217">
        <v>39.9</v>
      </c>
      <c r="M34" s="213">
        <v>225262</v>
      </c>
      <c r="N34" s="213">
        <v>5</v>
      </c>
      <c r="O34" s="213">
        <v>1898</v>
      </c>
      <c r="P34" s="215">
        <v>0.84</v>
      </c>
      <c r="Q34" s="216">
        <v>1844</v>
      </c>
      <c r="R34" s="50">
        <f t="shared" si="0"/>
        <v>2.93</v>
      </c>
      <c r="T34" s="45">
        <f t="shared" si="2"/>
        <v>3.84</v>
      </c>
      <c r="U34" s="45" t="b">
        <f t="shared" si="3"/>
        <v>0</v>
      </c>
      <c r="V34" s="45">
        <f t="shared" si="4"/>
        <v>2.93</v>
      </c>
      <c r="W34" s="45" t="b">
        <f t="shared" si="5"/>
        <v>0</v>
      </c>
    </row>
    <row r="35" spans="2:23" s="45" customFormat="1" ht="12">
      <c r="B35" s="102"/>
      <c r="C35" s="48"/>
      <c r="D35" s="52" t="s">
        <v>11</v>
      </c>
      <c r="E35" s="212">
        <v>42.9</v>
      </c>
      <c r="F35" s="213">
        <v>233380</v>
      </c>
      <c r="G35" s="214">
        <v>4</v>
      </c>
      <c r="H35" s="213">
        <v>6057</v>
      </c>
      <c r="I35" s="215">
        <v>2.6</v>
      </c>
      <c r="J35" s="216">
        <v>4897</v>
      </c>
      <c r="K35" s="146">
        <f t="shared" si="1"/>
        <v>23.69</v>
      </c>
      <c r="L35" s="217">
        <v>42.9</v>
      </c>
      <c r="M35" s="213">
        <v>233380</v>
      </c>
      <c r="N35" s="213">
        <v>4</v>
      </c>
      <c r="O35" s="213">
        <v>4139</v>
      </c>
      <c r="P35" s="215">
        <v>1.77</v>
      </c>
      <c r="Q35" s="216">
        <v>3073</v>
      </c>
      <c r="R35" s="50">
        <f t="shared" si="0"/>
        <v>34.69</v>
      </c>
      <c r="T35" s="45">
        <f t="shared" si="2"/>
        <v>23.69</v>
      </c>
      <c r="U35" s="45" t="b">
        <f t="shared" si="3"/>
        <v>0</v>
      </c>
      <c r="V35" s="45">
        <f t="shared" si="4"/>
        <v>34.69</v>
      </c>
      <c r="W35" s="45" t="b">
        <f t="shared" si="5"/>
        <v>0</v>
      </c>
    </row>
    <row r="36" spans="2:23" s="45" customFormat="1" ht="12">
      <c r="B36" s="102" t="s">
        <v>12</v>
      </c>
      <c r="C36" s="48"/>
      <c r="D36" s="52" t="s">
        <v>13</v>
      </c>
      <c r="E36" s="212">
        <v>41.8</v>
      </c>
      <c r="F36" s="213">
        <v>240826</v>
      </c>
      <c r="G36" s="214">
        <v>21</v>
      </c>
      <c r="H36" s="213">
        <v>4782</v>
      </c>
      <c r="I36" s="215">
        <v>1.99</v>
      </c>
      <c r="J36" s="216">
        <v>5969</v>
      </c>
      <c r="K36" s="146">
        <f t="shared" si="1"/>
        <v>-19.89</v>
      </c>
      <c r="L36" s="217">
        <v>41.8</v>
      </c>
      <c r="M36" s="213">
        <v>240847</v>
      </c>
      <c r="N36" s="213">
        <v>20</v>
      </c>
      <c r="O36" s="213">
        <v>2146</v>
      </c>
      <c r="P36" s="215">
        <v>0.89</v>
      </c>
      <c r="Q36" s="216">
        <v>2604</v>
      </c>
      <c r="R36" s="50">
        <f t="shared" si="0"/>
        <v>-17.59</v>
      </c>
      <c r="T36" s="45">
        <f t="shared" si="2"/>
        <v>-19.89</v>
      </c>
      <c r="U36" s="45" t="b">
        <f t="shared" si="3"/>
        <v>0</v>
      </c>
      <c r="V36" s="45">
        <f t="shared" si="4"/>
        <v>-17.59</v>
      </c>
      <c r="W36" s="45" t="b">
        <f t="shared" si="5"/>
        <v>0</v>
      </c>
    </row>
    <row r="37" spans="2:23" s="45" customFormat="1" ht="12">
      <c r="B37" s="102"/>
      <c r="C37" s="48"/>
      <c r="D37" s="52" t="s">
        <v>40</v>
      </c>
      <c r="E37" s="212">
        <v>32.6</v>
      </c>
      <c r="F37" s="213">
        <v>252408</v>
      </c>
      <c r="G37" s="214" t="s">
        <v>115</v>
      </c>
      <c r="H37" s="213">
        <v>5858</v>
      </c>
      <c r="I37" s="215">
        <v>2.32</v>
      </c>
      <c r="J37" s="216">
        <v>5627</v>
      </c>
      <c r="K37" s="146">
        <f t="shared" si="1"/>
        <v>4.11</v>
      </c>
      <c r="L37" s="217">
        <v>32.6</v>
      </c>
      <c r="M37" s="213">
        <v>252408</v>
      </c>
      <c r="N37" s="213" t="s">
        <v>115</v>
      </c>
      <c r="O37" s="213">
        <v>5827</v>
      </c>
      <c r="P37" s="215">
        <v>2.31</v>
      </c>
      <c r="Q37" s="216">
        <v>5636</v>
      </c>
      <c r="R37" s="50">
        <f t="shared" si="0"/>
        <v>3.39</v>
      </c>
      <c r="T37" s="45">
        <f t="shared" si="2"/>
        <v>4.11</v>
      </c>
      <c r="U37" s="45" t="b">
        <f t="shared" si="3"/>
        <v>0</v>
      </c>
      <c r="V37" s="45">
        <f t="shared" si="4"/>
        <v>3.39</v>
      </c>
      <c r="W37" s="45" t="b">
        <f t="shared" si="5"/>
        <v>0</v>
      </c>
    </row>
    <row r="38" spans="2:23" s="45" customFormat="1" ht="12">
      <c r="B38" s="102"/>
      <c r="C38" s="48"/>
      <c r="D38" s="52" t="s">
        <v>41</v>
      </c>
      <c r="E38" s="212" t="s">
        <v>108</v>
      </c>
      <c r="F38" s="213" t="s">
        <v>108</v>
      </c>
      <c r="G38" s="214" t="s">
        <v>108</v>
      </c>
      <c r="H38" s="213" t="s">
        <v>108</v>
      </c>
      <c r="I38" s="215" t="s">
        <v>108</v>
      </c>
      <c r="J38" s="216" t="s">
        <v>108</v>
      </c>
      <c r="K38" s="146" t="s">
        <v>134</v>
      </c>
      <c r="L38" s="217" t="s">
        <v>108</v>
      </c>
      <c r="M38" s="213" t="s">
        <v>108</v>
      </c>
      <c r="N38" s="213" t="s">
        <v>108</v>
      </c>
      <c r="O38" s="213" t="s">
        <v>108</v>
      </c>
      <c r="P38" s="215" t="s">
        <v>108</v>
      </c>
      <c r="Q38" s="216" t="s">
        <v>108</v>
      </c>
      <c r="R38" s="50" t="s">
        <v>134</v>
      </c>
      <c r="T38" s="45" t="e">
        <f t="shared" si="2"/>
        <v>#VALUE!</v>
      </c>
      <c r="U38" s="45" t="b">
        <f t="shared" si="3"/>
        <v>1</v>
      </c>
      <c r="V38" s="45" t="e">
        <f t="shared" si="4"/>
        <v>#VALUE!</v>
      </c>
      <c r="W38" s="45" t="b">
        <f t="shared" si="5"/>
        <v>1</v>
      </c>
    </row>
    <row r="39" spans="2:23" s="45" customFormat="1" ht="12">
      <c r="B39" s="102"/>
      <c r="C39" s="48"/>
      <c r="D39" s="52" t="s">
        <v>42</v>
      </c>
      <c r="E39" s="212" t="s">
        <v>108</v>
      </c>
      <c r="F39" s="213" t="s">
        <v>108</v>
      </c>
      <c r="G39" s="214" t="s">
        <v>108</v>
      </c>
      <c r="H39" s="213" t="s">
        <v>108</v>
      </c>
      <c r="I39" s="215" t="s">
        <v>108</v>
      </c>
      <c r="J39" s="216">
        <v>6000</v>
      </c>
      <c r="K39" s="146" t="s">
        <v>134</v>
      </c>
      <c r="L39" s="217" t="s">
        <v>108</v>
      </c>
      <c r="M39" s="213" t="s">
        <v>108</v>
      </c>
      <c r="N39" s="213" t="s">
        <v>108</v>
      </c>
      <c r="O39" s="213" t="s">
        <v>108</v>
      </c>
      <c r="P39" s="215" t="s">
        <v>108</v>
      </c>
      <c r="Q39" s="216">
        <v>2990</v>
      </c>
      <c r="R39" s="50" t="s">
        <v>134</v>
      </c>
      <c r="T39" s="45" t="e">
        <f t="shared" si="2"/>
        <v>#VALUE!</v>
      </c>
      <c r="U39" s="45" t="b">
        <f t="shared" si="3"/>
        <v>1</v>
      </c>
      <c r="V39" s="45" t="e">
        <f t="shared" si="4"/>
        <v>#VALUE!</v>
      </c>
      <c r="W39" s="45" t="b">
        <f t="shared" si="5"/>
        <v>1</v>
      </c>
    </row>
    <row r="40" spans="2:23" s="45" customFormat="1" ht="12">
      <c r="B40" s="102"/>
      <c r="C40" s="48"/>
      <c r="D40" s="49" t="s">
        <v>93</v>
      </c>
      <c r="E40" s="212">
        <v>35.3</v>
      </c>
      <c r="F40" s="213">
        <v>249419</v>
      </c>
      <c r="G40" s="214">
        <v>5</v>
      </c>
      <c r="H40" s="213">
        <v>5206</v>
      </c>
      <c r="I40" s="215">
        <v>2.09</v>
      </c>
      <c r="J40" s="216">
        <v>5258</v>
      </c>
      <c r="K40" s="146">
        <f t="shared" si="1"/>
        <v>-0.99</v>
      </c>
      <c r="L40" s="217">
        <v>35.3</v>
      </c>
      <c r="M40" s="213">
        <v>249419</v>
      </c>
      <c r="N40" s="213">
        <v>5</v>
      </c>
      <c r="O40" s="213">
        <v>4685</v>
      </c>
      <c r="P40" s="215">
        <v>1.88</v>
      </c>
      <c r="Q40" s="216">
        <v>4771</v>
      </c>
      <c r="R40" s="50">
        <f t="shared" si="0"/>
        <v>-1.8</v>
      </c>
      <c r="T40" s="45">
        <f t="shared" si="2"/>
        <v>-0.99</v>
      </c>
      <c r="U40" s="45" t="b">
        <f t="shared" si="3"/>
        <v>0</v>
      </c>
      <c r="V40" s="45">
        <f t="shared" si="4"/>
        <v>-1.8</v>
      </c>
      <c r="W40" s="45" t="b">
        <f t="shared" si="5"/>
        <v>0</v>
      </c>
    </row>
    <row r="41" spans="2:23" s="45" customFormat="1" ht="12">
      <c r="B41" s="102"/>
      <c r="C41" s="48"/>
      <c r="D41" s="49" t="s">
        <v>92</v>
      </c>
      <c r="E41" s="212" t="s">
        <v>108</v>
      </c>
      <c r="F41" s="213" t="s">
        <v>108</v>
      </c>
      <c r="G41" s="214" t="s">
        <v>108</v>
      </c>
      <c r="H41" s="213" t="s">
        <v>108</v>
      </c>
      <c r="I41" s="215" t="s">
        <v>108</v>
      </c>
      <c r="J41" s="219" t="s">
        <v>134</v>
      </c>
      <c r="K41" s="146" t="s">
        <v>134</v>
      </c>
      <c r="L41" s="217" t="s">
        <v>108</v>
      </c>
      <c r="M41" s="213" t="s">
        <v>108</v>
      </c>
      <c r="N41" s="213" t="s">
        <v>108</v>
      </c>
      <c r="O41" s="213" t="s">
        <v>108</v>
      </c>
      <c r="P41" s="215" t="s">
        <v>108</v>
      </c>
      <c r="Q41" s="219" t="s">
        <v>134</v>
      </c>
      <c r="R41" s="50" t="s">
        <v>134</v>
      </c>
      <c r="T41" s="45" t="e">
        <f t="shared" si="2"/>
        <v>#VALUE!</v>
      </c>
      <c r="U41" s="45" t="b">
        <f t="shared" si="3"/>
        <v>1</v>
      </c>
      <c r="V41" s="45" t="e">
        <f t="shared" si="4"/>
        <v>#VALUE!</v>
      </c>
      <c r="W41" s="45" t="b">
        <f t="shared" si="5"/>
        <v>1</v>
      </c>
    </row>
    <row r="42" spans="2:23" s="45" customFormat="1" ht="12">
      <c r="B42" s="102"/>
      <c r="C42" s="160" t="s">
        <v>95</v>
      </c>
      <c r="D42" s="161"/>
      <c r="E42" s="220">
        <v>35.3</v>
      </c>
      <c r="F42" s="221">
        <v>247063</v>
      </c>
      <c r="G42" s="222">
        <v>30</v>
      </c>
      <c r="H42" s="221">
        <v>6751</v>
      </c>
      <c r="I42" s="223">
        <v>2.73</v>
      </c>
      <c r="J42" s="224">
        <v>6618</v>
      </c>
      <c r="K42" s="51">
        <f t="shared" si="1"/>
        <v>2.01</v>
      </c>
      <c r="L42" s="225">
        <v>35.5</v>
      </c>
      <c r="M42" s="221">
        <v>249516</v>
      </c>
      <c r="N42" s="221">
        <v>29</v>
      </c>
      <c r="O42" s="221">
        <v>4325</v>
      </c>
      <c r="P42" s="223">
        <v>1.73</v>
      </c>
      <c r="Q42" s="224">
        <v>4757</v>
      </c>
      <c r="R42" s="51">
        <f t="shared" si="0"/>
        <v>-9.08</v>
      </c>
      <c r="T42" s="45">
        <f t="shared" si="2"/>
        <v>2.01</v>
      </c>
      <c r="U42" s="45" t="b">
        <f t="shared" si="3"/>
        <v>0</v>
      </c>
      <c r="V42" s="45">
        <f t="shared" si="4"/>
        <v>-9.08</v>
      </c>
      <c r="W42" s="45" t="b">
        <f t="shared" si="5"/>
        <v>0</v>
      </c>
    </row>
    <row r="43" spans="2:23" s="45" customFormat="1" ht="12">
      <c r="B43" s="102"/>
      <c r="C43" s="160" t="s">
        <v>73</v>
      </c>
      <c r="D43" s="161"/>
      <c r="E43" s="220">
        <v>36.9</v>
      </c>
      <c r="F43" s="221">
        <v>364490</v>
      </c>
      <c r="G43" s="222" t="s">
        <v>115</v>
      </c>
      <c r="H43" s="221">
        <v>9711</v>
      </c>
      <c r="I43" s="223">
        <v>2.66</v>
      </c>
      <c r="J43" s="224">
        <v>6197</v>
      </c>
      <c r="K43" s="51">
        <f t="shared" si="1"/>
        <v>56.7</v>
      </c>
      <c r="L43" s="225">
        <v>36.9</v>
      </c>
      <c r="M43" s="221">
        <v>364490</v>
      </c>
      <c r="N43" s="221" t="s">
        <v>115</v>
      </c>
      <c r="O43" s="221">
        <v>9685</v>
      </c>
      <c r="P43" s="223">
        <v>2.66</v>
      </c>
      <c r="Q43" s="224">
        <v>6160</v>
      </c>
      <c r="R43" s="51">
        <f t="shared" si="0"/>
        <v>57.22</v>
      </c>
      <c r="T43" s="45">
        <f t="shared" si="2"/>
        <v>56.7</v>
      </c>
      <c r="U43" s="45" t="b">
        <f t="shared" si="3"/>
        <v>0</v>
      </c>
      <c r="V43" s="45">
        <f t="shared" si="4"/>
        <v>57.22</v>
      </c>
      <c r="W43" s="45" t="b">
        <f t="shared" si="5"/>
        <v>0</v>
      </c>
    </row>
    <row r="44" spans="2:23" s="45" customFormat="1" ht="12">
      <c r="B44" s="102"/>
      <c r="C44" s="160" t="s">
        <v>74</v>
      </c>
      <c r="D44" s="161"/>
      <c r="E44" s="220" t="s">
        <v>108</v>
      </c>
      <c r="F44" s="221" t="s">
        <v>108</v>
      </c>
      <c r="G44" s="222" t="s">
        <v>108</v>
      </c>
      <c r="H44" s="221" t="s">
        <v>108</v>
      </c>
      <c r="I44" s="223" t="s">
        <v>108</v>
      </c>
      <c r="J44" s="226" t="s">
        <v>134</v>
      </c>
      <c r="K44" s="51" t="s">
        <v>134</v>
      </c>
      <c r="L44" s="225" t="s">
        <v>108</v>
      </c>
      <c r="M44" s="221" t="s">
        <v>108</v>
      </c>
      <c r="N44" s="221" t="s">
        <v>108</v>
      </c>
      <c r="O44" s="221" t="s">
        <v>108</v>
      </c>
      <c r="P44" s="223" t="s">
        <v>108</v>
      </c>
      <c r="Q44" s="226" t="s">
        <v>134</v>
      </c>
      <c r="R44" s="51" t="s">
        <v>134</v>
      </c>
      <c r="T44" s="45" t="e">
        <f t="shared" si="2"/>
        <v>#VALUE!</v>
      </c>
      <c r="U44" s="45" t="b">
        <f t="shared" si="3"/>
        <v>1</v>
      </c>
      <c r="V44" s="45" t="e">
        <f t="shared" si="4"/>
        <v>#VALUE!</v>
      </c>
      <c r="W44" s="45" t="b">
        <f t="shared" si="5"/>
        <v>1</v>
      </c>
    </row>
    <row r="45" spans="2:23" s="45" customFormat="1" ht="12">
      <c r="B45" s="102"/>
      <c r="C45" s="160" t="s">
        <v>75</v>
      </c>
      <c r="D45" s="161"/>
      <c r="E45" s="220" t="s">
        <v>108</v>
      </c>
      <c r="F45" s="221" t="s">
        <v>108</v>
      </c>
      <c r="G45" s="222" t="s">
        <v>108</v>
      </c>
      <c r="H45" s="221" t="s">
        <v>108</v>
      </c>
      <c r="I45" s="223" t="s">
        <v>108</v>
      </c>
      <c r="J45" s="224" t="s">
        <v>134</v>
      </c>
      <c r="K45" s="51" t="s">
        <v>134</v>
      </c>
      <c r="L45" s="225" t="s">
        <v>108</v>
      </c>
      <c r="M45" s="221" t="s">
        <v>108</v>
      </c>
      <c r="N45" s="221" t="s">
        <v>108</v>
      </c>
      <c r="O45" s="221" t="s">
        <v>108</v>
      </c>
      <c r="P45" s="223" t="s">
        <v>108</v>
      </c>
      <c r="Q45" s="224" t="s">
        <v>134</v>
      </c>
      <c r="R45" s="51" t="s">
        <v>134</v>
      </c>
      <c r="T45" s="45" t="e">
        <f t="shared" si="2"/>
        <v>#VALUE!</v>
      </c>
      <c r="U45" s="45" t="b">
        <f t="shared" si="3"/>
        <v>1</v>
      </c>
      <c r="V45" s="45" t="e">
        <f t="shared" si="4"/>
        <v>#VALUE!</v>
      </c>
      <c r="W45" s="45" t="b">
        <f t="shared" si="5"/>
        <v>1</v>
      </c>
    </row>
    <row r="46" spans="2:23" s="45" customFormat="1" ht="12">
      <c r="B46" s="102"/>
      <c r="C46" s="160" t="s">
        <v>76</v>
      </c>
      <c r="D46" s="161"/>
      <c r="E46" s="220">
        <v>36.8</v>
      </c>
      <c r="F46" s="221">
        <v>199060</v>
      </c>
      <c r="G46" s="222" t="s">
        <v>115</v>
      </c>
      <c r="H46" s="221">
        <v>1474</v>
      </c>
      <c r="I46" s="223">
        <v>0.74</v>
      </c>
      <c r="J46" s="226" t="s">
        <v>134</v>
      </c>
      <c r="K46" s="51" t="s">
        <v>134</v>
      </c>
      <c r="L46" s="225">
        <v>36.8</v>
      </c>
      <c r="M46" s="221">
        <v>199060</v>
      </c>
      <c r="N46" s="221" t="s">
        <v>115</v>
      </c>
      <c r="O46" s="221">
        <v>785</v>
      </c>
      <c r="P46" s="223">
        <v>0.39</v>
      </c>
      <c r="Q46" s="226" t="s">
        <v>134</v>
      </c>
      <c r="R46" s="51" t="s">
        <v>134</v>
      </c>
      <c r="T46" s="45" t="e">
        <f t="shared" si="2"/>
        <v>#VALUE!</v>
      </c>
      <c r="U46" s="45" t="b">
        <f t="shared" si="3"/>
        <v>1</v>
      </c>
      <c r="V46" s="45" t="e">
        <f t="shared" si="4"/>
        <v>#VALUE!</v>
      </c>
      <c r="W46" s="45" t="b">
        <f t="shared" si="5"/>
        <v>1</v>
      </c>
    </row>
    <row r="47" spans="2:23" s="45" customFormat="1" ht="12">
      <c r="B47" s="102"/>
      <c r="C47" s="160" t="s">
        <v>77</v>
      </c>
      <c r="D47" s="161"/>
      <c r="E47" s="220">
        <v>36.9</v>
      </c>
      <c r="F47" s="221">
        <v>210990</v>
      </c>
      <c r="G47" s="222">
        <v>4</v>
      </c>
      <c r="H47" s="221">
        <v>6118</v>
      </c>
      <c r="I47" s="223">
        <v>2.9</v>
      </c>
      <c r="J47" s="224">
        <v>4739</v>
      </c>
      <c r="K47" s="51">
        <f t="shared" si="1"/>
        <v>29.1</v>
      </c>
      <c r="L47" s="225">
        <v>36.9</v>
      </c>
      <c r="M47" s="221">
        <v>210990</v>
      </c>
      <c r="N47" s="221">
        <v>4</v>
      </c>
      <c r="O47" s="221">
        <v>4064</v>
      </c>
      <c r="P47" s="223">
        <v>1.93</v>
      </c>
      <c r="Q47" s="224">
        <v>1739</v>
      </c>
      <c r="R47" s="51">
        <f t="shared" si="0"/>
        <v>133.7</v>
      </c>
      <c r="T47" s="45">
        <f t="shared" si="2"/>
        <v>29.1</v>
      </c>
      <c r="U47" s="45" t="b">
        <f t="shared" si="3"/>
        <v>0</v>
      </c>
      <c r="V47" s="45">
        <f t="shared" si="4"/>
        <v>133.7</v>
      </c>
      <c r="W47" s="45" t="b">
        <f t="shared" si="5"/>
        <v>0</v>
      </c>
    </row>
    <row r="48" spans="2:23" s="45" customFormat="1" ht="12.75" thickBot="1">
      <c r="B48" s="102"/>
      <c r="C48" s="162" t="s">
        <v>78</v>
      </c>
      <c r="D48" s="163"/>
      <c r="E48" s="227">
        <v>33.7</v>
      </c>
      <c r="F48" s="213">
        <v>247837</v>
      </c>
      <c r="G48" s="214">
        <v>6</v>
      </c>
      <c r="H48" s="213">
        <v>6292</v>
      </c>
      <c r="I48" s="215">
        <v>2.54</v>
      </c>
      <c r="J48" s="219" t="s">
        <v>134</v>
      </c>
      <c r="K48" s="146" t="s">
        <v>134</v>
      </c>
      <c r="L48" s="217">
        <v>33.9</v>
      </c>
      <c r="M48" s="213">
        <v>239439</v>
      </c>
      <c r="N48" s="213">
        <v>5</v>
      </c>
      <c r="O48" s="213">
        <v>5799</v>
      </c>
      <c r="P48" s="215">
        <v>2.42</v>
      </c>
      <c r="Q48" s="219" t="s">
        <v>134</v>
      </c>
      <c r="R48" s="50" t="s">
        <v>134</v>
      </c>
      <c r="T48" s="45" t="e">
        <f t="shared" si="2"/>
        <v>#VALUE!</v>
      </c>
      <c r="U48" s="45" t="b">
        <f t="shared" si="3"/>
        <v>1</v>
      </c>
      <c r="V48" s="45" t="e">
        <f t="shared" si="4"/>
        <v>#VALUE!</v>
      </c>
      <c r="W48" s="45" t="b">
        <f t="shared" si="5"/>
        <v>1</v>
      </c>
    </row>
    <row r="49" spans="2:23" s="45" customFormat="1" ht="12">
      <c r="B49" s="101"/>
      <c r="C49" s="106" t="s">
        <v>14</v>
      </c>
      <c r="D49" s="53" t="s">
        <v>15</v>
      </c>
      <c r="E49" s="228">
        <v>39.7</v>
      </c>
      <c r="F49" s="229">
        <v>308934</v>
      </c>
      <c r="G49" s="230">
        <v>25</v>
      </c>
      <c r="H49" s="229">
        <v>6623</v>
      </c>
      <c r="I49" s="231">
        <v>2.14</v>
      </c>
      <c r="J49" s="232">
        <v>6627</v>
      </c>
      <c r="K49" s="54">
        <f t="shared" si="1"/>
        <v>-0.06</v>
      </c>
      <c r="L49" s="233">
        <v>39.7</v>
      </c>
      <c r="M49" s="229">
        <v>308934</v>
      </c>
      <c r="N49" s="229">
        <v>25</v>
      </c>
      <c r="O49" s="229">
        <v>6063</v>
      </c>
      <c r="P49" s="231">
        <v>1.96</v>
      </c>
      <c r="Q49" s="232">
        <v>5812</v>
      </c>
      <c r="R49" s="54">
        <f t="shared" si="0"/>
        <v>4.32</v>
      </c>
      <c r="T49" s="45">
        <f t="shared" si="2"/>
        <v>-0.06</v>
      </c>
      <c r="U49" s="45" t="b">
        <f t="shared" si="3"/>
        <v>0</v>
      </c>
      <c r="V49" s="45">
        <f t="shared" si="4"/>
        <v>4.32</v>
      </c>
      <c r="W49" s="45" t="b">
        <f t="shared" si="5"/>
        <v>0</v>
      </c>
    </row>
    <row r="50" spans="2:23" s="45" customFormat="1" ht="12">
      <c r="B50" s="102" t="s">
        <v>16</v>
      </c>
      <c r="C50" s="107"/>
      <c r="D50" s="55" t="s">
        <v>17</v>
      </c>
      <c r="E50" s="220">
        <v>37.9</v>
      </c>
      <c r="F50" s="221">
        <v>278982</v>
      </c>
      <c r="G50" s="222">
        <v>66</v>
      </c>
      <c r="H50" s="221">
        <v>6489</v>
      </c>
      <c r="I50" s="223">
        <v>2.33</v>
      </c>
      <c r="J50" s="224">
        <v>6657</v>
      </c>
      <c r="K50" s="51">
        <f t="shared" si="1"/>
        <v>-2.52</v>
      </c>
      <c r="L50" s="225">
        <v>37.9</v>
      </c>
      <c r="M50" s="221">
        <v>278982</v>
      </c>
      <c r="N50" s="221">
        <v>66</v>
      </c>
      <c r="O50" s="221">
        <v>5196</v>
      </c>
      <c r="P50" s="223">
        <v>1.86</v>
      </c>
      <c r="Q50" s="224">
        <v>5330</v>
      </c>
      <c r="R50" s="51">
        <f t="shared" si="0"/>
        <v>-2.51</v>
      </c>
      <c r="T50" s="45">
        <f t="shared" si="2"/>
        <v>-2.52</v>
      </c>
      <c r="U50" s="45" t="b">
        <f t="shared" si="3"/>
        <v>0</v>
      </c>
      <c r="V50" s="45">
        <f t="shared" si="4"/>
        <v>-2.51</v>
      </c>
      <c r="W50" s="45" t="b">
        <f t="shared" si="5"/>
        <v>0</v>
      </c>
    </row>
    <row r="51" spans="2:23" s="45" customFormat="1" ht="12">
      <c r="B51" s="102"/>
      <c r="C51" s="107" t="s">
        <v>18</v>
      </c>
      <c r="D51" s="55" t="s">
        <v>19</v>
      </c>
      <c r="E51" s="220">
        <v>38.1</v>
      </c>
      <c r="F51" s="221">
        <v>276762</v>
      </c>
      <c r="G51" s="222">
        <v>53</v>
      </c>
      <c r="H51" s="221">
        <v>6389</v>
      </c>
      <c r="I51" s="223">
        <v>2.31</v>
      </c>
      <c r="J51" s="224">
        <v>6223</v>
      </c>
      <c r="K51" s="51">
        <f t="shared" si="1"/>
        <v>2.67</v>
      </c>
      <c r="L51" s="225">
        <v>38.1</v>
      </c>
      <c r="M51" s="221">
        <v>276762</v>
      </c>
      <c r="N51" s="221">
        <v>53</v>
      </c>
      <c r="O51" s="221">
        <v>5080</v>
      </c>
      <c r="P51" s="223">
        <v>1.84</v>
      </c>
      <c r="Q51" s="224">
        <v>5847</v>
      </c>
      <c r="R51" s="51">
        <f t="shared" si="0"/>
        <v>-13.12</v>
      </c>
      <c r="T51" s="45">
        <f t="shared" si="2"/>
        <v>2.67</v>
      </c>
      <c r="U51" s="45" t="b">
        <f t="shared" si="3"/>
        <v>0</v>
      </c>
      <c r="V51" s="45">
        <f t="shared" si="4"/>
        <v>-13.12</v>
      </c>
      <c r="W51" s="45" t="b">
        <f t="shared" si="5"/>
        <v>0</v>
      </c>
    </row>
    <row r="52" spans="2:23" s="45" customFormat="1" ht="12">
      <c r="B52" s="102"/>
      <c r="C52" s="107"/>
      <c r="D52" s="55" t="s">
        <v>20</v>
      </c>
      <c r="E52" s="220">
        <v>35.7</v>
      </c>
      <c r="F52" s="221">
        <v>256049</v>
      </c>
      <c r="G52" s="222">
        <v>44</v>
      </c>
      <c r="H52" s="221">
        <v>5950</v>
      </c>
      <c r="I52" s="223">
        <v>2.32</v>
      </c>
      <c r="J52" s="224">
        <v>6110</v>
      </c>
      <c r="K52" s="51">
        <f t="shared" si="1"/>
        <v>-2.62</v>
      </c>
      <c r="L52" s="225">
        <v>35.7</v>
      </c>
      <c r="M52" s="221">
        <v>255134</v>
      </c>
      <c r="N52" s="221">
        <v>40</v>
      </c>
      <c r="O52" s="221">
        <v>4392</v>
      </c>
      <c r="P52" s="223">
        <v>1.72</v>
      </c>
      <c r="Q52" s="224">
        <v>4573</v>
      </c>
      <c r="R52" s="51">
        <f t="shared" si="0"/>
        <v>-3.96</v>
      </c>
      <c r="T52" s="45">
        <f t="shared" si="2"/>
        <v>-2.62</v>
      </c>
      <c r="U52" s="45" t="b">
        <f t="shared" si="3"/>
        <v>0</v>
      </c>
      <c r="V52" s="45">
        <f t="shared" si="4"/>
        <v>-3.96</v>
      </c>
      <c r="W52" s="45" t="b">
        <f t="shared" si="5"/>
        <v>0</v>
      </c>
    </row>
    <row r="53" spans="2:23" s="45" customFormat="1" ht="12">
      <c r="B53" s="102" t="s">
        <v>21</v>
      </c>
      <c r="C53" s="108" t="s">
        <v>4</v>
      </c>
      <c r="D53" s="55" t="s">
        <v>22</v>
      </c>
      <c r="E53" s="220">
        <v>38.3</v>
      </c>
      <c r="F53" s="221">
        <v>285015</v>
      </c>
      <c r="G53" s="222">
        <v>188</v>
      </c>
      <c r="H53" s="221">
        <v>6455</v>
      </c>
      <c r="I53" s="223">
        <v>2.26</v>
      </c>
      <c r="J53" s="224">
        <v>6531</v>
      </c>
      <c r="K53" s="51">
        <f t="shared" si="1"/>
        <v>-1.16</v>
      </c>
      <c r="L53" s="225">
        <v>38.3</v>
      </c>
      <c r="M53" s="221">
        <v>285084</v>
      </c>
      <c r="N53" s="221">
        <v>184</v>
      </c>
      <c r="O53" s="221">
        <v>5352</v>
      </c>
      <c r="P53" s="223">
        <v>1.88</v>
      </c>
      <c r="Q53" s="224">
        <v>5541</v>
      </c>
      <c r="R53" s="51">
        <f t="shared" si="0"/>
        <v>-3.41</v>
      </c>
      <c r="T53" s="45">
        <f t="shared" si="2"/>
        <v>-1.16</v>
      </c>
      <c r="U53" s="45" t="b">
        <f t="shared" si="3"/>
        <v>0</v>
      </c>
      <c r="V53" s="45">
        <f t="shared" si="4"/>
        <v>-3.41</v>
      </c>
      <c r="W53" s="45" t="b">
        <f t="shared" si="5"/>
        <v>0</v>
      </c>
    </row>
    <row r="54" spans="2:23" s="45" customFormat="1" ht="12">
      <c r="B54" s="102"/>
      <c r="C54" s="107" t="s">
        <v>23</v>
      </c>
      <c r="D54" s="55" t="s">
        <v>24</v>
      </c>
      <c r="E54" s="220">
        <v>37</v>
      </c>
      <c r="F54" s="221">
        <v>249308</v>
      </c>
      <c r="G54" s="222">
        <v>105</v>
      </c>
      <c r="H54" s="221">
        <v>6208</v>
      </c>
      <c r="I54" s="223">
        <v>2.49</v>
      </c>
      <c r="J54" s="224">
        <v>6404</v>
      </c>
      <c r="K54" s="51">
        <f t="shared" si="1"/>
        <v>-3.06</v>
      </c>
      <c r="L54" s="225">
        <v>37.2</v>
      </c>
      <c r="M54" s="221">
        <v>250880</v>
      </c>
      <c r="N54" s="221">
        <v>103</v>
      </c>
      <c r="O54" s="221">
        <v>4134</v>
      </c>
      <c r="P54" s="223">
        <v>1.65</v>
      </c>
      <c r="Q54" s="224">
        <v>4124</v>
      </c>
      <c r="R54" s="51">
        <f t="shared" si="0"/>
        <v>0.24</v>
      </c>
      <c r="T54" s="45">
        <f t="shared" si="2"/>
        <v>-3.06</v>
      </c>
      <c r="U54" s="45" t="b">
        <f t="shared" si="3"/>
        <v>0</v>
      </c>
      <c r="V54" s="45">
        <f t="shared" si="4"/>
        <v>0.24</v>
      </c>
      <c r="W54" s="45" t="b">
        <f t="shared" si="5"/>
        <v>0</v>
      </c>
    </row>
    <row r="55" spans="2:23" s="45" customFormat="1" ht="12">
      <c r="B55" s="102"/>
      <c r="C55" s="107" t="s">
        <v>25</v>
      </c>
      <c r="D55" s="55" t="s">
        <v>26</v>
      </c>
      <c r="E55" s="220">
        <v>39.1</v>
      </c>
      <c r="F55" s="221">
        <v>257475</v>
      </c>
      <c r="G55" s="222">
        <v>44</v>
      </c>
      <c r="H55" s="221">
        <v>6680</v>
      </c>
      <c r="I55" s="223">
        <v>2.59</v>
      </c>
      <c r="J55" s="224">
        <v>6963</v>
      </c>
      <c r="K55" s="51">
        <f t="shared" si="1"/>
        <v>-4.06</v>
      </c>
      <c r="L55" s="225">
        <v>39.1</v>
      </c>
      <c r="M55" s="221">
        <v>257383</v>
      </c>
      <c r="N55" s="221">
        <v>43</v>
      </c>
      <c r="O55" s="221">
        <v>3512</v>
      </c>
      <c r="P55" s="223">
        <v>1.36</v>
      </c>
      <c r="Q55" s="224">
        <v>3956</v>
      </c>
      <c r="R55" s="51">
        <f t="shared" si="0"/>
        <v>-11.22</v>
      </c>
      <c r="T55" s="45">
        <f t="shared" si="2"/>
        <v>-4.06</v>
      </c>
      <c r="U55" s="45" t="b">
        <f t="shared" si="3"/>
        <v>0</v>
      </c>
      <c r="V55" s="45">
        <f t="shared" si="4"/>
        <v>-11.22</v>
      </c>
      <c r="W55" s="45" t="b">
        <f t="shared" si="5"/>
        <v>0</v>
      </c>
    </row>
    <row r="56" spans="2:23" s="45" customFormat="1" ht="12">
      <c r="B56" s="102" t="s">
        <v>12</v>
      </c>
      <c r="C56" s="107" t="s">
        <v>18</v>
      </c>
      <c r="D56" s="55" t="s">
        <v>27</v>
      </c>
      <c r="E56" s="220">
        <v>41.9</v>
      </c>
      <c r="F56" s="221">
        <v>266198</v>
      </c>
      <c r="G56" s="222">
        <v>9</v>
      </c>
      <c r="H56" s="221">
        <v>7382</v>
      </c>
      <c r="I56" s="223">
        <v>2.77</v>
      </c>
      <c r="J56" s="224">
        <v>9623</v>
      </c>
      <c r="K56" s="51">
        <f t="shared" si="1"/>
        <v>-23.29</v>
      </c>
      <c r="L56" s="225">
        <v>41.9</v>
      </c>
      <c r="M56" s="221">
        <v>266198</v>
      </c>
      <c r="N56" s="221">
        <v>9</v>
      </c>
      <c r="O56" s="221">
        <v>3760</v>
      </c>
      <c r="P56" s="223">
        <v>1.41</v>
      </c>
      <c r="Q56" s="224">
        <v>3678</v>
      </c>
      <c r="R56" s="51">
        <f t="shared" si="0"/>
        <v>2.23</v>
      </c>
      <c r="T56" s="45">
        <f t="shared" si="2"/>
        <v>-23.29</v>
      </c>
      <c r="U56" s="45" t="b">
        <f t="shared" si="3"/>
        <v>0</v>
      </c>
      <c r="V56" s="45">
        <f t="shared" si="4"/>
        <v>2.23</v>
      </c>
      <c r="W56" s="45" t="b">
        <f t="shared" si="5"/>
        <v>0</v>
      </c>
    </row>
    <row r="57" spans="2:23" s="45" customFormat="1" ht="12">
      <c r="B57" s="102"/>
      <c r="C57" s="107" t="s">
        <v>4</v>
      </c>
      <c r="D57" s="55" t="s">
        <v>22</v>
      </c>
      <c r="E57" s="220">
        <v>37.2</v>
      </c>
      <c r="F57" s="221">
        <v>250329</v>
      </c>
      <c r="G57" s="222">
        <v>158</v>
      </c>
      <c r="H57" s="221">
        <v>6268</v>
      </c>
      <c r="I57" s="223">
        <v>2.5</v>
      </c>
      <c r="J57" s="224">
        <v>6503</v>
      </c>
      <c r="K57" s="51">
        <f t="shared" si="1"/>
        <v>-3.61</v>
      </c>
      <c r="L57" s="225">
        <v>37.4</v>
      </c>
      <c r="M57" s="221">
        <v>251738</v>
      </c>
      <c r="N57" s="221">
        <v>155</v>
      </c>
      <c r="O57" s="221">
        <v>4059</v>
      </c>
      <c r="P57" s="223">
        <v>1.61</v>
      </c>
      <c r="Q57" s="224">
        <v>4100</v>
      </c>
      <c r="R57" s="51">
        <f t="shared" si="0"/>
        <v>-1</v>
      </c>
      <c r="T57" s="45">
        <f t="shared" si="2"/>
        <v>-3.61</v>
      </c>
      <c r="U57" s="45" t="b">
        <f t="shared" si="3"/>
        <v>0</v>
      </c>
      <c r="V57" s="45">
        <f t="shared" si="4"/>
        <v>-1</v>
      </c>
      <c r="W57" s="45" t="b">
        <f t="shared" si="5"/>
        <v>0</v>
      </c>
    </row>
    <row r="58" spans="2:23" s="45" customFormat="1" ht="12.75" thickBot="1">
      <c r="B58" s="100"/>
      <c r="C58" s="164" t="s">
        <v>28</v>
      </c>
      <c r="D58" s="165"/>
      <c r="E58" s="234">
        <v>37.1</v>
      </c>
      <c r="F58" s="235">
        <v>298359</v>
      </c>
      <c r="G58" s="236">
        <v>9</v>
      </c>
      <c r="H58" s="235">
        <v>6479</v>
      </c>
      <c r="I58" s="237">
        <v>2.17</v>
      </c>
      <c r="J58" s="238">
        <v>6782</v>
      </c>
      <c r="K58" s="56">
        <f t="shared" si="1"/>
        <v>-4.47</v>
      </c>
      <c r="L58" s="239">
        <v>37.1</v>
      </c>
      <c r="M58" s="235">
        <v>298359</v>
      </c>
      <c r="N58" s="235">
        <v>9</v>
      </c>
      <c r="O58" s="235">
        <v>6099</v>
      </c>
      <c r="P58" s="237">
        <v>2.04</v>
      </c>
      <c r="Q58" s="238">
        <v>6146</v>
      </c>
      <c r="R58" s="56">
        <f t="shared" si="0"/>
        <v>-0.76</v>
      </c>
      <c r="T58" s="45">
        <f t="shared" si="2"/>
        <v>-4.47</v>
      </c>
      <c r="U58" s="45" t="b">
        <f t="shared" si="3"/>
        <v>0</v>
      </c>
      <c r="V58" s="45">
        <f t="shared" si="4"/>
        <v>-0.76</v>
      </c>
      <c r="W58" s="45" t="b">
        <f t="shared" si="5"/>
        <v>0</v>
      </c>
    </row>
    <row r="59" spans="2:23" s="45" customFormat="1" ht="12">
      <c r="B59" s="101" t="s">
        <v>29</v>
      </c>
      <c r="C59" s="154" t="s">
        <v>30</v>
      </c>
      <c r="D59" s="155"/>
      <c r="E59" s="228">
        <v>38.6</v>
      </c>
      <c r="F59" s="229">
        <v>289915</v>
      </c>
      <c r="G59" s="230">
        <v>112</v>
      </c>
      <c r="H59" s="229">
        <v>6543</v>
      </c>
      <c r="I59" s="231">
        <v>2.26</v>
      </c>
      <c r="J59" s="232">
        <v>6617</v>
      </c>
      <c r="K59" s="54">
        <f t="shared" si="1"/>
        <v>-1.12</v>
      </c>
      <c r="L59" s="233">
        <v>38.7</v>
      </c>
      <c r="M59" s="229">
        <v>290117</v>
      </c>
      <c r="N59" s="229">
        <v>109</v>
      </c>
      <c r="O59" s="229">
        <v>5522</v>
      </c>
      <c r="P59" s="231">
        <v>1.9</v>
      </c>
      <c r="Q59" s="232">
        <v>5479</v>
      </c>
      <c r="R59" s="54">
        <f t="shared" si="0"/>
        <v>0.78</v>
      </c>
      <c r="T59" s="45">
        <f t="shared" si="2"/>
        <v>-1.12</v>
      </c>
      <c r="U59" s="45" t="b">
        <f t="shared" si="3"/>
        <v>0</v>
      </c>
      <c r="V59" s="45">
        <f t="shared" si="4"/>
        <v>0.78</v>
      </c>
      <c r="W59" s="45" t="b">
        <f t="shared" si="5"/>
        <v>0</v>
      </c>
    </row>
    <row r="60" spans="2:23" s="45" customFormat="1" ht="12">
      <c r="B60" s="102" t="s">
        <v>31</v>
      </c>
      <c r="C60" s="156" t="s">
        <v>32</v>
      </c>
      <c r="D60" s="157"/>
      <c r="E60" s="220">
        <v>37.9</v>
      </c>
      <c r="F60" s="221">
        <v>274505</v>
      </c>
      <c r="G60" s="222">
        <v>124</v>
      </c>
      <c r="H60" s="221">
        <v>6325</v>
      </c>
      <c r="I60" s="223">
        <v>2.3</v>
      </c>
      <c r="J60" s="224">
        <v>6380</v>
      </c>
      <c r="K60" s="51">
        <f t="shared" si="1"/>
        <v>-0.86</v>
      </c>
      <c r="L60" s="225">
        <v>37.9</v>
      </c>
      <c r="M60" s="221">
        <v>274569</v>
      </c>
      <c r="N60" s="221">
        <v>122</v>
      </c>
      <c r="O60" s="221">
        <v>4644</v>
      </c>
      <c r="P60" s="223">
        <v>1.69</v>
      </c>
      <c r="Q60" s="224">
        <v>5115</v>
      </c>
      <c r="R60" s="51">
        <f t="shared" si="0"/>
        <v>-9.21</v>
      </c>
      <c r="T60" s="45">
        <f t="shared" si="2"/>
        <v>-0.86</v>
      </c>
      <c r="U60" s="45" t="b">
        <f t="shared" si="3"/>
        <v>0</v>
      </c>
      <c r="V60" s="45">
        <f t="shared" si="4"/>
        <v>-9.21</v>
      </c>
      <c r="W60" s="45" t="b">
        <f t="shared" si="5"/>
        <v>0</v>
      </c>
    </row>
    <row r="61" spans="2:23" s="45" customFormat="1" ht="12.75" thickBot="1">
      <c r="B61" s="100" t="s">
        <v>12</v>
      </c>
      <c r="C61" s="158" t="s">
        <v>33</v>
      </c>
      <c r="D61" s="159"/>
      <c r="E61" s="234">
        <v>37.5</v>
      </c>
      <c r="F61" s="235">
        <v>281134</v>
      </c>
      <c r="G61" s="236">
        <v>119</v>
      </c>
      <c r="H61" s="235">
        <v>6413</v>
      </c>
      <c r="I61" s="237">
        <v>2.28</v>
      </c>
      <c r="J61" s="238">
        <v>6600</v>
      </c>
      <c r="K61" s="56">
        <f t="shared" si="1"/>
        <v>-2.83</v>
      </c>
      <c r="L61" s="239">
        <v>37.6</v>
      </c>
      <c r="M61" s="235">
        <v>281834</v>
      </c>
      <c r="N61" s="235">
        <v>117</v>
      </c>
      <c r="O61" s="235">
        <v>5510</v>
      </c>
      <c r="P61" s="237">
        <v>1.95</v>
      </c>
      <c r="Q61" s="238">
        <v>5657</v>
      </c>
      <c r="R61" s="56">
        <f t="shared" si="0"/>
        <v>-2.6</v>
      </c>
      <c r="T61" s="45">
        <f t="shared" si="2"/>
        <v>-2.83</v>
      </c>
      <c r="U61" s="45" t="b">
        <f t="shared" si="3"/>
        <v>0</v>
      </c>
      <c r="V61" s="45">
        <f t="shared" si="4"/>
        <v>-2.6</v>
      </c>
      <c r="W61" s="45" t="b">
        <f t="shared" si="5"/>
        <v>0</v>
      </c>
    </row>
    <row r="62" spans="2:23" s="45" customFormat="1" ht="12.75" thickBot="1">
      <c r="B62" s="103" t="s">
        <v>34</v>
      </c>
      <c r="C62" s="104"/>
      <c r="D62" s="104"/>
      <c r="E62" s="240">
        <v>38</v>
      </c>
      <c r="F62" s="241">
        <v>282607</v>
      </c>
      <c r="G62" s="242">
        <v>355</v>
      </c>
      <c r="H62" s="241">
        <v>6437</v>
      </c>
      <c r="I62" s="243">
        <v>2.28</v>
      </c>
      <c r="J62" s="244">
        <v>6549</v>
      </c>
      <c r="K62" s="57">
        <f t="shared" si="1"/>
        <v>-1.71</v>
      </c>
      <c r="L62" s="245">
        <v>38.1</v>
      </c>
      <c r="M62" s="241">
        <v>282948</v>
      </c>
      <c r="N62" s="241">
        <v>348</v>
      </c>
      <c r="O62" s="241">
        <v>5295</v>
      </c>
      <c r="P62" s="243">
        <v>1.87</v>
      </c>
      <c r="Q62" s="244">
        <v>5455</v>
      </c>
      <c r="R62" s="57">
        <f t="shared" si="0"/>
        <v>-2.93</v>
      </c>
      <c r="T62" s="45">
        <f t="shared" si="2"/>
        <v>-1.71</v>
      </c>
      <c r="U62" s="45" t="b">
        <f t="shared" si="3"/>
        <v>0</v>
      </c>
      <c r="V62" s="45">
        <f t="shared" si="4"/>
        <v>-2.93</v>
      </c>
      <c r="W62" s="45" t="b">
        <f t="shared" si="5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0" zoomScaleNormal="90" workbookViewId="0" topLeftCell="A1">
      <selection activeCell="A28" sqref="A28:O28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72</v>
      </c>
    </row>
    <row r="2" spans="1:15" ht="14.25" thickBot="1">
      <c r="A2" s="176" t="s">
        <v>43</v>
      </c>
      <c r="B2" s="179" t="s">
        <v>44</v>
      </c>
      <c r="C2" s="180"/>
      <c r="D2" s="180"/>
      <c r="E2" s="180"/>
      <c r="F2" s="180"/>
      <c r="G2" s="181"/>
      <c r="H2" s="182"/>
      <c r="I2" s="180" t="s">
        <v>36</v>
      </c>
      <c r="J2" s="180"/>
      <c r="K2" s="180"/>
      <c r="L2" s="180"/>
      <c r="M2" s="180"/>
      <c r="N2" s="181"/>
      <c r="O2" s="182"/>
    </row>
    <row r="3" spans="1:15" ht="13.5">
      <c r="A3" s="177"/>
      <c r="B3" s="31"/>
      <c r="C3" s="32"/>
      <c r="D3" s="32"/>
      <c r="E3" s="32"/>
      <c r="F3" s="32"/>
      <c r="G3" s="183" t="s">
        <v>48</v>
      </c>
      <c r="H3" s="184"/>
      <c r="I3" s="32"/>
      <c r="J3" s="32"/>
      <c r="K3" s="32"/>
      <c r="L3" s="32"/>
      <c r="M3" s="32"/>
      <c r="N3" s="185" t="s">
        <v>48</v>
      </c>
      <c r="O3" s="186"/>
    </row>
    <row r="4" spans="1:15" ht="52.5" customHeight="1" thickBot="1">
      <c r="A4" s="178"/>
      <c r="B4" s="33" t="s">
        <v>69</v>
      </c>
      <c r="C4" s="34" t="s">
        <v>49</v>
      </c>
      <c r="D4" s="34" t="s">
        <v>45</v>
      </c>
      <c r="E4" s="34" t="s">
        <v>50</v>
      </c>
      <c r="F4" s="109" t="s">
        <v>112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9" t="s">
        <v>112</v>
      </c>
      <c r="N4" s="35" t="s">
        <v>54</v>
      </c>
      <c r="O4" s="37" t="s">
        <v>52</v>
      </c>
    </row>
    <row r="5" spans="1:15" ht="13.5">
      <c r="A5" s="38" t="s">
        <v>55</v>
      </c>
      <c r="B5" s="112">
        <v>36.8</v>
      </c>
      <c r="C5" s="113">
        <v>279638</v>
      </c>
      <c r="D5" s="113">
        <v>421</v>
      </c>
      <c r="E5" s="113">
        <v>9613</v>
      </c>
      <c r="F5" s="114">
        <v>3.44</v>
      </c>
      <c r="G5" s="115">
        <v>12366</v>
      </c>
      <c r="H5" s="116">
        <f aca="true" t="shared" si="0" ref="H5:H13">ROUND((E5-G5)/G5*100,2)</f>
        <v>-22.26</v>
      </c>
      <c r="I5" s="117" t="s">
        <v>108</v>
      </c>
      <c r="J5" s="118" t="s">
        <v>108</v>
      </c>
      <c r="K5" s="119">
        <v>392</v>
      </c>
      <c r="L5" s="113">
        <v>5856</v>
      </c>
      <c r="M5" s="120">
        <v>2.09</v>
      </c>
      <c r="N5" s="115">
        <v>7012</v>
      </c>
      <c r="O5" s="121">
        <f aca="true" t="shared" si="1" ref="O5:O13">ROUND((L5-N5)/N5*100,2)</f>
        <v>-16.49</v>
      </c>
    </row>
    <row r="6" spans="1:15" ht="13.5">
      <c r="A6" s="38" t="s">
        <v>56</v>
      </c>
      <c r="B6" s="112">
        <v>37.3</v>
      </c>
      <c r="C6" s="113">
        <v>283680</v>
      </c>
      <c r="D6" s="113">
        <v>375</v>
      </c>
      <c r="E6" s="113">
        <v>8322</v>
      </c>
      <c r="F6" s="114">
        <v>2.93</v>
      </c>
      <c r="G6" s="115">
        <v>9613</v>
      </c>
      <c r="H6" s="116">
        <f t="shared" si="0"/>
        <v>-13.43</v>
      </c>
      <c r="I6" s="117" t="s">
        <v>108</v>
      </c>
      <c r="J6" s="118" t="s">
        <v>108</v>
      </c>
      <c r="K6" s="119">
        <v>346</v>
      </c>
      <c r="L6" s="113">
        <v>5586</v>
      </c>
      <c r="M6" s="120">
        <v>1.97</v>
      </c>
      <c r="N6" s="115">
        <v>5856</v>
      </c>
      <c r="O6" s="121">
        <f t="shared" si="1"/>
        <v>-4.61</v>
      </c>
    </row>
    <row r="7" spans="1:15" ht="13.5">
      <c r="A7" s="38" t="s">
        <v>57</v>
      </c>
      <c r="B7" s="112">
        <v>37.9</v>
      </c>
      <c r="C7" s="113">
        <v>286795</v>
      </c>
      <c r="D7" s="113">
        <v>366</v>
      </c>
      <c r="E7" s="113">
        <v>8150</v>
      </c>
      <c r="F7" s="114">
        <v>2.84</v>
      </c>
      <c r="G7" s="115">
        <v>8322</v>
      </c>
      <c r="H7" s="116">
        <f t="shared" si="0"/>
        <v>-2.07</v>
      </c>
      <c r="I7" s="117" t="s">
        <v>108</v>
      </c>
      <c r="J7" s="118" t="s">
        <v>108</v>
      </c>
      <c r="K7" s="119">
        <v>353</v>
      </c>
      <c r="L7" s="113">
        <v>5708</v>
      </c>
      <c r="M7" s="120">
        <v>1.99</v>
      </c>
      <c r="N7" s="115">
        <v>5586</v>
      </c>
      <c r="O7" s="121">
        <f t="shared" si="1"/>
        <v>2.18</v>
      </c>
    </row>
    <row r="8" spans="1:15" ht="13.5">
      <c r="A8" s="38" t="s">
        <v>58</v>
      </c>
      <c r="B8" s="112">
        <v>38.6</v>
      </c>
      <c r="C8" s="113">
        <v>290640</v>
      </c>
      <c r="D8" s="113">
        <v>329</v>
      </c>
      <c r="E8" s="113">
        <v>6316</v>
      </c>
      <c r="F8" s="114">
        <v>2.17</v>
      </c>
      <c r="G8" s="115">
        <v>8150</v>
      </c>
      <c r="H8" s="116">
        <f t="shared" si="0"/>
        <v>-22.5</v>
      </c>
      <c r="I8" s="117" t="s">
        <v>108</v>
      </c>
      <c r="J8" s="118" t="s">
        <v>108</v>
      </c>
      <c r="K8" s="119">
        <v>308</v>
      </c>
      <c r="L8" s="113">
        <v>5007</v>
      </c>
      <c r="M8" s="120">
        <v>1.72</v>
      </c>
      <c r="N8" s="115">
        <v>5708</v>
      </c>
      <c r="O8" s="121">
        <f t="shared" si="1"/>
        <v>-12.28</v>
      </c>
    </row>
    <row r="9" spans="1:15" ht="13.5">
      <c r="A9" s="38" t="s">
        <v>59</v>
      </c>
      <c r="B9" s="122">
        <v>38.2</v>
      </c>
      <c r="C9" s="123">
        <v>288357</v>
      </c>
      <c r="D9" s="124">
        <v>343</v>
      </c>
      <c r="E9" s="123">
        <v>5784</v>
      </c>
      <c r="F9" s="125">
        <v>2.01</v>
      </c>
      <c r="G9" s="126">
        <v>6316</v>
      </c>
      <c r="H9" s="127">
        <f t="shared" si="0"/>
        <v>-8.42</v>
      </c>
      <c r="I9" s="128" t="s">
        <v>108</v>
      </c>
      <c r="J9" s="129" t="s">
        <v>108</v>
      </c>
      <c r="K9" s="130">
        <v>328</v>
      </c>
      <c r="L9" s="123">
        <v>4873</v>
      </c>
      <c r="M9" s="131">
        <v>1.69</v>
      </c>
      <c r="N9" s="126">
        <v>5007</v>
      </c>
      <c r="O9" s="121">
        <f t="shared" si="1"/>
        <v>-2.68</v>
      </c>
    </row>
    <row r="10" spans="1:15" ht="13.5">
      <c r="A10" s="38" t="s">
        <v>60</v>
      </c>
      <c r="B10" s="112">
        <v>38.2</v>
      </c>
      <c r="C10" s="113">
        <v>284577</v>
      </c>
      <c r="D10" s="113">
        <v>333</v>
      </c>
      <c r="E10" s="113">
        <v>5736</v>
      </c>
      <c r="F10" s="125">
        <v>2.02</v>
      </c>
      <c r="G10" s="126">
        <v>5784</v>
      </c>
      <c r="H10" s="116">
        <f t="shared" si="0"/>
        <v>-0.83</v>
      </c>
      <c r="I10" s="128" t="s">
        <v>108</v>
      </c>
      <c r="J10" s="129" t="s">
        <v>108</v>
      </c>
      <c r="K10" s="130">
        <v>325</v>
      </c>
      <c r="L10" s="123">
        <v>4672</v>
      </c>
      <c r="M10" s="131">
        <v>1.64</v>
      </c>
      <c r="N10" s="126">
        <v>4873</v>
      </c>
      <c r="O10" s="121">
        <f t="shared" si="1"/>
        <v>-4.12</v>
      </c>
    </row>
    <row r="11" spans="1:15" ht="13.5">
      <c r="A11" s="38" t="s">
        <v>136</v>
      </c>
      <c r="B11" s="112">
        <v>38.9</v>
      </c>
      <c r="C11" s="113">
        <v>289736</v>
      </c>
      <c r="D11" s="113">
        <v>312</v>
      </c>
      <c r="E11" s="113">
        <v>5571</v>
      </c>
      <c r="F11" s="114">
        <v>1.92</v>
      </c>
      <c r="G11" s="115">
        <v>5736</v>
      </c>
      <c r="H11" s="116">
        <f t="shared" si="0"/>
        <v>-2.88</v>
      </c>
      <c r="I11" s="117" t="s">
        <v>108</v>
      </c>
      <c r="J11" s="118" t="s">
        <v>108</v>
      </c>
      <c r="K11" s="119">
        <v>296</v>
      </c>
      <c r="L11" s="113">
        <v>4879</v>
      </c>
      <c r="M11" s="120">
        <v>1.68</v>
      </c>
      <c r="N11" s="115">
        <v>4672</v>
      </c>
      <c r="O11" s="121">
        <f t="shared" si="1"/>
        <v>4.43</v>
      </c>
    </row>
    <row r="12" spans="1:15" ht="13.5">
      <c r="A12" s="38" t="s">
        <v>137</v>
      </c>
      <c r="B12" s="132">
        <v>38.5</v>
      </c>
      <c r="C12" s="113">
        <v>289087</v>
      </c>
      <c r="D12" s="113">
        <v>323</v>
      </c>
      <c r="E12" s="113">
        <v>6357</v>
      </c>
      <c r="F12" s="114">
        <v>2.2</v>
      </c>
      <c r="G12" s="115">
        <v>5571</v>
      </c>
      <c r="H12" s="116">
        <f t="shared" si="0"/>
        <v>14.11</v>
      </c>
      <c r="I12" s="147">
        <v>38.6</v>
      </c>
      <c r="J12" s="133">
        <v>289593</v>
      </c>
      <c r="K12" s="134">
        <v>314</v>
      </c>
      <c r="L12" s="113">
        <v>5335</v>
      </c>
      <c r="M12" s="120">
        <v>1.84</v>
      </c>
      <c r="N12" s="115">
        <v>4879</v>
      </c>
      <c r="O12" s="121">
        <f t="shared" si="1"/>
        <v>9.35</v>
      </c>
    </row>
    <row r="13" spans="1:15" ht="14.25" thickBot="1">
      <c r="A13" s="38" t="s">
        <v>138</v>
      </c>
      <c r="B13" s="246">
        <v>38.6</v>
      </c>
      <c r="C13" s="141">
        <v>291489</v>
      </c>
      <c r="D13" s="141">
        <v>348</v>
      </c>
      <c r="E13" s="141">
        <v>6549</v>
      </c>
      <c r="F13" s="142">
        <v>2.25</v>
      </c>
      <c r="G13" s="143">
        <v>6357</v>
      </c>
      <c r="H13" s="247">
        <f t="shared" si="0"/>
        <v>3.02</v>
      </c>
      <c r="I13" s="248">
        <v>38.6</v>
      </c>
      <c r="J13" s="144">
        <v>291566</v>
      </c>
      <c r="K13" s="249">
        <v>340</v>
      </c>
      <c r="L13" s="141">
        <v>5455</v>
      </c>
      <c r="M13" s="250">
        <v>1.87</v>
      </c>
      <c r="N13" s="251">
        <v>5335</v>
      </c>
      <c r="O13" s="252">
        <f t="shared" si="1"/>
        <v>2.25</v>
      </c>
    </row>
    <row r="14" spans="1:15" ht="13.5">
      <c r="A14" s="64" t="s">
        <v>139</v>
      </c>
      <c r="B14" s="253">
        <v>38</v>
      </c>
      <c r="C14" s="254">
        <v>282607</v>
      </c>
      <c r="D14" s="255">
        <v>355</v>
      </c>
      <c r="E14" s="255">
        <v>6437</v>
      </c>
      <c r="F14" s="151">
        <v>2.28</v>
      </c>
      <c r="G14" s="140">
        <v>6549</v>
      </c>
      <c r="H14" s="110">
        <f>ROUND((E14-G14)/G14*100,2)</f>
        <v>-1.71</v>
      </c>
      <c r="I14" s="256">
        <v>38.1</v>
      </c>
      <c r="J14" s="257">
        <v>282948</v>
      </c>
      <c r="K14" s="258">
        <v>348</v>
      </c>
      <c r="L14" s="255">
        <v>5295</v>
      </c>
      <c r="M14" s="259">
        <v>1.87</v>
      </c>
      <c r="N14" s="140">
        <v>5455</v>
      </c>
      <c r="O14" s="111">
        <f>ROUND((L14-N14)/N14*100,2)</f>
        <v>-2.93</v>
      </c>
    </row>
    <row r="15" spans="1:15" ht="14.25" thickBot="1">
      <c r="A15" s="65" t="s">
        <v>140</v>
      </c>
      <c r="B15" s="260">
        <v>38.6</v>
      </c>
      <c r="C15" s="135">
        <v>291489</v>
      </c>
      <c r="D15" s="261">
        <v>348</v>
      </c>
      <c r="E15" s="135">
        <v>6549</v>
      </c>
      <c r="F15" s="136">
        <v>2.25</v>
      </c>
      <c r="G15" s="137">
        <v>6357</v>
      </c>
      <c r="H15" s="262">
        <f>ROUND((E15-G15)/G15*100,2)</f>
        <v>3.02</v>
      </c>
      <c r="I15" s="263">
        <v>38.6</v>
      </c>
      <c r="J15" s="264">
        <v>291566</v>
      </c>
      <c r="K15" s="265">
        <v>340</v>
      </c>
      <c r="L15" s="135">
        <v>5455</v>
      </c>
      <c r="M15" s="266">
        <v>1.87</v>
      </c>
      <c r="N15" s="267">
        <v>5335</v>
      </c>
      <c r="O15" s="145">
        <f>ROUND((L15-N15)/N15*100,2)</f>
        <v>2.25</v>
      </c>
    </row>
    <row r="16" spans="1:15" ht="14.25" thickBot="1">
      <c r="A16" s="40" t="s">
        <v>61</v>
      </c>
      <c r="B16" s="41">
        <f aca="true" t="shared" si="2" ref="B16:O16">B14-B15</f>
        <v>-0.6000000000000014</v>
      </c>
      <c r="C16" s="42">
        <f t="shared" si="2"/>
        <v>-8882</v>
      </c>
      <c r="D16" s="61">
        <f>D14-D15</f>
        <v>7</v>
      </c>
      <c r="E16" s="42">
        <f t="shared" si="2"/>
        <v>-112</v>
      </c>
      <c r="F16" s="39">
        <f t="shared" si="2"/>
        <v>0.029999999999999805</v>
      </c>
      <c r="G16" s="62">
        <f t="shared" si="2"/>
        <v>192</v>
      </c>
      <c r="H16" s="43">
        <f t="shared" si="2"/>
        <v>-4.73</v>
      </c>
      <c r="I16" s="44">
        <f t="shared" si="2"/>
        <v>-0.5</v>
      </c>
      <c r="J16" s="63">
        <f t="shared" si="2"/>
        <v>-8618</v>
      </c>
      <c r="K16" s="61">
        <f t="shared" si="2"/>
        <v>8</v>
      </c>
      <c r="L16" s="42">
        <f t="shared" si="2"/>
        <v>-160</v>
      </c>
      <c r="M16" s="39">
        <f t="shared" si="2"/>
        <v>0</v>
      </c>
      <c r="N16" s="62">
        <f t="shared" si="2"/>
        <v>120</v>
      </c>
      <c r="O16" s="43">
        <f t="shared" si="2"/>
        <v>-5.18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87" t="s">
        <v>111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  <c r="N26" s="189"/>
      <c r="O26" s="190"/>
    </row>
    <row r="27" spans="1:15" ht="13.5">
      <c r="A27" s="191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0"/>
    </row>
    <row r="28" spans="1:15" ht="29.25" customHeight="1">
      <c r="A28" s="192" t="s">
        <v>143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194"/>
      <c r="O28" s="195"/>
    </row>
    <row r="29" spans="1:15" ht="19.5" customHeight="1">
      <c r="A29" s="192" t="s">
        <v>96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94"/>
      <c r="O29" s="195"/>
    </row>
    <row r="30" spans="1:15" ht="25.5" customHeight="1">
      <c r="A30" s="196" t="s">
        <v>97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</row>
    <row r="31" spans="1:15" ht="39" customHeight="1">
      <c r="A31" s="76"/>
      <c r="B31" s="203" t="s">
        <v>101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78"/>
      <c r="O31" s="79"/>
    </row>
    <row r="32" spans="1:15" ht="24.75" customHeight="1">
      <c r="A32" s="76"/>
      <c r="D32" s="99" t="s">
        <v>141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113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142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124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196" t="s">
        <v>98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4"/>
      <c r="O37" s="195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110</v>
      </c>
      <c r="C39" s="85"/>
      <c r="D39" s="82"/>
      <c r="E39" s="68"/>
      <c r="F39" s="86"/>
      <c r="H39" s="86" t="s">
        <v>62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63</v>
      </c>
      <c r="C40" s="85"/>
      <c r="D40" s="82"/>
      <c r="E40" s="68"/>
      <c r="F40" s="86"/>
      <c r="H40" s="86" t="s">
        <v>64</v>
      </c>
      <c r="I40" s="82"/>
      <c r="J40" s="82"/>
      <c r="K40" s="82"/>
      <c r="L40" s="82"/>
      <c r="M40" s="82"/>
      <c r="N40" s="82"/>
      <c r="O40" s="83"/>
    </row>
    <row r="41" spans="1:15" ht="13.5">
      <c r="A41" s="93"/>
      <c r="B41" s="92" t="s">
        <v>65</v>
      </c>
      <c r="C41" s="85"/>
      <c r="D41" s="82"/>
      <c r="E41" s="68"/>
      <c r="F41" s="86"/>
      <c r="H41" s="86" t="s">
        <v>66</v>
      </c>
      <c r="I41" s="82"/>
      <c r="J41" s="82"/>
      <c r="K41" s="82"/>
      <c r="L41" s="82"/>
      <c r="M41" s="82"/>
      <c r="N41" s="82"/>
      <c r="O41" s="83"/>
    </row>
    <row r="42" spans="1:15" ht="13.5">
      <c r="A42" s="93"/>
      <c r="B42" s="92" t="s">
        <v>67</v>
      </c>
      <c r="C42" s="85"/>
      <c r="D42" s="82"/>
      <c r="E42" s="68"/>
      <c r="F42" s="86"/>
      <c r="H42" s="86" t="s">
        <v>70</v>
      </c>
      <c r="I42" s="82"/>
      <c r="J42" s="82"/>
      <c r="K42" s="82"/>
      <c r="L42" s="82"/>
      <c r="M42" s="82"/>
      <c r="N42" s="82"/>
      <c r="O42" s="83"/>
    </row>
    <row r="43" spans="1:15" ht="13.5">
      <c r="A43" s="84"/>
      <c r="B43" s="85"/>
      <c r="C43" s="85"/>
      <c r="D43" s="82"/>
      <c r="E43" s="68"/>
      <c r="F43" s="86"/>
      <c r="G43" s="86"/>
      <c r="H43" s="82"/>
      <c r="I43" s="82"/>
      <c r="J43" s="82"/>
      <c r="K43" s="82"/>
      <c r="L43" s="82"/>
      <c r="M43" s="82"/>
      <c r="N43" s="82"/>
      <c r="O43" s="83"/>
    </row>
    <row r="44" spans="1:15" ht="13.5">
      <c r="A44" s="84"/>
      <c r="B44" s="85"/>
      <c r="C44" s="85"/>
      <c r="D44" s="82"/>
      <c r="E44" s="68"/>
      <c r="F44" s="86"/>
      <c r="G44" s="86"/>
      <c r="H44" s="82"/>
      <c r="I44" s="82"/>
      <c r="J44" s="82"/>
      <c r="K44" s="82"/>
      <c r="L44" s="82"/>
      <c r="M44" s="82"/>
      <c r="N44" s="82"/>
      <c r="O44" s="83"/>
    </row>
    <row r="45" spans="1:15" ht="27" customHeight="1">
      <c r="A45" s="199" t="s">
        <v>99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1"/>
    </row>
    <row r="46" spans="1:15" ht="13.5">
      <c r="A46" s="87"/>
      <c r="B46" s="85"/>
      <c r="C46" s="85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15" ht="21.75" customHeight="1">
      <c r="A47" s="87"/>
      <c r="B47" s="85" t="s">
        <v>100</v>
      </c>
      <c r="C47" s="8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s="96" customFormat="1" ht="68.25" customHeight="1">
      <c r="A48" s="94"/>
      <c r="B48" s="97"/>
      <c r="C48" s="202" t="s">
        <v>114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95"/>
    </row>
    <row r="49" spans="1:15" ht="13.5">
      <c r="A49" s="87"/>
      <c r="B49" s="85"/>
      <c r="C49" s="85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13.5">
      <c r="A50" s="87"/>
      <c r="B50" s="85"/>
      <c r="C50" s="85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13.5">
      <c r="A52" s="87"/>
      <c r="B52" s="85"/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13.5">
      <c r="A53" s="87"/>
      <c r="B53" s="85"/>
      <c r="C53" s="8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14.25" thickBo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90"/>
      <c r="N54" s="90"/>
      <c r="O54" s="91"/>
    </row>
  </sheetData>
  <sheetProtection/>
  <mergeCells count="13">
    <mergeCell ref="A45:O45"/>
    <mergeCell ref="C48:N48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0" zoomScaleNormal="90" workbookViewId="0" topLeftCell="A1">
      <selection activeCell="B3" sqref="B3:R3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3" t="s">
        <v>132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2:18" ht="18.75">
      <c r="B3" s="173" t="s">
        <v>117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2:18" ht="12.75" thickBot="1">
      <c r="B4" s="174" t="s">
        <v>118</v>
      </c>
      <c r="C4" s="174"/>
      <c r="D4" s="174"/>
      <c r="E4" s="58"/>
      <c r="F4" s="58"/>
      <c r="G4" s="58"/>
      <c r="H4" s="58"/>
      <c r="I4" s="58"/>
      <c r="J4" s="58"/>
      <c r="K4" s="60"/>
      <c r="L4" s="58"/>
      <c r="M4" s="58"/>
      <c r="N4" s="58"/>
      <c r="O4" s="175" t="s">
        <v>116</v>
      </c>
      <c r="P4" s="175"/>
      <c r="Q4" s="175"/>
      <c r="R4" s="175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1" t="s">
        <v>48</v>
      </c>
      <c r="K6" s="172"/>
      <c r="L6" s="22"/>
      <c r="M6" s="22"/>
      <c r="N6" s="22"/>
      <c r="O6" s="22"/>
      <c r="P6" s="22"/>
      <c r="Q6" s="171" t="s">
        <v>48</v>
      </c>
      <c r="R6" s="172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112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112</v>
      </c>
      <c r="Q7" s="25" t="s">
        <v>54</v>
      </c>
      <c r="R7" s="27" t="s">
        <v>52</v>
      </c>
    </row>
    <row r="8" spans="2:23" s="45" customFormat="1" ht="12">
      <c r="B8" s="46"/>
      <c r="C8" s="169" t="s">
        <v>0</v>
      </c>
      <c r="D8" s="170"/>
      <c r="E8" s="206">
        <v>38.5</v>
      </c>
      <c r="F8" s="207">
        <v>295749</v>
      </c>
      <c r="G8" s="208">
        <v>83</v>
      </c>
      <c r="H8" s="207">
        <v>6612</v>
      </c>
      <c r="I8" s="209">
        <v>2.24</v>
      </c>
      <c r="J8" s="210">
        <v>6573</v>
      </c>
      <c r="K8" s="47">
        <f>ROUND((H8-J8)/J8*100,2)</f>
        <v>0.59</v>
      </c>
      <c r="L8" s="211">
        <v>38.6</v>
      </c>
      <c r="M8" s="207">
        <v>295977</v>
      </c>
      <c r="N8" s="207">
        <v>81</v>
      </c>
      <c r="O8" s="207">
        <v>5901</v>
      </c>
      <c r="P8" s="209">
        <v>1.99</v>
      </c>
      <c r="Q8" s="210">
        <v>5786</v>
      </c>
      <c r="R8" s="47">
        <f aca="true" t="shared" si="0" ref="R8:R62">ROUND((O8-Q8)/Q8*100,2)</f>
        <v>1.99</v>
      </c>
      <c r="T8" s="45">
        <f aca="true" t="shared" si="1" ref="T8:T39">ROUND((H8-J8)/J8*100,2)</f>
        <v>0.59</v>
      </c>
      <c r="U8" s="45" t="b">
        <f aca="true" t="shared" si="2" ref="U8:U39">ISERROR(T8)</f>
        <v>0</v>
      </c>
      <c r="V8" s="45">
        <f aca="true" t="shared" si="3" ref="V8:V39">ROUND((O8-Q8)/Q8*100,2)</f>
        <v>1.99</v>
      </c>
      <c r="W8" s="45" t="b">
        <f aca="true" t="shared" si="4" ref="W8:W39">ISERROR(V8)</f>
        <v>0</v>
      </c>
    </row>
    <row r="9" spans="2:23" s="45" customFormat="1" ht="12">
      <c r="B9" s="105"/>
      <c r="C9" s="48"/>
      <c r="D9" s="49" t="s">
        <v>102</v>
      </c>
      <c r="E9" s="212">
        <v>37.9</v>
      </c>
      <c r="F9" s="213">
        <v>276820</v>
      </c>
      <c r="G9" s="214">
        <v>7</v>
      </c>
      <c r="H9" s="213">
        <v>5021</v>
      </c>
      <c r="I9" s="215">
        <v>1.81</v>
      </c>
      <c r="J9" s="216">
        <v>2727</v>
      </c>
      <c r="K9" s="146">
        <f aca="true" t="shared" si="5" ref="K9:K62">ROUND((H9-J9)/J9*100,2)</f>
        <v>84.12</v>
      </c>
      <c r="L9" s="217">
        <v>37.9</v>
      </c>
      <c r="M9" s="213">
        <v>276820</v>
      </c>
      <c r="N9" s="213">
        <v>7</v>
      </c>
      <c r="O9" s="213">
        <v>3955</v>
      </c>
      <c r="P9" s="215">
        <v>1.43</v>
      </c>
      <c r="Q9" s="216">
        <v>1987</v>
      </c>
      <c r="R9" s="50">
        <f t="shared" si="0"/>
        <v>99.04</v>
      </c>
      <c r="T9" s="45">
        <f t="shared" si="1"/>
        <v>84.12</v>
      </c>
      <c r="U9" s="45" t="b">
        <f t="shared" si="2"/>
        <v>0</v>
      </c>
      <c r="V9" s="45">
        <f t="shared" si="3"/>
        <v>99.04</v>
      </c>
      <c r="W9" s="45" t="b">
        <f t="shared" si="4"/>
        <v>0</v>
      </c>
    </row>
    <row r="10" spans="2:23" s="45" customFormat="1" ht="12">
      <c r="B10" s="105"/>
      <c r="C10" s="48"/>
      <c r="D10" s="49" t="s">
        <v>79</v>
      </c>
      <c r="E10" s="212">
        <v>40.3</v>
      </c>
      <c r="F10" s="213">
        <v>266929</v>
      </c>
      <c r="G10" s="214" t="s">
        <v>115</v>
      </c>
      <c r="H10" s="213">
        <v>4042</v>
      </c>
      <c r="I10" s="215">
        <v>1.51</v>
      </c>
      <c r="J10" s="216">
        <v>6776</v>
      </c>
      <c r="K10" s="146">
        <f t="shared" si="5"/>
        <v>-40.35</v>
      </c>
      <c r="L10" s="217">
        <v>40.3</v>
      </c>
      <c r="M10" s="213">
        <v>266929</v>
      </c>
      <c r="N10" s="213" t="s">
        <v>115</v>
      </c>
      <c r="O10" s="213">
        <v>1851</v>
      </c>
      <c r="P10" s="215">
        <v>0.69</v>
      </c>
      <c r="Q10" s="216">
        <v>4403</v>
      </c>
      <c r="R10" s="50">
        <f t="shared" si="0"/>
        <v>-57.96</v>
      </c>
      <c r="T10" s="45">
        <f t="shared" si="1"/>
        <v>-40.35</v>
      </c>
      <c r="U10" s="45" t="b">
        <f t="shared" si="2"/>
        <v>0</v>
      </c>
      <c r="V10" s="45">
        <f t="shared" si="3"/>
        <v>-57.96</v>
      </c>
      <c r="W10" s="45" t="b">
        <f t="shared" si="4"/>
        <v>0</v>
      </c>
    </row>
    <row r="11" spans="2:23" s="45" customFormat="1" ht="12">
      <c r="B11" s="105"/>
      <c r="C11" s="48"/>
      <c r="D11" s="49" t="s">
        <v>103</v>
      </c>
      <c r="E11" s="212" t="s">
        <v>108</v>
      </c>
      <c r="F11" s="213" t="s">
        <v>108</v>
      </c>
      <c r="G11" s="214" t="s">
        <v>108</v>
      </c>
      <c r="H11" s="213" t="s">
        <v>108</v>
      </c>
      <c r="I11" s="215" t="s">
        <v>108</v>
      </c>
      <c r="J11" s="216" t="s">
        <v>108</v>
      </c>
      <c r="K11" s="146" t="s">
        <v>134</v>
      </c>
      <c r="L11" s="217" t="s">
        <v>108</v>
      </c>
      <c r="M11" s="213" t="s">
        <v>108</v>
      </c>
      <c r="N11" s="213" t="s">
        <v>108</v>
      </c>
      <c r="O11" s="213" t="s">
        <v>108</v>
      </c>
      <c r="P11" s="215" t="s">
        <v>108</v>
      </c>
      <c r="Q11" s="216" t="s">
        <v>108</v>
      </c>
      <c r="R11" s="50" t="s">
        <v>134</v>
      </c>
      <c r="T11" s="45" t="e">
        <f t="shared" si="1"/>
        <v>#VALUE!</v>
      </c>
      <c r="U11" s="45" t="b">
        <f t="shared" si="2"/>
        <v>1</v>
      </c>
      <c r="V11" s="45" t="e">
        <f t="shared" si="3"/>
        <v>#VALUE!</v>
      </c>
      <c r="W11" s="45" t="b">
        <f t="shared" si="4"/>
        <v>1</v>
      </c>
    </row>
    <row r="12" spans="2:23" s="45" customFormat="1" ht="12">
      <c r="B12" s="105"/>
      <c r="C12" s="48"/>
      <c r="D12" s="49" t="s">
        <v>85</v>
      </c>
      <c r="E12" s="212">
        <v>38.3</v>
      </c>
      <c r="F12" s="213">
        <v>284044</v>
      </c>
      <c r="G12" s="214">
        <v>18</v>
      </c>
      <c r="H12" s="213">
        <v>6120</v>
      </c>
      <c r="I12" s="215">
        <v>2.15</v>
      </c>
      <c r="J12" s="216">
        <v>6442</v>
      </c>
      <c r="K12" s="146">
        <f t="shared" si="5"/>
        <v>-5</v>
      </c>
      <c r="L12" s="217">
        <v>38.5</v>
      </c>
      <c r="M12" s="213">
        <v>285840</v>
      </c>
      <c r="N12" s="213">
        <v>16</v>
      </c>
      <c r="O12" s="213">
        <v>4385</v>
      </c>
      <c r="P12" s="215">
        <v>1.53</v>
      </c>
      <c r="Q12" s="216">
        <v>4351</v>
      </c>
      <c r="R12" s="50">
        <f t="shared" si="0"/>
        <v>0.78</v>
      </c>
      <c r="T12" s="45">
        <f t="shared" si="1"/>
        <v>-5</v>
      </c>
      <c r="U12" s="45" t="b">
        <f t="shared" si="2"/>
        <v>0</v>
      </c>
      <c r="V12" s="45">
        <f t="shared" si="3"/>
        <v>0.78</v>
      </c>
      <c r="W12" s="45" t="b">
        <f t="shared" si="4"/>
        <v>0</v>
      </c>
    </row>
    <row r="13" spans="2:23" s="45" customFormat="1" ht="12">
      <c r="B13" s="105"/>
      <c r="C13" s="48"/>
      <c r="D13" s="49" t="s">
        <v>94</v>
      </c>
      <c r="E13" s="212">
        <v>35.1</v>
      </c>
      <c r="F13" s="213">
        <v>244520</v>
      </c>
      <c r="G13" s="214" t="s">
        <v>115</v>
      </c>
      <c r="H13" s="213">
        <v>5684</v>
      </c>
      <c r="I13" s="215">
        <v>2.32</v>
      </c>
      <c r="J13" s="216">
        <v>5260</v>
      </c>
      <c r="K13" s="146">
        <f t="shared" si="5"/>
        <v>8.06</v>
      </c>
      <c r="L13" s="217">
        <v>35.1</v>
      </c>
      <c r="M13" s="213">
        <v>244520</v>
      </c>
      <c r="N13" s="213" t="s">
        <v>115</v>
      </c>
      <c r="O13" s="213">
        <v>4094</v>
      </c>
      <c r="P13" s="215">
        <v>1.67</v>
      </c>
      <c r="Q13" s="216">
        <v>4215</v>
      </c>
      <c r="R13" s="50">
        <f t="shared" si="0"/>
        <v>-2.87</v>
      </c>
      <c r="T13" s="45">
        <f t="shared" si="1"/>
        <v>8.06</v>
      </c>
      <c r="U13" s="45" t="b">
        <f t="shared" si="2"/>
        <v>0</v>
      </c>
      <c r="V13" s="45">
        <f t="shared" si="3"/>
        <v>-2.87</v>
      </c>
      <c r="W13" s="45" t="b">
        <f t="shared" si="4"/>
        <v>0</v>
      </c>
    </row>
    <row r="14" spans="2:23" s="45" customFormat="1" ht="12">
      <c r="B14" s="105"/>
      <c r="C14" s="48"/>
      <c r="D14" s="49" t="s">
        <v>1</v>
      </c>
      <c r="E14" s="212">
        <v>37.5</v>
      </c>
      <c r="F14" s="213">
        <v>300828</v>
      </c>
      <c r="G14" s="214">
        <v>10</v>
      </c>
      <c r="H14" s="213">
        <v>7257</v>
      </c>
      <c r="I14" s="215">
        <v>2.41</v>
      </c>
      <c r="J14" s="216">
        <v>7488</v>
      </c>
      <c r="K14" s="146">
        <f t="shared" si="5"/>
        <v>-3.08</v>
      </c>
      <c r="L14" s="217">
        <v>37.5</v>
      </c>
      <c r="M14" s="213">
        <v>300828</v>
      </c>
      <c r="N14" s="213">
        <v>10</v>
      </c>
      <c r="O14" s="213">
        <v>6239</v>
      </c>
      <c r="P14" s="215">
        <v>2.07</v>
      </c>
      <c r="Q14" s="216">
        <v>6324</v>
      </c>
      <c r="R14" s="50">
        <f t="shared" si="0"/>
        <v>-1.34</v>
      </c>
      <c r="T14" s="45">
        <f t="shared" si="1"/>
        <v>-3.08</v>
      </c>
      <c r="U14" s="45" t="b">
        <f t="shared" si="2"/>
        <v>0</v>
      </c>
      <c r="V14" s="45">
        <f t="shared" si="3"/>
        <v>-1.34</v>
      </c>
      <c r="W14" s="45" t="b">
        <f t="shared" si="4"/>
        <v>0</v>
      </c>
    </row>
    <row r="15" spans="2:23" s="45" customFormat="1" ht="12">
      <c r="B15" s="102"/>
      <c r="C15" s="48"/>
      <c r="D15" s="49" t="s">
        <v>104</v>
      </c>
      <c r="E15" s="212" t="s">
        <v>108</v>
      </c>
      <c r="F15" s="213" t="s">
        <v>108</v>
      </c>
      <c r="G15" s="214" t="s">
        <v>108</v>
      </c>
      <c r="H15" s="213" t="s">
        <v>108</v>
      </c>
      <c r="I15" s="215" t="s">
        <v>108</v>
      </c>
      <c r="J15" s="216" t="s">
        <v>108</v>
      </c>
      <c r="K15" s="146" t="s">
        <v>134</v>
      </c>
      <c r="L15" s="217" t="s">
        <v>108</v>
      </c>
      <c r="M15" s="213" t="s">
        <v>108</v>
      </c>
      <c r="N15" s="213" t="s">
        <v>108</v>
      </c>
      <c r="O15" s="213" t="s">
        <v>108</v>
      </c>
      <c r="P15" s="215" t="s">
        <v>108</v>
      </c>
      <c r="Q15" s="216" t="s">
        <v>108</v>
      </c>
      <c r="R15" s="50" t="s">
        <v>134</v>
      </c>
      <c r="T15" s="45" t="e">
        <f t="shared" si="1"/>
        <v>#VALUE!</v>
      </c>
      <c r="U15" s="45" t="b">
        <f t="shared" si="2"/>
        <v>1</v>
      </c>
      <c r="V15" s="45" t="e">
        <f t="shared" si="3"/>
        <v>#VALUE!</v>
      </c>
      <c r="W15" s="45" t="b">
        <f t="shared" si="4"/>
        <v>1</v>
      </c>
    </row>
    <row r="16" spans="2:23" s="45" customFormat="1" ht="12">
      <c r="B16" s="102"/>
      <c r="C16" s="48"/>
      <c r="D16" s="49" t="s">
        <v>2</v>
      </c>
      <c r="E16" s="212">
        <v>37.4</v>
      </c>
      <c r="F16" s="213">
        <v>310209</v>
      </c>
      <c r="G16" s="214">
        <v>4</v>
      </c>
      <c r="H16" s="213">
        <v>6609</v>
      </c>
      <c r="I16" s="215">
        <v>2.13</v>
      </c>
      <c r="J16" s="216">
        <v>7066</v>
      </c>
      <c r="K16" s="146">
        <f t="shared" si="5"/>
        <v>-6.47</v>
      </c>
      <c r="L16" s="217">
        <v>37.4</v>
      </c>
      <c r="M16" s="213">
        <v>310209</v>
      </c>
      <c r="N16" s="213">
        <v>4</v>
      </c>
      <c r="O16" s="213">
        <v>5534</v>
      </c>
      <c r="P16" s="215">
        <v>1.78</v>
      </c>
      <c r="Q16" s="216">
        <v>4784</v>
      </c>
      <c r="R16" s="50">
        <f t="shared" si="0"/>
        <v>15.68</v>
      </c>
      <c r="T16" s="45">
        <f t="shared" si="1"/>
        <v>-6.47</v>
      </c>
      <c r="U16" s="45" t="b">
        <f t="shared" si="2"/>
        <v>0</v>
      </c>
      <c r="V16" s="45">
        <f t="shared" si="3"/>
        <v>15.68</v>
      </c>
      <c r="W16" s="45" t="b">
        <f t="shared" si="4"/>
        <v>0</v>
      </c>
    </row>
    <row r="17" spans="2:23" s="45" customFormat="1" ht="12">
      <c r="B17" s="102"/>
      <c r="C17" s="48"/>
      <c r="D17" s="49" t="s">
        <v>86</v>
      </c>
      <c r="E17" s="212">
        <v>38.4</v>
      </c>
      <c r="F17" s="213">
        <v>273600</v>
      </c>
      <c r="G17" s="214" t="s">
        <v>115</v>
      </c>
      <c r="H17" s="213">
        <v>5248</v>
      </c>
      <c r="I17" s="215">
        <v>1.92</v>
      </c>
      <c r="J17" s="216">
        <v>4243</v>
      </c>
      <c r="K17" s="146">
        <f t="shared" si="5"/>
        <v>23.69</v>
      </c>
      <c r="L17" s="217">
        <v>38.4</v>
      </c>
      <c r="M17" s="213">
        <v>273600</v>
      </c>
      <c r="N17" s="213" t="s">
        <v>115</v>
      </c>
      <c r="O17" s="213">
        <v>5248</v>
      </c>
      <c r="P17" s="215">
        <v>1.92</v>
      </c>
      <c r="Q17" s="216">
        <v>4243</v>
      </c>
      <c r="R17" s="50">
        <f t="shared" si="0"/>
        <v>23.69</v>
      </c>
      <c r="T17" s="45">
        <f t="shared" si="1"/>
        <v>23.69</v>
      </c>
      <c r="U17" s="45" t="b">
        <f t="shared" si="2"/>
        <v>0</v>
      </c>
      <c r="V17" s="45">
        <f t="shared" si="3"/>
        <v>23.69</v>
      </c>
      <c r="W17" s="45" t="b">
        <f t="shared" si="4"/>
        <v>0</v>
      </c>
    </row>
    <row r="18" spans="2:23" s="45" customFormat="1" ht="12">
      <c r="B18" s="102"/>
      <c r="C18" s="48"/>
      <c r="D18" s="49" t="s">
        <v>87</v>
      </c>
      <c r="E18" s="212" t="s">
        <v>108</v>
      </c>
      <c r="F18" s="213" t="s">
        <v>108</v>
      </c>
      <c r="G18" s="214" t="s">
        <v>108</v>
      </c>
      <c r="H18" s="213" t="s">
        <v>108</v>
      </c>
      <c r="I18" s="215" t="s">
        <v>108</v>
      </c>
      <c r="J18" s="216">
        <v>6385</v>
      </c>
      <c r="K18" s="146" t="s">
        <v>134</v>
      </c>
      <c r="L18" s="217" t="s">
        <v>108</v>
      </c>
      <c r="M18" s="213" t="s">
        <v>108</v>
      </c>
      <c r="N18" s="213" t="s">
        <v>108</v>
      </c>
      <c r="O18" s="213" t="s">
        <v>108</v>
      </c>
      <c r="P18" s="215" t="s">
        <v>108</v>
      </c>
      <c r="Q18" s="216">
        <v>554</v>
      </c>
      <c r="R18" s="50" t="s">
        <v>134</v>
      </c>
      <c r="T18" s="45" t="e">
        <f t="shared" si="1"/>
        <v>#VALUE!</v>
      </c>
      <c r="U18" s="45" t="b">
        <f t="shared" si="2"/>
        <v>1</v>
      </c>
      <c r="V18" s="45" t="e">
        <f t="shared" si="3"/>
        <v>#VALUE!</v>
      </c>
      <c r="W18" s="45" t="b">
        <f t="shared" si="4"/>
        <v>1</v>
      </c>
    </row>
    <row r="19" spans="2:23" s="45" customFormat="1" ht="12">
      <c r="B19" s="102"/>
      <c r="C19" s="48"/>
      <c r="D19" s="49" t="s">
        <v>3</v>
      </c>
      <c r="E19" s="212" t="s">
        <v>108</v>
      </c>
      <c r="F19" s="213" t="s">
        <v>108</v>
      </c>
      <c r="G19" s="214" t="s">
        <v>108</v>
      </c>
      <c r="H19" s="213" t="s">
        <v>108</v>
      </c>
      <c r="I19" s="215" t="s">
        <v>108</v>
      </c>
      <c r="J19" s="216" t="s">
        <v>108</v>
      </c>
      <c r="K19" s="146" t="s">
        <v>134</v>
      </c>
      <c r="L19" s="217" t="s">
        <v>108</v>
      </c>
      <c r="M19" s="213" t="s">
        <v>108</v>
      </c>
      <c r="N19" s="213" t="s">
        <v>108</v>
      </c>
      <c r="O19" s="213" t="s">
        <v>108</v>
      </c>
      <c r="P19" s="215" t="s">
        <v>108</v>
      </c>
      <c r="Q19" s="216" t="s">
        <v>108</v>
      </c>
      <c r="R19" s="50" t="s">
        <v>134</v>
      </c>
      <c r="T19" s="45" t="e">
        <f t="shared" si="1"/>
        <v>#VALUE!</v>
      </c>
      <c r="U19" s="45" t="b">
        <f t="shared" si="2"/>
        <v>1</v>
      </c>
      <c r="V19" s="45" t="e">
        <f t="shared" si="3"/>
        <v>#VALUE!</v>
      </c>
      <c r="W19" s="45" t="b">
        <f t="shared" si="4"/>
        <v>1</v>
      </c>
    </row>
    <row r="20" spans="2:23" s="45" customFormat="1" ht="12">
      <c r="B20" s="102" t="s">
        <v>4</v>
      </c>
      <c r="C20" s="48"/>
      <c r="D20" s="49" t="s">
        <v>5</v>
      </c>
      <c r="E20" s="212">
        <v>39.8</v>
      </c>
      <c r="F20" s="213">
        <v>298301</v>
      </c>
      <c r="G20" s="214">
        <v>4</v>
      </c>
      <c r="H20" s="213">
        <v>5989</v>
      </c>
      <c r="I20" s="215">
        <v>2.01</v>
      </c>
      <c r="J20" s="216">
        <v>5850</v>
      </c>
      <c r="K20" s="146">
        <f t="shared" si="5"/>
        <v>2.38</v>
      </c>
      <c r="L20" s="217">
        <v>39.8</v>
      </c>
      <c r="M20" s="213">
        <v>298301</v>
      </c>
      <c r="N20" s="213">
        <v>4</v>
      </c>
      <c r="O20" s="213">
        <v>4832</v>
      </c>
      <c r="P20" s="215">
        <v>1.62</v>
      </c>
      <c r="Q20" s="216">
        <v>4851</v>
      </c>
      <c r="R20" s="50">
        <f t="shared" si="0"/>
        <v>-0.39</v>
      </c>
      <c r="T20" s="45">
        <f t="shared" si="1"/>
        <v>2.38</v>
      </c>
      <c r="U20" s="45" t="b">
        <f t="shared" si="2"/>
        <v>0</v>
      </c>
      <c r="V20" s="45">
        <f t="shared" si="3"/>
        <v>-0.39</v>
      </c>
      <c r="W20" s="45" t="b">
        <f t="shared" si="4"/>
        <v>0</v>
      </c>
    </row>
    <row r="21" spans="2:23" s="45" customFormat="1" ht="12">
      <c r="B21" s="102"/>
      <c r="C21" s="48"/>
      <c r="D21" s="49" t="s">
        <v>6</v>
      </c>
      <c r="E21" s="212">
        <v>35.1</v>
      </c>
      <c r="F21" s="213">
        <v>243214</v>
      </c>
      <c r="G21" s="214" t="s">
        <v>115</v>
      </c>
      <c r="H21" s="213">
        <v>4220</v>
      </c>
      <c r="I21" s="215">
        <v>1.74</v>
      </c>
      <c r="J21" s="216">
        <v>4459</v>
      </c>
      <c r="K21" s="146">
        <f t="shared" si="5"/>
        <v>-5.36</v>
      </c>
      <c r="L21" s="217">
        <v>35.1</v>
      </c>
      <c r="M21" s="213">
        <v>243214</v>
      </c>
      <c r="N21" s="213" t="s">
        <v>115</v>
      </c>
      <c r="O21" s="213">
        <v>3862</v>
      </c>
      <c r="P21" s="215">
        <v>1.59</v>
      </c>
      <c r="Q21" s="216">
        <v>4145</v>
      </c>
      <c r="R21" s="50">
        <f t="shared" si="0"/>
        <v>-6.83</v>
      </c>
      <c r="T21" s="45">
        <f t="shared" si="1"/>
        <v>-5.36</v>
      </c>
      <c r="U21" s="45" t="b">
        <f t="shared" si="2"/>
        <v>0</v>
      </c>
      <c r="V21" s="45">
        <f t="shared" si="3"/>
        <v>-6.83</v>
      </c>
      <c r="W21" s="45" t="b">
        <f t="shared" si="4"/>
        <v>0</v>
      </c>
    </row>
    <row r="22" spans="2:23" s="45" customFormat="1" ht="12">
      <c r="B22" s="102"/>
      <c r="C22" s="48"/>
      <c r="D22" s="49" t="s">
        <v>105</v>
      </c>
      <c r="E22" s="212">
        <v>37.8</v>
      </c>
      <c r="F22" s="213">
        <v>273440</v>
      </c>
      <c r="G22" s="214">
        <v>8</v>
      </c>
      <c r="H22" s="213">
        <v>7282</v>
      </c>
      <c r="I22" s="215">
        <v>2.66</v>
      </c>
      <c r="J22" s="218" t="s">
        <v>134</v>
      </c>
      <c r="K22" s="146" t="s">
        <v>134</v>
      </c>
      <c r="L22" s="217">
        <v>37.8</v>
      </c>
      <c r="M22" s="213">
        <v>273440</v>
      </c>
      <c r="N22" s="213">
        <v>8</v>
      </c>
      <c r="O22" s="213">
        <v>5982</v>
      </c>
      <c r="P22" s="215">
        <v>2.19</v>
      </c>
      <c r="Q22" s="219" t="s">
        <v>134</v>
      </c>
      <c r="R22" s="50" t="s">
        <v>134</v>
      </c>
      <c r="T22" s="45" t="e">
        <f t="shared" si="1"/>
        <v>#VALUE!</v>
      </c>
      <c r="U22" s="45" t="b">
        <f t="shared" si="2"/>
        <v>1</v>
      </c>
      <c r="V22" s="45" t="e">
        <f t="shared" si="3"/>
        <v>#VALUE!</v>
      </c>
      <c r="W22" s="45" t="b">
        <f t="shared" si="4"/>
        <v>1</v>
      </c>
    </row>
    <row r="23" spans="2:23" s="45" customFormat="1" ht="12">
      <c r="B23" s="102"/>
      <c r="C23" s="48"/>
      <c r="D23" s="49" t="s">
        <v>82</v>
      </c>
      <c r="E23" s="212">
        <v>34.9</v>
      </c>
      <c r="F23" s="213">
        <v>276006</v>
      </c>
      <c r="G23" s="214">
        <v>4</v>
      </c>
      <c r="H23" s="213">
        <v>8336</v>
      </c>
      <c r="I23" s="215">
        <v>3.02</v>
      </c>
      <c r="J23" s="216">
        <v>6198</v>
      </c>
      <c r="K23" s="146">
        <f t="shared" si="5"/>
        <v>34.49</v>
      </c>
      <c r="L23" s="217">
        <v>34.9</v>
      </c>
      <c r="M23" s="213">
        <v>276006</v>
      </c>
      <c r="N23" s="213">
        <v>4</v>
      </c>
      <c r="O23" s="213">
        <v>6889</v>
      </c>
      <c r="P23" s="215">
        <v>2.5</v>
      </c>
      <c r="Q23" s="216">
        <v>4832</v>
      </c>
      <c r="R23" s="50">
        <f t="shared" si="0"/>
        <v>42.57</v>
      </c>
      <c r="T23" s="45">
        <f t="shared" si="1"/>
        <v>34.49</v>
      </c>
      <c r="U23" s="45" t="b">
        <f t="shared" si="2"/>
        <v>0</v>
      </c>
      <c r="V23" s="45">
        <f t="shared" si="3"/>
        <v>42.57</v>
      </c>
      <c r="W23" s="45" t="b">
        <f t="shared" si="4"/>
        <v>0</v>
      </c>
    </row>
    <row r="24" spans="2:23" s="45" customFormat="1" ht="12">
      <c r="B24" s="102"/>
      <c r="C24" s="48"/>
      <c r="D24" s="49" t="s">
        <v>80</v>
      </c>
      <c r="E24" s="212">
        <v>38.4</v>
      </c>
      <c r="F24" s="213">
        <v>309778</v>
      </c>
      <c r="G24" s="214">
        <v>8</v>
      </c>
      <c r="H24" s="213">
        <v>6953</v>
      </c>
      <c r="I24" s="215">
        <v>2.24</v>
      </c>
      <c r="J24" s="216">
        <v>6761</v>
      </c>
      <c r="K24" s="146">
        <f t="shared" si="5"/>
        <v>2.84</v>
      </c>
      <c r="L24" s="217">
        <v>38.4</v>
      </c>
      <c r="M24" s="213">
        <v>309778</v>
      </c>
      <c r="N24" s="213">
        <v>8</v>
      </c>
      <c r="O24" s="213">
        <v>6815</v>
      </c>
      <c r="P24" s="215">
        <v>2.2</v>
      </c>
      <c r="Q24" s="216">
        <v>6523</v>
      </c>
      <c r="R24" s="50">
        <f t="shared" si="0"/>
        <v>4.48</v>
      </c>
      <c r="T24" s="45">
        <f t="shared" si="1"/>
        <v>2.84</v>
      </c>
      <c r="U24" s="45" t="b">
        <f t="shared" si="2"/>
        <v>0</v>
      </c>
      <c r="V24" s="45">
        <f t="shared" si="3"/>
        <v>4.48</v>
      </c>
      <c r="W24" s="45" t="b">
        <f t="shared" si="4"/>
        <v>0</v>
      </c>
    </row>
    <row r="25" spans="2:23" s="45" customFormat="1" ht="12">
      <c r="B25" s="102"/>
      <c r="C25" s="48"/>
      <c r="D25" s="49" t="s">
        <v>81</v>
      </c>
      <c r="E25" s="212">
        <v>39.5</v>
      </c>
      <c r="F25" s="213">
        <v>304851</v>
      </c>
      <c r="G25" s="214" t="s">
        <v>115</v>
      </c>
      <c r="H25" s="213">
        <v>7500</v>
      </c>
      <c r="I25" s="215">
        <v>2.46</v>
      </c>
      <c r="J25" s="216">
        <v>7500</v>
      </c>
      <c r="K25" s="146">
        <f t="shared" si="5"/>
        <v>0</v>
      </c>
      <c r="L25" s="217">
        <v>39.5</v>
      </c>
      <c r="M25" s="213">
        <v>304851</v>
      </c>
      <c r="N25" s="213" t="s">
        <v>115</v>
      </c>
      <c r="O25" s="213">
        <v>6500</v>
      </c>
      <c r="P25" s="215">
        <v>2.13</v>
      </c>
      <c r="Q25" s="216">
        <v>6500</v>
      </c>
      <c r="R25" s="50">
        <f t="shared" si="0"/>
        <v>0</v>
      </c>
      <c r="T25" s="45">
        <f t="shared" si="1"/>
        <v>0</v>
      </c>
      <c r="U25" s="45" t="b">
        <f t="shared" si="2"/>
        <v>0</v>
      </c>
      <c r="V25" s="45">
        <f t="shared" si="3"/>
        <v>0</v>
      </c>
      <c r="W25" s="45" t="b">
        <f t="shared" si="4"/>
        <v>0</v>
      </c>
    </row>
    <row r="26" spans="2:23" s="45" customFormat="1" ht="12">
      <c r="B26" s="102"/>
      <c r="C26" s="48"/>
      <c r="D26" s="49" t="s">
        <v>7</v>
      </c>
      <c r="E26" s="212">
        <v>39.7</v>
      </c>
      <c r="F26" s="213">
        <v>296538</v>
      </c>
      <c r="G26" s="214">
        <v>11</v>
      </c>
      <c r="H26" s="213">
        <v>6260</v>
      </c>
      <c r="I26" s="215">
        <v>2.11</v>
      </c>
      <c r="J26" s="216">
        <v>6428</v>
      </c>
      <c r="K26" s="146">
        <f t="shared" si="5"/>
        <v>-2.61</v>
      </c>
      <c r="L26" s="217">
        <v>39.7</v>
      </c>
      <c r="M26" s="213">
        <v>296538</v>
      </c>
      <c r="N26" s="213">
        <v>11</v>
      </c>
      <c r="O26" s="213">
        <v>5789</v>
      </c>
      <c r="P26" s="215">
        <v>1.95</v>
      </c>
      <c r="Q26" s="216">
        <v>5935</v>
      </c>
      <c r="R26" s="50">
        <f t="shared" si="0"/>
        <v>-2.46</v>
      </c>
      <c r="T26" s="45">
        <f t="shared" si="1"/>
        <v>-2.61</v>
      </c>
      <c r="U26" s="45" t="b">
        <f t="shared" si="2"/>
        <v>0</v>
      </c>
      <c r="V26" s="45">
        <f t="shared" si="3"/>
        <v>-2.46</v>
      </c>
      <c r="W26" s="45" t="b">
        <f t="shared" si="4"/>
        <v>0</v>
      </c>
    </row>
    <row r="27" spans="2:23" s="45" customFormat="1" ht="12">
      <c r="B27" s="102"/>
      <c r="C27" s="48"/>
      <c r="D27" s="49" t="s">
        <v>106</v>
      </c>
      <c r="E27" s="212">
        <v>37.6</v>
      </c>
      <c r="F27" s="213">
        <v>254013</v>
      </c>
      <c r="G27" s="214" t="s">
        <v>115</v>
      </c>
      <c r="H27" s="213">
        <v>7000</v>
      </c>
      <c r="I27" s="215">
        <v>2.76</v>
      </c>
      <c r="J27" s="216">
        <v>6000</v>
      </c>
      <c r="K27" s="146">
        <f t="shared" si="5"/>
        <v>16.67</v>
      </c>
      <c r="L27" s="217">
        <v>37.6</v>
      </c>
      <c r="M27" s="213">
        <v>254013</v>
      </c>
      <c r="N27" s="213" t="s">
        <v>115</v>
      </c>
      <c r="O27" s="213">
        <v>4500</v>
      </c>
      <c r="P27" s="215">
        <v>1.77</v>
      </c>
      <c r="Q27" s="216">
        <v>5000</v>
      </c>
      <c r="R27" s="50">
        <f t="shared" si="0"/>
        <v>-10</v>
      </c>
      <c r="T27" s="45">
        <f t="shared" si="1"/>
        <v>16.67</v>
      </c>
      <c r="U27" s="45" t="b">
        <f t="shared" si="2"/>
        <v>0</v>
      </c>
      <c r="V27" s="45">
        <f t="shared" si="3"/>
        <v>-10</v>
      </c>
      <c r="W27" s="45" t="b">
        <f t="shared" si="4"/>
        <v>0</v>
      </c>
    </row>
    <row r="28" spans="2:23" s="45" customFormat="1" ht="12">
      <c r="B28" s="102" t="s">
        <v>8</v>
      </c>
      <c r="C28" s="160" t="s">
        <v>9</v>
      </c>
      <c r="D28" s="166"/>
      <c r="E28" s="220" t="s">
        <v>108</v>
      </c>
      <c r="F28" s="221" t="s">
        <v>108</v>
      </c>
      <c r="G28" s="222" t="s">
        <v>108</v>
      </c>
      <c r="H28" s="221" t="s">
        <v>108</v>
      </c>
      <c r="I28" s="223" t="s">
        <v>108</v>
      </c>
      <c r="J28" s="224" t="s">
        <v>108</v>
      </c>
      <c r="K28" s="51" t="s">
        <v>134</v>
      </c>
      <c r="L28" s="225" t="s">
        <v>108</v>
      </c>
      <c r="M28" s="221" t="s">
        <v>108</v>
      </c>
      <c r="N28" s="221" t="s">
        <v>108</v>
      </c>
      <c r="O28" s="221" t="s">
        <v>108</v>
      </c>
      <c r="P28" s="223" t="s">
        <v>108</v>
      </c>
      <c r="Q28" s="224" t="s">
        <v>108</v>
      </c>
      <c r="R28" s="51" t="s">
        <v>134</v>
      </c>
      <c r="T28" s="45" t="e">
        <f t="shared" si="1"/>
        <v>#VALUE!</v>
      </c>
      <c r="U28" s="45" t="b">
        <f t="shared" si="2"/>
        <v>1</v>
      </c>
      <c r="V28" s="45" t="e">
        <f t="shared" si="3"/>
        <v>#VALUE!</v>
      </c>
      <c r="W28" s="45" t="b">
        <f t="shared" si="4"/>
        <v>1</v>
      </c>
    </row>
    <row r="29" spans="2:23" s="45" customFormat="1" ht="12">
      <c r="B29" s="102"/>
      <c r="C29" s="160" t="s">
        <v>90</v>
      </c>
      <c r="D29" s="166"/>
      <c r="E29" s="220" t="s">
        <v>108</v>
      </c>
      <c r="F29" s="221" t="s">
        <v>108</v>
      </c>
      <c r="G29" s="222" t="s">
        <v>108</v>
      </c>
      <c r="H29" s="221" t="s">
        <v>108</v>
      </c>
      <c r="I29" s="223" t="s">
        <v>108</v>
      </c>
      <c r="J29" s="224" t="s">
        <v>108</v>
      </c>
      <c r="K29" s="51" t="s">
        <v>134</v>
      </c>
      <c r="L29" s="225" t="s">
        <v>108</v>
      </c>
      <c r="M29" s="221" t="s">
        <v>108</v>
      </c>
      <c r="N29" s="221" t="s">
        <v>108</v>
      </c>
      <c r="O29" s="221" t="s">
        <v>108</v>
      </c>
      <c r="P29" s="223" t="s">
        <v>108</v>
      </c>
      <c r="Q29" s="224" t="s">
        <v>108</v>
      </c>
      <c r="R29" s="51" t="s">
        <v>134</v>
      </c>
      <c r="T29" s="45" t="e">
        <f t="shared" si="1"/>
        <v>#VALUE!</v>
      </c>
      <c r="U29" s="45" t="b">
        <f t="shared" si="2"/>
        <v>1</v>
      </c>
      <c r="V29" s="45" t="e">
        <f t="shared" si="3"/>
        <v>#VALUE!</v>
      </c>
      <c r="W29" s="45" t="b">
        <f t="shared" si="4"/>
        <v>1</v>
      </c>
    </row>
    <row r="30" spans="2:23" s="45" customFormat="1" ht="12">
      <c r="B30" s="102"/>
      <c r="C30" s="160" t="s">
        <v>10</v>
      </c>
      <c r="D30" s="166"/>
      <c r="E30" s="220" t="s">
        <v>108</v>
      </c>
      <c r="F30" s="221" t="s">
        <v>108</v>
      </c>
      <c r="G30" s="222" t="s">
        <v>108</v>
      </c>
      <c r="H30" s="221" t="s">
        <v>108</v>
      </c>
      <c r="I30" s="223" t="s">
        <v>108</v>
      </c>
      <c r="J30" s="224" t="s">
        <v>108</v>
      </c>
      <c r="K30" s="51" t="s">
        <v>134</v>
      </c>
      <c r="L30" s="225" t="s">
        <v>108</v>
      </c>
      <c r="M30" s="221" t="s">
        <v>108</v>
      </c>
      <c r="N30" s="221" t="s">
        <v>108</v>
      </c>
      <c r="O30" s="221" t="s">
        <v>108</v>
      </c>
      <c r="P30" s="223" t="s">
        <v>108</v>
      </c>
      <c r="Q30" s="224" t="s">
        <v>108</v>
      </c>
      <c r="R30" s="51" t="s">
        <v>134</v>
      </c>
      <c r="T30" s="45" t="e">
        <f t="shared" si="1"/>
        <v>#VALUE!</v>
      </c>
      <c r="U30" s="45" t="b">
        <f t="shared" si="2"/>
        <v>1</v>
      </c>
      <c r="V30" s="45" t="e">
        <f t="shared" si="3"/>
        <v>#VALUE!</v>
      </c>
      <c r="W30" s="45" t="b">
        <f t="shared" si="4"/>
        <v>1</v>
      </c>
    </row>
    <row r="31" spans="2:23" s="45" customFormat="1" ht="12">
      <c r="B31" s="102"/>
      <c r="C31" s="160" t="s">
        <v>91</v>
      </c>
      <c r="D31" s="166"/>
      <c r="E31" s="220">
        <v>37.5</v>
      </c>
      <c r="F31" s="221">
        <v>294310</v>
      </c>
      <c r="G31" s="222" t="s">
        <v>115</v>
      </c>
      <c r="H31" s="221">
        <v>6053</v>
      </c>
      <c r="I31" s="223">
        <v>2.06</v>
      </c>
      <c r="J31" s="224">
        <v>6040</v>
      </c>
      <c r="K31" s="51">
        <f t="shared" si="5"/>
        <v>0.22</v>
      </c>
      <c r="L31" s="225">
        <v>37.5</v>
      </c>
      <c r="M31" s="221">
        <v>294310</v>
      </c>
      <c r="N31" s="221" t="s">
        <v>115</v>
      </c>
      <c r="O31" s="221">
        <v>5449</v>
      </c>
      <c r="P31" s="223">
        <v>1.85</v>
      </c>
      <c r="Q31" s="224">
        <v>5860</v>
      </c>
      <c r="R31" s="51">
        <f t="shared" si="0"/>
        <v>-7.01</v>
      </c>
      <c r="T31" s="45">
        <f t="shared" si="1"/>
        <v>0.22</v>
      </c>
      <c r="U31" s="45" t="b">
        <f t="shared" si="2"/>
        <v>0</v>
      </c>
      <c r="V31" s="45">
        <f t="shared" si="3"/>
        <v>-7.01</v>
      </c>
      <c r="W31" s="45" t="b">
        <f t="shared" si="4"/>
        <v>0</v>
      </c>
    </row>
    <row r="32" spans="2:23" s="45" customFormat="1" ht="12">
      <c r="B32" s="102"/>
      <c r="C32" s="160" t="s">
        <v>39</v>
      </c>
      <c r="D32" s="166"/>
      <c r="E32" s="220">
        <v>34.8</v>
      </c>
      <c r="F32" s="221">
        <v>281672</v>
      </c>
      <c r="G32" s="222" t="s">
        <v>115</v>
      </c>
      <c r="H32" s="221">
        <v>5915</v>
      </c>
      <c r="I32" s="223">
        <v>2.1</v>
      </c>
      <c r="J32" s="224">
        <v>7847</v>
      </c>
      <c r="K32" s="51">
        <f t="shared" si="5"/>
        <v>-24.62</v>
      </c>
      <c r="L32" s="225">
        <v>34.8</v>
      </c>
      <c r="M32" s="221">
        <v>281672</v>
      </c>
      <c r="N32" s="221" t="s">
        <v>115</v>
      </c>
      <c r="O32" s="221">
        <v>5098</v>
      </c>
      <c r="P32" s="223">
        <v>1.81</v>
      </c>
      <c r="Q32" s="224">
        <v>5401</v>
      </c>
      <c r="R32" s="51">
        <f t="shared" si="0"/>
        <v>-5.61</v>
      </c>
      <c r="T32" s="45">
        <f t="shared" si="1"/>
        <v>-24.62</v>
      </c>
      <c r="U32" s="45" t="b">
        <f t="shared" si="2"/>
        <v>0</v>
      </c>
      <c r="V32" s="45">
        <f t="shared" si="3"/>
        <v>-5.61</v>
      </c>
      <c r="W32" s="45" t="b">
        <f t="shared" si="4"/>
        <v>0</v>
      </c>
    </row>
    <row r="33" spans="2:23" s="45" customFormat="1" ht="12">
      <c r="B33" s="102"/>
      <c r="C33" s="167" t="s">
        <v>89</v>
      </c>
      <c r="D33" s="168"/>
      <c r="E33" s="212">
        <v>43.3</v>
      </c>
      <c r="F33" s="213">
        <v>234095</v>
      </c>
      <c r="G33" s="214">
        <v>9</v>
      </c>
      <c r="H33" s="213">
        <v>4690</v>
      </c>
      <c r="I33" s="215">
        <v>2</v>
      </c>
      <c r="J33" s="216">
        <v>5849</v>
      </c>
      <c r="K33" s="146">
        <f t="shared" si="5"/>
        <v>-19.82</v>
      </c>
      <c r="L33" s="217">
        <v>43.3</v>
      </c>
      <c r="M33" s="213">
        <v>234095</v>
      </c>
      <c r="N33" s="213">
        <v>9</v>
      </c>
      <c r="O33" s="213">
        <v>858</v>
      </c>
      <c r="P33" s="215">
        <v>0.37</v>
      </c>
      <c r="Q33" s="216">
        <v>1595</v>
      </c>
      <c r="R33" s="50">
        <f t="shared" si="0"/>
        <v>-46.21</v>
      </c>
      <c r="T33" s="45">
        <f t="shared" si="1"/>
        <v>-19.82</v>
      </c>
      <c r="U33" s="45" t="b">
        <f t="shared" si="2"/>
        <v>0</v>
      </c>
      <c r="V33" s="45">
        <f t="shared" si="3"/>
        <v>-46.21</v>
      </c>
      <c r="W33" s="45" t="b">
        <f t="shared" si="4"/>
        <v>0</v>
      </c>
    </row>
    <row r="34" spans="2:23" s="45" customFormat="1" ht="12">
      <c r="B34" s="102"/>
      <c r="C34" s="48"/>
      <c r="D34" s="52" t="s">
        <v>107</v>
      </c>
      <c r="E34" s="212">
        <v>42.8</v>
      </c>
      <c r="F34" s="213">
        <v>239070</v>
      </c>
      <c r="G34" s="214" t="s">
        <v>115</v>
      </c>
      <c r="H34" s="213">
        <v>5410</v>
      </c>
      <c r="I34" s="215">
        <v>2.26</v>
      </c>
      <c r="J34" s="216">
        <v>5142</v>
      </c>
      <c r="K34" s="146">
        <f t="shared" si="5"/>
        <v>5.21</v>
      </c>
      <c r="L34" s="217">
        <v>42.8</v>
      </c>
      <c r="M34" s="213">
        <v>239070</v>
      </c>
      <c r="N34" s="213" t="s">
        <v>115</v>
      </c>
      <c r="O34" s="213">
        <v>1910</v>
      </c>
      <c r="P34" s="215">
        <v>0.8</v>
      </c>
      <c r="Q34" s="216">
        <v>1859</v>
      </c>
      <c r="R34" s="50">
        <f t="shared" si="0"/>
        <v>2.74</v>
      </c>
      <c r="T34" s="45">
        <f t="shared" si="1"/>
        <v>5.21</v>
      </c>
      <c r="U34" s="45" t="b">
        <f t="shared" si="2"/>
        <v>0</v>
      </c>
      <c r="V34" s="45">
        <f t="shared" si="3"/>
        <v>2.74</v>
      </c>
      <c r="W34" s="45" t="b">
        <f t="shared" si="4"/>
        <v>0</v>
      </c>
    </row>
    <row r="35" spans="2:23" s="45" customFormat="1" ht="12">
      <c r="B35" s="102"/>
      <c r="C35" s="48"/>
      <c r="D35" s="52" t="s">
        <v>11</v>
      </c>
      <c r="E35" s="212">
        <v>42.8</v>
      </c>
      <c r="F35" s="213">
        <v>182838</v>
      </c>
      <c r="G35" s="214" t="s">
        <v>115</v>
      </c>
      <c r="H35" s="213">
        <v>5300</v>
      </c>
      <c r="I35" s="215">
        <v>2.9</v>
      </c>
      <c r="J35" s="216">
        <v>5541</v>
      </c>
      <c r="K35" s="146">
        <f t="shared" si="5"/>
        <v>-4.35</v>
      </c>
      <c r="L35" s="217">
        <v>42.8</v>
      </c>
      <c r="M35" s="213">
        <v>182838</v>
      </c>
      <c r="N35" s="213" t="s">
        <v>115</v>
      </c>
      <c r="O35" s="213">
        <v>1800</v>
      </c>
      <c r="P35" s="215">
        <v>0.98</v>
      </c>
      <c r="Q35" s="216">
        <v>1553</v>
      </c>
      <c r="R35" s="50">
        <f t="shared" si="0"/>
        <v>15.9</v>
      </c>
      <c r="T35" s="45">
        <f t="shared" si="1"/>
        <v>-4.35</v>
      </c>
      <c r="U35" s="45" t="b">
        <f t="shared" si="2"/>
        <v>0</v>
      </c>
      <c r="V35" s="45">
        <f t="shared" si="3"/>
        <v>15.9</v>
      </c>
      <c r="W35" s="45" t="b">
        <f t="shared" si="4"/>
        <v>0</v>
      </c>
    </row>
    <row r="36" spans="2:23" s="45" customFormat="1" ht="12">
      <c r="B36" s="102" t="s">
        <v>12</v>
      </c>
      <c r="C36" s="48"/>
      <c r="D36" s="52" t="s">
        <v>13</v>
      </c>
      <c r="E36" s="212">
        <v>43.5</v>
      </c>
      <c r="F36" s="213">
        <v>239218</v>
      </c>
      <c r="G36" s="214">
        <v>6</v>
      </c>
      <c r="H36" s="213">
        <v>4331</v>
      </c>
      <c r="I36" s="215">
        <v>1.81</v>
      </c>
      <c r="J36" s="216">
        <v>6174</v>
      </c>
      <c r="K36" s="146">
        <f t="shared" si="5"/>
        <v>-29.85</v>
      </c>
      <c r="L36" s="217">
        <v>43.5</v>
      </c>
      <c r="M36" s="213">
        <v>239218</v>
      </c>
      <c r="N36" s="213">
        <v>6</v>
      </c>
      <c r="O36" s="213">
        <v>327</v>
      </c>
      <c r="P36" s="215">
        <v>0.14</v>
      </c>
      <c r="Q36" s="216">
        <v>1508</v>
      </c>
      <c r="R36" s="50">
        <f t="shared" si="0"/>
        <v>-78.32</v>
      </c>
      <c r="T36" s="45">
        <f t="shared" si="1"/>
        <v>-29.85</v>
      </c>
      <c r="U36" s="45" t="b">
        <f t="shared" si="2"/>
        <v>0</v>
      </c>
      <c r="V36" s="45">
        <f t="shared" si="3"/>
        <v>-78.32</v>
      </c>
      <c r="W36" s="45" t="b">
        <f t="shared" si="4"/>
        <v>0</v>
      </c>
    </row>
    <row r="37" spans="2:23" s="45" customFormat="1" ht="12">
      <c r="B37" s="102"/>
      <c r="C37" s="48"/>
      <c r="D37" s="52" t="s">
        <v>40</v>
      </c>
      <c r="E37" s="212" t="s">
        <v>108</v>
      </c>
      <c r="F37" s="213" t="s">
        <v>108</v>
      </c>
      <c r="G37" s="214" t="s">
        <v>108</v>
      </c>
      <c r="H37" s="213" t="s">
        <v>108</v>
      </c>
      <c r="I37" s="215" t="s">
        <v>108</v>
      </c>
      <c r="J37" s="216" t="s">
        <v>108</v>
      </c>
      <c r="K37" s="146" t="s">
        <v>134</v>
      </c>
      <c r="L37" s="217" t="s">
        <v>108</v>
      </c>
      <c r="M37" s="213" t="s">
        <v>108</v>
      </c>
      <c r="N37" s="213" t="s">
        <v>108</v>
      </c>
      <c r="O37" s="213" t="s">
        <v>108</v>
      </c>
      <c r="P37" s="215" t="s">
        <v>108</v>
      </c>
      <c r="Q37" s="216" t="s">
        <v>108</v>
      </c>
      <c r="R37" s="50" t="s">
        <v>134</v>
      </c>
      <c r="T37" s="45" t="e">
        <f t="shared" si="1"/>
        <v>#VALUE!</v>
      </c>
      <c r="U37" s="45" t="b">
        <f t="shared" si="2"/>
        <v>1</v>
      </c>
      <c r="V37" s="45" t="e">
        <f t="shared" si="3"/>
        <v>#VALUE!</v>
      </c>
      <c r="W37" s="45" t="b">
        <f t="shared" si="4"/>
        <v>1</v>
      </c>
    </row>
    <row r="38" spans="2:23" s="45" customFormat="1" ht="12">
      <c r="B38" s="102"/>
      <c r="C38" s="48"/>
      <c r="D38" s="52" t="s">
        <v>41</v>
      </c>
      <c r="E38" s="212" t="s">
        <v>108</v>
      </c>
      <c r="F38" s="213" t="s">
        <v>108</v>
      </c>
      <c r="G38" s="214" t="s">
        <v>108</v>
      </c>
      <c r="H38" s="213" t="s">
        <v>108</v>
      </c>
      <c r="I38" s="215" t="s">
        <v>108</v>
      </c>
      <c r="J38" s="216" t="s">
        <v>108</v>
      </c>
      <c r="K38" s="146" t="s">
        <v>134</v>
      </c>
      <c r="L38" s="217" t="s">
        <v>108</v>
      </c>
      <c r="M38" s="213" t="s">
        <v>108</v>
      </c>
      <c r="N38" s="213" t="s">
        <v>108</v>
      </c>
      <c r="O38" s="213" t="s">
        <v>108</v>
      </c>
      <c r="P38" s="215" t="s">
        <v>108</v>
      </c>
      <c r="Q38" s="216" t="s">
        <v>108</v>
      </c>
      <c r="R38" s="50" t="s">
        <v>134</v>
      </c>
      <c r="T38" s="45" t="e">
        <f t="shared" si="1"/>
        <v>#VALUE!</v>
      </c>
      <c r="U38" s="45" t="b">
        <f t="shared" si="2"/>
        <v>1</v>
      </c>
      <c r="V38" s="45" t="e">
        <f t="shared" si="3"/>
        <v>#VALUE!</v>
      </c>
      <c r="W38" s="45" t="b">
        <f t="shared" si="4"/>
        <v>1</v>
      </c>
    </row>
    <row r="39" spans="2:23" s="45" customFormat="1" ht="12">
      <c r="B39" s="102"/>
      <c r="C39" s="48"/>
      <c r="D39" s="52" t="s">
        <v>42</v>
      </c>
      <c r="E39" s="212" t="s">
        <v>108</v>
      </c>
      <c r="F39" s="213" t="s">
        <v>108</v>
      </c>
      <c r="G39" s="214" t="s">
        <v>108</v>
      </c>
      <c r="H39" s="213" t="s">
        <v>108</v>
      </c>
      <c r="I39" s="215" t="s">
        <v>108</v>
      </c>
      <c r="J39" s="216" t="s">
        <v>108</v>
      </c>
      <c r="K39" s="146" t="s">
        <v>134</v>
      </c>
      <c r="L39" s="217" t="s">
        <v>108</v>
      </c>
      <c r="M39" s="213" t="s">
        <v>108</v>
      </c>
      <c r="N39" s="213" t="s">
        <v>108</v>
      </c>
      <c r="O39" s="213" t="s">
        <v>108</v>
      </c>
      <c r="P39" s="215" t="s">
        <v>108</v>
      </c>
      <c r="Q39" s="216" t="s">
        <v>108</v>
      </c>
      <c r="R39" s="50" t="s">
        <v>134</v>
      </c>
      <c r="T39" s="45" t="e">
        <f t="shared" si="1"/>
        <v>#VALUE!</v>
      </c>
      <c r="U39" s="45" t="b">
        <f t="shared" si="2"/>
        <v>1</v>
      </c>
      <c r="V39" s="45" t="e">
        <f t="shared" si="3"/>
        <v>#VALUE!</v>
      </c>
      <c r="W39" s="45" t="b">
        <f t="shared" si="4"/>
        <v>1</v>
      </c>
    </row>
    <row r="40" spans="2:23" s="45" customFormat="1" ht="12">
      <c r="B40" s="102"/>
      <c r="C40" s="48"/>
      <c r="D40" s="49" t="s">
        <v>93</v>
      </c>
      <c r="E40" s="212" t="s">
        <v>108</v>
      </c>
      <c r="F40" s="213" t="s">
        <v>108</v>
      </c>
      <c r="G40" s="214" t="s">
        <v>108</v>
      </c>
      <c r="H40" s="213" t="s">
        <v>108</v>
      </c>
      <c r="I40" s="215" t="s">
        <v>108</v>
      </c>
      <c r="J40" s="216" t="s">
        <v>108</v>
      </c>
      <c r="K40" s="146" t="s">
        <v>134</v>
      </c>
      <c r="L40" s="217" t="s">
        <v>108</v>
      </c>
      <c r="M40" s="213" t="s">
        <v>108</v>
      </c>
      <c r="N40" s="213" t="s">
        <v>108</v>
      </c>
      <c r="O40" s="213" t="s">
        <v>108</v>
      </c>
      <c r="P40" s="215" t="s">
        <v>108</v>
      </c>
      <c r="Q40" s="216" t="s">
        <v>108</v>
      </c>
      <c r="R40" s="50" t="s">
        <v>134</v>
      </c>
      <c r="T40" s="45" t="e">
        <f aca="true" t="shared" si="6" ref="T40:T62">ROUND((H40-J40)/J40*100,2)</f>
        <v>#VALUE!</v>
      </c>
      <c r="U40" s="45" t="b">
        <f aca="true" t="shared" si="7" ref="U40:U62">ISERROR(T40)</f>
        <v>1</v>
      </c>
      <c r="V40" s="45" t="e">
        <f aca="true" t="shared" si="8" ref="V40:V62">ROUND((O40-Q40)/Q40*100,2)</f>
        <v>#VALUE!</v>
      </c>
      <c r="W40" s="45" t="b">
        <f aca="true" t="shared" si="9" ref="W40:W62">ISERROR(V40)</f>
        <v>1</v>
      </c>
    </row>
    <row r="41" spans="2:23" s="45" customFormat="1" ht="12">
      <c r="B41" s="102"/>
      <c r="C41" s="48"/>
      <c r="D41" s="49" t="s">
        <v>92</v>
      </c>
      <c r="E41" s="212" t="s">
        <v>108</v>
      </c>
      <c r="F41" s="213" t="s">
        <v>108</v>
      </c>
      <c r="G41" s="214" t="s">
        <v>108</v>
      </c>
      <c r="H41" s="213" t="s">
        <v>108</v>
      </c>
      <c r="I41" s="215" t="s">
        <v>108</v>
      </c>
      <c r="J41" s="219" t="s">
        <v>134</v>
      </c>
      <c r="K41" s="146" t="s">
        <v>134</v>
      </c>
      <c r="L41" s="217" t="s">
        <v>108</v>
      </c>
      <c r="M41" s="213" t="s">
        <v>108</v>
      </c>
      <c r="N41" s="213" t="s">
        <v>108</v>
      </c>
      <c r="O41" s="213" t="s">
        <v>108</v>
      </c>
      <c r="P41" s="215" t="s">
        <v>108</v>
      </c>
      <c r="Q41" s="219" t="s">
        <v>134</v>
      </c>
      <c r="R41" s="50" t="s">
        <v>134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2"/>
      <c r="C42" s="160" t="s">
        <v>95</v>
      </c>
      <c r="D42" s="161"/>
      <c r="E42" s="220">
        <v>36.8</v>
      </c>
      <c r="F42" s="221">
        <v>273736</v>
      </c>
      <c r="G42" s="222">
        <v>8</v>
      </c>
      <c r="H42" s="221">
        <v>7148</v>
      </c>
      <c r="I42" s="223">
        <v>2.61</v>
      </c>
      <c r="J42" s="224">
        <v>8513</v>
      </c>
      <c r="K42" s="51">
        <f t="shared" si="5"/>
        <v>-16.03</v>
      </c>
      <c r="L42" s="225">
        <v>36.8</v>
      </c>
      <c r="M42" s="221">
        <v>273736</v>
      </c>
      <c r="N42" s="221">
        <v>8</v>
      </c>
      <c r="O42" s="221">
        <v>5003</v>
      </c>
      <c r="P42" s="223">
        <v>1.83</v>
      </c>
      <c r="Q42" s="224">
        <v>5754</v>
      </c>
      <c r="R42" s="51">
        <f t="shared" si="0"/>
        <v>-13.05</v>
      </c>
      <c r="T42" s="45">
        <f t="shared" si="6"/>
        <v>-16.03</v>
      </c>
      <c r="U42" s="45" t="b">
        <f t="shared" si="7"/>
        <v>0</v>
      </c>
      <c r="V42" s="45">
        <f t="shared" si="8"/>
        <v>-13.05</v>
      </c>
      <c r="W42" s="45" t="b">
        <f t="shared" si="9"/>
        <v>0</v>
      </c>
    </row>
    <row r="43" spans="2:23" s="45" customFormat="1" ht="12">
      <c r="B43" s="102"/>
      <c r="C43" s="160" t="s">
        <v>73</v>
      </c>
      <c r="D43" s="161"/>
      <c r="E43" s="220">
        <v>37.1</v>
      </c>
      <c r="F43" s="221">
        <v>388560</v>
      </c>
      <c r="G43" s="222" t="s">
        <v>115</v>
      </c>
      <c r="H43" s="221">
        <v>11236</v>
      </c>
      <c r="I43" s="223">
        <v>2.89</v>
      </c>
      <c r="J43" s="224">
        <v>7242</v>
      </c>
      <c r="K43" s="51">
        <f t="shared" si="5"/>
        <v>55.15</v>
      </c>
      <c r="L43" s="225">
        <v>37.1</v>
      </c>
      <c r="M43" s="221">
        <v>388560</v>
      </c>
      <c r="N43" s="221" t="s">
        <v>115</v>
      </c>
      <c r="O43" s="221">
        <v>11204</v>
      </c>
      <c r="P43" s="223">
        <v>2.88</v>
      </c>
      <c r="Q43" s="224">
        <v>7193</v>
      </c>
      <c r="R43" s="51">
        <f t="shared" si="0"/>
        <v>55.76</v>
      </c>
      <c r="T43" s="45">
        <f t="shared" si="6"/>
        <v>55.15</v>
      </c>
      <c r="U43" s="45" t="b">
        <f t="shared" si="7"/>
        <v>0</v>
      </c>
      <c r="V43" s="45">
        <f t="shared" si="8"/>
        <v>55.76</v>
      </c>
      <c r="W43" s="45" t="b">
        <f t="shared" si="9"/>
        <v>0</v>
      </c>
    </row>
    <row r="44" spans="2:23" s="45" customFormat="1" ht="12">
      <c r="B44" s="102"/>
      <c r="C44" s="160" t="s">
        <v>74</v>
      </c>
      <c r="D44" s="161"/>
      <c r="E44" s="220" t="s">
        <v>108</v>
      </c>
      <c r="F44" s="221" t="s">
        <v>108</v>
      </c>
      <c r="G44" s="222" t="s">
        <v>108</v>
      </c>
      <c r="H44" s="221" t="s">
        <v>108</v>
      </c>
      <c r="I44" s="223" t="s">
        <v>108</v>
      </c>
      <c r="J44" s="226" t="s">
        <v>134</v>
      </c>
      <c r="K44" s="51" t="s">
        <v>134</v>
      </c>
      <c r="L44" s="225" t="s">
        <v>108</v>
      </c>
      <c r="M44" s="221" t="s">
        <v>108</v>
      </c>
      <c r="N44" s="221" t="s">
        <v>108</v>
      </c>
      <c r="O44" s="221" t="s">
        <v>108</v>
      </c>
      <c r="P44" s="223" t="s">
        <v>108</v>
      </c>
      <c r="Q44" s="226" t="s">
        <v>134</v>
      </c>
      <c r="R44" s="51" t="s">
        <v>134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2"/>
      <c r="C45" s="160" t="s">
        <v>75</v>
      </c>
      <c r="D45" s="161"/>
      <c r="E45" s="220" t="s">
        <v>108</v>
      </c>
      <c r="F45" s="221" t="s">
        <v>108</v>
      </c>
      <c r="G45" s="222" t="s">
        <v>108</v>
      </c>
      <c r="H45" s="221" t="s">
        <v>108</v>
      </c>
      <c r="I45" s="223" t="s">
        <v>108</v>
      </c>
      <c r="J45" s="224" t="s">
        <v>134</v>
      </c>
      <c r="K45" s="51" t="s">
        <v>134</v>
      </c>
      <c r="L45" s="225" t="s">
        <v>108</v>
      </c>
      <c r="M45" s="221" t="s">
        <v>108</v>
      </c>
      <c r="N45" s="221" t="s">
        <v>108</v>
      </c>
      <c r="O45" s="221" t="s">
        <v>108</v>
      </c>
      <c r="P45" s="223" t="s">
        <v>108</v>
      </c>
      <c r="Q45" s="224" t="s">
        <v>134</v>
      </c>
      <c r="R45" s="51" t="s">
        <v>134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2"/>
      <c r="C46" s="160" t="s">
        <v>76</v>
      </c>
      <c r="D46" s="161"/>
      <c r="E46" s="220">
        <v>32</v>
      </c>
      <c r="F46" s="221">
        <v>201956</v>
      </c>
      <c r="G46" s="222" t="s">
        <v>115</v>
      </c>
      <c r="H46" s="221">
        <v>850</v>
      </c>
      <c r="I46" s="223">
        <v>0.42</v>
      </c>
      <c r="J46" s="226" t="s">
        <v>134</v>
      </c>
      <c r="K46" s="51" t="s">
        <v>134</v>
      </c>
      <c r="L46" s="225">
        <v>32</v>
      </c>
      <c r="M46" s="221">
        <v>201956</v>
      </c>
      <c r="N46" s="221" t="s">
        <v>115</v>
      </c>
      <c r="O46" s="221">
        <v>840</v>
      </c>
      <c r="P46" s="223">
        <v>0.42</v>
      </c>
      <c r="Q46" s="226" t="s">
        <v>134</v>
      </c>
      <c r="R46" s="51" t="s">
        <v>134</v>
      </c>
      <c r="T46" s="45" t="e">
        <f t="shared" si="6"/>
        <v>#VALUE!</v>
      </c>
      <c r="U46" s="45" t="b">
        <f t="shared" si="7"/>
        <v>1</v>
      </c>
      <c r="V46" s="45" t="e">
        <f t="shared" si="8"/>
        <v>#VALUE!</v>
      </c>
      <c r="W46" s="45" t="b">
        <f t="shared" si="9"/>
        <v>1</v>
      </c>
    </row>
    <row r="47" spans="2:23" s="45" customFormat="1" ht="12">
      <c r="B47" s="102"/>
      <c r="C47" s="160" t="s">
        <v>77</v>
      </c>
      <c r="D47" s="161"/>
      <c r="E47" s="220">
        <v>37.1</v>
      </c>
      <c r="F47" s="221">
        <v>211047</v>
      </c>
      <c r="G47" s="222" t="s">
        <v>115</v>
      </c>
      <c r="H47" s="221">
        <v>6181</v>
      </c>
      <c r="I47" s="223">
        <v>2.93</v>
      </c>
      <c r="J47" s="224" t="s">
        <v>134</v>
      </c>
      <c r="K47" s="51" t="s">
        <v>134</v>
      </c>
      <c r="L47" s="225">
        <v>37.1</v>
      </c>
      <c r="M47" s="221">
        <v>211047</v>
      </c>
      <c r="N47" s="221" t="s">
        <v>115</v>
      </c>
      <c r="O47" s="221">
        <v>4169</v>
      </c>
      <c r="P47" s="223">
        <v>1.98</v>
      </c>
      <c r="Q47" s="224" t="s">
        <v>134</v>
      </c>
      <c r="R47" s="51" t="s">
        <v>134</v>
      </c>
      <c r="T47" s="45" t="e">
        <f t="shared" si="6"/>
        <v>#VALUE!</v>
      </c>
      <c r="U47" s="45" t="b">
        <f t="shared" si="7"/>
        <v>1</v>
      </c>
      <c r="V47" s="45" t="e">
        <f t="shared" si="8"/>
        <v>#VALUE!</v>
      </c>
      <c r="W47" s="45" t="b">
        <f t="shared" si="9"/>
        <v>1</v>
      </c>
    </row>
    <row r="48" spans="2:23" s="45" customFormat="1" ht="12.75" thickBot="1">
      <c r="B48" s="102"/>
      <c r="C48" s="162" t="s">
        <v>78</v>
      </c>
      <c r="D48" s="163"/>
      <c r="E48" s="227">
        <v>33.7</v>
      </c>
      <c r="F48" s="213">
        <v>257302</v>
      </c>
      <c r="G48" s="214" t="s">
        <v>115</v>
      </c>
      <c r="H48" s="213">
        <v>5671</v>
      </c>
      <c r="I48" s="215">
        <v>2.2</v>
      </c>
      <c r="J48" s="219" t="s">
        <v>134</v>
      </c>
      <c r="K48" s="146" t="s">
        <v>134</v>
      </c>
      <c r="L48" s="217">
        <v>34.4</v>
      </c>
      <c r="M48" s="213">
        <v>234266</v>
      </c>
      <c r="N48" s="213" t="s">
        <v>115</v>
      </c>
      <c r="O48" s="213">
        <v>3888</v>
      </c>
      <c r="P48" s="215">
        <v>1.66</v>
      </c>
      <c r="Q48" s="219" t="s">
        <v>134</v>
      </c>
      <c r="R48" s="50" t="s">
        <v>134</v>
      </c>
      <c r="T48" s="45" t="e">
        <f t="shared" si="6"/>
        <v>#VALUE!</v>
      </c>
      <c r="U48" s="45" t="b">
        <f t="shared" si="7"/>
        <v>1</v>
      </c>
      <c r="V48" s="45" t="e">
        <f t="shared" si="8"/>
        <v>#VALUE!</v>
      </c>
      <c r="W48" s="45" t="b">
        <f t="shared" si="9"/>
        <v>1</v>
      </c>
    </row>
    <row r="49" spans="2:23" s="45" customFormat="1" ht="12">
      <c r="B49" s="101"/>
      <c r="C49" s="106" t="s">
        <v>14</v>
      </c>
      <c r="D49" s="53" t="s">
        <v>15</v>
      </c>
      <c r="E49" s="228">
        <v>40</v>
      </c>
      <c r="F49" s="229">
        <v>312159</v>
      </c>
      <c r="G49" s="230">
        <v>9</v>
      </c>
      <c r="H49" s="229">
        <v>6327</v>
      </c>
      <c r="I49" s="231">
        <v>2.03</v>
      </c>
      <c r="J49" s="232">
        <v>6851</v>
      </c>
      <c r="K49" s="54">
        <f t="shared" si="5"/>
        <v>-7.65</v>
      </c>
      <c r="L49" s="233">
        <v>40</v>
      </c>
      <c r="M49" s="229">
        <v>312159</v>
      </c>
      <c r="N49" s="229">
        <v>9</v>
      </c>
      <c r="O49" s="229">
        <v>6090</v>
      </c>
      <c r="P49" s="231">
        <v>1.95</v>
      </c>
      <c r="Q49" s="232">
        <v>6276</v>
      </c>
      <c r="R49" s="54">
        <f t="shared" si="0"/>
        <v>-2.96</v>
      </c>
      <c r="T49" s="45">
        <f t="shared" si="6"/>
        <v>-7.65</v>
      </c>
      <c r="U49" s="45" t="b">
        <f t="shared" si="7"/>
        <v>0</v>
      </c>
      <c r="V49" s="45">
        <f t="shared" si="8"/>
        <v>-2.96</v>
      </c>
      <c r="W49" s="45" t="b">
        <f t="shared" si="9"/>
        <v>0</v>
      </c>
    </row>
    <row r="50" spans="2:23" s="45" customFormat="1" ht="12">
      <c r="B50" s="102" t="s">
        <v>16</v>
      </c>
      <c r="C50" s="107"/>
      <c r="D50" s="55" t="s">
        <v>17</v>
      </c>
      <c r="E50" s="220">
        <v>38.8</v>
      </c>
      <c r="F50" s="221">
        <v>279566</v>
      </c>
      <c r="G50" s="222">
        <v>21</v>
      </c>
      <c r="H50" s="221">
        <v>6686</v>
      </c>
      <c r="I50" s="223">
        <v>2.39</v>
      </c>
      <c r="J50" s="224">
        <v>6696</v>
      </c>
      <c r="K50" s="51">
        <f t="shared" si="5"/>
        <v>-0.15</v>
      </c>
      <c r="L50" s="225">
        <v>38.8</v>
      </c>
      <c r="M50" s="221">
        <v>279566</v>
      </c>
      <c r="N50" s="221">
        <v>21</v>
      </c>
      <c r="O50" s="221">
        <v>4948</v>
      </c>
      <c r="P50" s="223">
        <v>1.77</v>
      </c>
      <c r="Q50" s="224">
        <v>4999</v>
      </c>
      <c r="R50" s="51">
        <f t="shared" si="0"/>
        <v>-1.02</v>
      </c>
      <c r="T50" s="45">
        <f t="shared" si="6"/>
        <v>-0.15</v>
      </c>
      <c r="U50" s="45" t="b">
        <f t="shared" si="7"/>
        <v>0</v>
      </c>
      <c r="V50" s="45">
        <f t="shared" si="8"/>
        <v>-1.02</v>
      </c>
      <c r="W50" s="45" t="b">
        <f t="shared" si="9"/>
        <v>0</v>
      </c>
    </row>
    <row r="51" spans="2:23" s="45" customFormat="1" ht="12">
      <c r="B51" s="102"/>
      <c r="C51" s="107" t="s">
        <v>18</v>
      </c>
      <c r="D51" s="55" t="s">
        <v>19</v>
      </c>
      <c r="E51" s="220">
        <v>38</v>
      </c>
      <c r="F51" s="221">
        <v>288348</v>
      </c>
      <c r="G51" s="222">
        <v>17</v>
      </c>
      <c r="H51" s="221">
        <v>7107</v>
      </c>
      <c r="I51" s="223">
        <v>2.46</v>
      </c>
      <c r="J51" s="224">
        <v>6299</v>
      </c>
      <c r="K51" s="51">
        <f t="shared" si="5"/>
        <v>12.83</v>
      </c>
      <c r="L51" s="225">
        <v>38</v>
      </c>
      <c r="M51" s="221">
        <v>288348</v>
      </c>
      <c r="N51" s="221">
        <v>17</v>
      </c>
      <c r="O51" s="221">
        <v>5980</v>
      </c>
      <c r="P51" s="223">
        <v>2.07</v>
      </c>
      <c r="Q51" s="224">
        <v>4438</v>
      </c>
      <c r="R51" s="51">
        <f t="shared" si="0"/>
        <v>34.75</v>
      </c>
      <c r="T51" s="45">
        <f t="shared" si="6"/>
        <v>12.83</v>
      </c>
      <c r="U51" s="45" t="b">
        <f t="shared" si="7"/>
        <v>0</v>
      </c>
      <c r="V51" s="45">
        <f t="shared" si="8"/>
        <v>34.75</v>
      </c>
      <c r="W51" s="45" t="b">
        <f t="shared" si="9"/>
        <v>0</v>
      </c>
    </row>
    <row r="52" spans="2:23" s="45" customFormat="1" ht="12">
      <c r="B52" s="102"/>
      <c r="C52" s="107"/>
      <c r="D52" s="55" t="s">
        <v>20</v>
      </c>
      <c r="E52" s="220">
        <v>36.5</v>
      </c>
      <c r="F52" s="221">
        <v>265368</v>
      </c>
      <c r="G52" s="222">
        <v>12</v>
      </c>
      <c r="H52" s="221">
        <v>5394</v>
      </c>
      <c r="I52" s="223">
        <v>2.03</v>
      </c>
      <c r="J52" s="224">
        <v>5847</v>
      </c>
      <c r="K52" s="51">
        <f t="shared" si="5"/>
        <v>-7.75</v>
      </c>
      <c r="L52" s="225">
        <v>36.9</v>
      </c>
      <c r="M52" s="221">
        <v>263934</v>
      </c>
      <c r="N52" s="221">
        <v>9</v>
      </c>
      <c r="O52" s="221">
        <v>4075</v>
      </c>
      <c r="P52" s="223">
        <v>1.54</v>
      </c>
      <c r="Q52" s="224">
        <v>4839</v>
      </c>
      <c r="R52" s="51">
        <f t="shared" si="0"/>
        <v>-15.79</v>
      </c>
      <c r="T52" s="45">
        <f t="shared" si="6"/>
        <v>-7.75</v>
      </c>
      <c r="U52" s="45" t="b">
        <f t="shared" si="7"/>
        <v>0</v>
      </c>
      <c r="V52" s="45">
        <f t="shared" si="8"/>
        <v>-15.79</v>
      </c>
      <c r="W52" s="45" t="b">
        <f t="shared" si="9"/>
        <v>0</v>
      </c>
    </row>
    <row r="53" spans="2:23" s="45" customFormat="1" ht="12">
      <c r="B53" s="102" t="s">
        <v>21</v>
      </c>
      <c r="C53" s="108" t="s">
        <v>4</v>
      </c>
      <c r="D53" s="55" t="s">
        <v>22</v>
      </c>
      <c r="E53" s="220">
        <v>38.8</v>
      </c>
      <c r="F53" s="221">
        <v>289116</v>
      </c>
      <c r="G53" s="222">
        <v>59</v>
      </c>
      <c r="H53" s="221">
        <v>6533</v>
      </c>
      <c r="I53" s="223">
        <v>2.26</v>
      </c>
      <c r="J53" s="224">
        <v>6619</v>
      </c>
      <c r="K53" s="51">
        <f t="shared" si="5"/>
        <v>-1.3</v>
      </c>
      <c r="L53" s="225">
        <v>38.9</v>
      </c>
      <c r="M53" s="221">
        <v>289389</v>
      </c>
      <c r="N53" s="221">
        <v>56</v>
      </c>
      <c r="O53" s="221">
        <v>5391</v>
      </c>
      <c r="P53" s="223">
        <v>1.86</v>
      </c>
      <c r="Q53" s="224">
        <v>5375</v>
      </c>
      <c r="R53" s="51">
        <f t="shared" si="0"/>
        <v>0.3</v>
      </c>
      <c r="T53" s="45">
        <f t="shared" si="6"/>
        <v>-1.3</v>
      </c>
      <c r="U53" s="45" t="b">
        <f t="shared" si="7"/>
        <v>0</v>
      </c>
      <c r="V53" s="45">
        <f t="shared" si="8"/>
        <v>0.3</v>
      </c>
      <c r="W53" s="45" t="b">
        <f t="shared" si="9"/>
        <v>0</v>
      </c>
    </row>
    <row r="54" spans="2:23" s="45" customFormat="1" ht="12">
      <c r="B54" s="102"/>
      <c r="C54" s="107" t="s">
        <v>23</v>
      </c>
      <c r="D54" s="55" t="s">
        <v>24</v>
      </c>
      <c r="E54" s="220">
        <v>37.2</v>
      </c>
      <c r="F54" s="221">
        <v>255673</v>
      </c>
      <c r="G54" s="222">
        <v>33</v>
      </c>
      <c r="H54" s="221">
        <v>5352</v>
      </c>
      <c r="I54" s="223">
        <v>2.09</v>
      </c>
      <c r="J54" s="224">
        <v>5743</v>
      </c>
      <c r="K54" s="51">
        <f t="shared" si="5"/>
        <v>-6.81</v>
      </c>
      <c r="L54" s="225">
        <v>37.2</v>
      </c>
      <c r="M54" s="221">
        <v>255673</v>
      </c>
      <c r="N54" s="221">
        <v>33</v>
      </c>
      <c r="O54" s="221">
        <v>4093</v>
      </c>
      <c r="P54" s="223">
        <v>1.6</v>
      </c>
      <c r="Q54" s="224">
        <v>4031</v>
      </c>
      <c r="R54" s="51">
        <f t="shared" si="0"/>
        <v>1.54</v>
      </c>
      <c r="T54" s="45">
        <f t="shared" si="6"/>
        <v>-6.81</v>
      </c>
      <c r="U54" s="45" t="b">
        <f t="shared" si="7"/>
        <v>0</v>
      </c>
      <c r="V54" s="45">
        <f t="shared" si="8"/>
        <v>1.54</v>
      </c>
      <c r="W54" s="45" t="b">
        <f t="shared" si="9"/>
        <v>0</v>
      </c>
    </row>
    <row r="55" spans="2:23" s="45" customFormat="1" ht="12">
      <c r="B55" s="102"/>
      <c r="C55" s="107" t="s">
        <v>25</v>
      </c>
      <c r="D55" s="55" t="s">
        <v>26</v>
      </c>
      <c r="E55" s="220">
        <v>37.9</v>
      </c>
      <c r="F55" s="221">
        <v>271361</v>
      </c>
      <c r="G55" s="222">
        <v>14</v>
      </c>
      <c r="H55" s="221">
        <v>7304</v>
      </c>
      <c r="I55" s="223">
        <v>2.69</v>
      </c>
      <c r="J55" s="224">
        <v>7028</v>
      </c>
      <c r="K55" s="51">
        <f t="shared" si="5"/>
        <v>3.93</v>
      </c>
      <c r="L55" s="225">
        <v>37.9</v>
      </c>
      <c r="M55" s="221">
        <v>271361</v>
      </c>
      <c r="N55" s="221">
        <v>14</v>
      </c>
      <c r="O55" s="221">
        <v>3596</v>
      </c>
      <c r="P55" s="223">
        <v>1.33</v>
      </c>
      <c r="Q55" s="224">
        <v>3628</v>
      </c>
      <c r="R55" s="51">
        <f t="shared" si="0"/>
        <v>-0.88</v>
      </c>
      <c r="T55" s="45">
        <f t="shared" si="6"/>
        <v>3.93</v>
      </c>
      <c r="U55" s="45" t="b">
        <f t="shared" si="7"/>
        <v>0</v>
      </c>
      <c r="V55" s="45">
        <f t="shared" si="8"/>
        <v>-0.88</v>
      </c>
      <c r="W55" s="45" t="b">
        <f t="shared" si="9"/>
        <v>0</v>
      </c>
    </row>
    <row r="56" spans="2:23" s="45" customFormat="1" ht="12">
      <c r="B56" s="102" t="s">
        <v>12</v>
      </c>
      <c r="C56" s="107" t="s">
        <v>18</v>
      </c>
      <c r="D56" s="55" t="s">
        <v>27</v>
      </c>
      <c r="E56" s="220">
        <v>43.2</v>
      </c>
      <c r="F56" s="221">
        <v>288574</v>
      </c>
      <c r="G56" s="222" t="s">
        <v>115</v>
      </c>
      <c r="H56" s="221">
        <v>6152</v>
      </c>
      <c r="I56" s="223">
        <v>2.13</v>
      </c>
      <c r="J56" s="224">
        <v>11323</v>
      </c>
      <c r="K56" s="51">
        <f t="shared" si="5"/>
        <v>-45.67</v>
      </c>
      <c r="L56" s="225">
        <v>43.2</v>
      </c>
      <c r="M56" s="221">
        <v>288574</v>
      </c>
      <c r="N56" s="221" t="s">
        <v>115</v>
      </c>
      <c r="O56" s="221">
        <v>5120</v>
      </c>
      <c r="P56" s="223">
        <v>1.77</v>
      </c>
      <c r="Q56" s="224">
        <v>4270</v>
      </c>
      <c r="R56" s="51">
        <f t="shared" si="0"/>
        <v>19.91</v>
      </c>
      <c r="T56" s="45">
        <f t="shared" si="6"/>
        <v>-45.67</v>
      </c>
      <c r="U56" s="45" t="b">
        <f t="shared" si="7"/>
        <v>0</v>
      </c>
      <c r="V56" s="45">
        <f t="shared" si="8"/>
        <v>19.91</v>
      </c>
      <c r="W56" s="45" t="b">
        <f t="shared" si="9"/>
        <v>0</v>
      </c>
    </row>
    <row r="57" spans="2:23" s="45" customFormat="1" ht="12">
      <c r="B57" s="102"/>
      <c r="C57" s="107" t="s">
        <v>4</v>
      </c>
      <c r="D57" s="55" t="s">
        <v>22</v>
      </c>
      <c r="E57" s="220">
        <v>37.3</v>
      </c>
      <c r="F57" s="221">
        <v>257887</v>
      </c>
      <c r="G57" s="222">
        <v>50</v>
      </c>
      <c r="H57" s="221">
        <v>5607</v>
      </c>
      <c r="I57" s="223">
        <v>2.17</v>
      </c>
      <c r="J57" s="224">
        <v>5980</v>
      </c>
      <c r="K57" s="51">
        <f t="shared" si="5"/>
        <v>-6.24</v>
      </c>
      <c r="L57" s="225">
        <v>37.3</v>
      </c>
      <c r="M57" s="221">
        <v>257887</v>
      </c>
      <c r="N57" s="221">
        <v>50</v>
      </c>
      <c r="O57" s="221">
        <v>4037</v>
      </c>
      <c r="P57" s="223">
        <v>1.57</v>
      </c>
      <c r="Q57" s="224">
        <v>3983</v>
      </c>
      <c r="R57" s="51">
        <f t="shared" si="0"/>
        <v>1.36</v>
      </c>
      <c r="T57" s="45">
        <f t="shared" si="6"/>
        <v>-6.24</v>
      </c>
      <c r="U57" s="45" t="b">
        <f t="shared" si="7"/>
        <v>0</v>
      </c>
      <c r="V57" s="45">
        <f t="shared" si="8"/>
        <v>1.36</v>
      </c>
      <c r="W57" s="45" t="b">
        <f t="shared" si="9"/>
        <v>0</v>
      </c>
    </row>
    <row r="58" spans="2:23" s="45" customFormat="1" ht="12.75" thickBot="1">
      <c r="B58" s="100"/>
      <c r="C58" s="164" t="s">
        <v>28</v>
      </c>
      <c r="D58" s="165"/>
      <c r="E58" s="234">
        <v>38.7</v>
      </c>
      <c r="F58" s="235">
        <v>308851</v>
      </c>
      <c r="G58" s="236" t="s">
        <v>115</v>
      </c>
      <c r="H58" s="235">
        <v>7043</v>
      </c>
      <c r="I58" s="237">
        <v>2.28</v>
      </c>
      <c r="J58" s="238">
        <v>7000</v>
      </c>
      <c r="K58" s="56">
        <f t="shared" si="5"/>
        <v>0.61</v>
      </c>
      <c r="L58" s="239">
        <v>38.7</v>
      </c>
      <c r="M58" s="235">
        <v>308851</v>
      </c>
      <c r="N58" s="235" t="s">
        <v>115</v>
      </c>
      <c r="O58" s="235">
        <v>6744</v>
      </c>
      <c r="P58" s="237">
        <v>2.18</v>
      </c>
      <c r="Q58" s="238">
        <v>7000</v>
      </c>
      <c r="R58" s="56">
        <f t="shared" si="0"/>
        <v>-3.66</v>
      </c>
      <c r="T58" s="45">
        <f t="shared" si="6"/>
        <v>0.61</v>
      </c>
      <c r="U58" s="45" t="b">
        <f t="shared" si="7"/>
        <v>0</v>
      </c>
      <c r="V58" s="45">
        <f t="shared" si="8"/>
        <v>-3.66</v>
      </c>
      <c r="W58" s="45" t="b">
        <f t="shared" si="9"/>
        <v>0</v>
      </c>
    </row>
    <row r="59" spans="2:23" s="45" customFormat="1" ht="12">
      <c r="B59" s="101" t="s">
        <v>29</v>
      </c>
      <c r="C59" s="154" t="s">
        <v>30</v>
      </c>
      <c r="D59" s="155"/>
      <c r="E59" s="228" t="s">
        <v>108</v>
      </c>
      <c r="F59" s="229" t="s">
        <v>108</v>
      </c>
      <c r="G59" s="230" t="s">
        <v>108</v>
      </c>
      <c r="H59" s="229" t="s">
        <v>108</v>
      </c>
      <c r="I59" s="231" t="s">
        <v>108</v>
      </c>
      <c r="J59" s="232" t="s">
        <v>108</v>
      </c>
      <c r="K59" s="54" t="s">
        <v>134</v>
      </c>
      <c r="L59" s="233" t="s">
        <v>108</v>
      </c>
      <c r="M59" s="229" t="s">
        <v>108</v>
      </c>
      <c r="N59" s="229" t="s">
        <v>108</v>
      </c>
      <c r="O59" s="229" t="s">
        <v>108</v>
      </c>
      <c r="P59" s="231" t="s">
        <v>108</v>
      </c>
      <c r="Q59" s="232" t="s">
        <v>108</v>
      </c>
      <c r="R59" s="54" t="s">
        <v>134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2" t="s">
        <v>31</v>
      </c>
      <c r="C60" s="156" t="s">
        <v>32</v>
      </c>
      <c r="D60" s="157"/>
      <c r="E60" s="220" t="s">
        <v>108</v>
      </c>
      <c r="F60" s="221" t="s">
        <v>108</v>
      </c>
      <c r="G60" s="222" t="s">
        <v>108</v>
      </c>
      <c r="H60" s="221" t="s">
        <v>108</v>
      </c>
      <c r="I60" s="223" t="s">
        <v>108</v>
      </c>
      <c r="J60" s="224" t="s">
        <v>108</v>
      </c>
      <c r="K60" s="51" t="s">
        <v>134</v>
      </c>
      <c r="L60" s="225" t="s">
        <v>108</v>
      </c>
      <c r="M60" s="221" t="s">
        <v>108</v>
      </c>
      <c r="N60" s="221" t="s">
        <v>108</v>
      </c>
      <c r="O60" s="221" t="s">
        <v>108</v>
      </c>
      <c r="P60" s="223" t="s">
        <v>108</v>
      </c>
      <c r="Q60" s="224" t="s">
        <v>108</v>
      </c>
      <c r="R60" s="51" t="s">
        <v>134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100" t="s">
        <v>12</v>
      </c>
      <c r="C61" s="158" t="s">
        <v>33</v>
      </c>
      <c r="D61" s="159"/>
      <c r="E61" s="234" t="s">
        <v>108</v>
      </c>
      <c r="F61" s="235" t="s">
        <v>108</v>
      </c>
      <c r="G61" s="236" t="s">
        <v>108</v>
      </c>
      <c r="H61" s="235" t="s">
        <v>108</v>
      </c>
      <c r="I61" s="237" t="s">
        <v>108</v>
      </c>
      <c r="J61" s="238" t="s">
        <v>108</v>
      </c>
      <c r="K61" s="56" t="s">
        <v>134</v>
      </c>
      <c r="L61" s="239" t="s">
        <v>108</v>
      </c>
      <c r="M61" s="235" t="s">
        <v>108</v>
      </c>
      <c r="N61" s="235" t="s">
        <v>108</v>
      </c>
      <c r="O61" s="235" t="s">
        <v>108</v>
      </c>
      <c r="P61" s="237" t="s">
        <v>108</v>
      </c>
      <c r="Q61" s="238" t="s">
        <v>108</v>
      </c>
      <c r="R61" s="56" t="s">
        <v>134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3" t="s">
        <v>34</v>
      </c>
      <c r="C62" s="104"/>
      <c r="D62" s="104"/>
      <c r="E62" s="240">
        <v>38.6</v>
      </c>
      <c r="F62" s="241">
        <v>289915</v>
      </c>
      <c r="G62" s="242">
        <v>112</v>
      </c>
      <c r="H62" s="241">
        <v>6543</v>
      </c>
      <c r="I62" s="243">
        <v>2.26</v>
      </c>
      <c r="J62" s="244">
        <v>6617</v>
      </c>
      <c r="K62" s="57">
        <f t="shared" si="5"/>
        <v>-1.12</v>
      </c>
      <c r="L62" s="245">
        <v>38.7</v>
      </c>
      <c r="M62" s="241">
        <v>290117</v>
      </c>
      <c r="N62" s="241">
        <v>109</v>
      </c>
      <c r="O62" s="241">
        <v>5522</v>
      </c>
      <c r="P62" s="243">
        <v>1.9</v>
      </c>
      <c r="Q62" s="244">
        <v>5479</v>
      </c>
      <c r="R62" s="57">
        <f t="shared" si="0"/>
        <v>0.78</v>
      </c>
      <c r="T62" s="45">
        <f t="shared" si="6"/>
        <v>-1.12</v>
      </c>
      <c r="U62" s="45" t="b">
        <f t="shared" si="7"/>
        <v>0</v>
      </c>
      <c r="V62" s="45">
        <f t="shared" si="8"/>
        <v>0.78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119</v>
      </c>
    </row>
    <row r="2" spans="1:15" ht="14.25" thickBot="1">
      <c r="A2" s="176" t="s">
        <v>43</v>
      </c>
      <c r="B2" s="179" t="s">
        <v>44</v>
      </c>
      <c r="C2" s="180"/>
      <c r="D2" s="180"/>
      <c r="E2" s="180"/>
      <c r="F2" s="180"/>
      <c r="G2" s="181"/>
      <c r="H2" s="182"/>
      <c r="I2" s="180" t="s">
        <v>36</v>
      </c>
      <c r="J2" s="180"/>
      <c r="K2" s="180"/>
      <c r="L2" s="180"/>
      <c r="M2" s="180"/>
      <c r="N2" s="181"/>
      <c r="O2" s="182"/>
    </row>
    <row r="3" spans="1:15" ht="13.5">
      <c r="A3" s="177"/>
      <c r="B3" s="31"/>
      <c r="C3" s="32"/>
      <c r="D3" s="32"/>
      <c r="E3" s="32"/>
      <c r="F3" s="32"/>
      <c r="G3" s="183" t="s">
        <v>48</v>
      </c>
      <c r="H3" s="184"/>
      <c r="I3" s="32"/>
      <c r="J3" s="32"/>
      <c r="K3" s="32"/>
      <c r="L3" s="32"/>
      <c r="M3" s="32"/>
      <c r="N3" s="185" t="s">
        <v>48</v>
      </c>
      <c r="O3" s="186"/>
    </row>
    <row r="4" spans="1:15" ht="52.5" customHeight="1" thickBot="1">
      <c r="A4" s="178"/>
      <c r="B4" s="33" t="s">
        <v>69</v>
      </c>
      <c r="C4" s="34" t="s">
        <v>49</v>
      </c>
      <c r="D4" s="34" t="s">
        <v>45</v>
      </c>
      <c r="E4" s="34" t="s">
        <v>50</v>
      </c>
      <c r="F4" s="109" t="s">
        <v>112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9" t="s">
        <v>112</v>
      </c>
      <c r="N4" s="35" t="s">
        <v>54</v>
      </c>
      <c r="O4" s="37" t="s">
        <v>52</v>
      </c>
    </row>
    <row r="5" spans="1:15" ht="13.5">
      <c r="A5" s="38" t="s">
        <v>55</v>
      </c>
      <c r="B5" s="112">
        <v>36.8</v>
      </c>
      <c r="C5" s="113">
        <v>282697</v>
      </c>
      <c r="D5" s="113">
        <v>127</v>
      </c>
      <c r="E5" s="113">
        <v>9085</v>
      </c>
      <c r="F5" s="114">
        <v>3.21</v>
      </c>
      <c r="G5" s="115">
        <v>12387</v>
      </c>
      <c r="H5" s="116">
        <f aca="true" t="shared" si="0" ref="H5:H13">ROUND((E5-G5)/G5*100,2)</f>
        <v>-26.66</v>
      </c>
      <c r="I5" s="117" t="s">
        <v>108</v>
      </c>
      <c r="J5" s="118" t="s">
        <v>108</v>
      </c>
      <c r="K5" s="119">
        <v>114</v>
      </c>
      <c r="L5" s="113">
        <v>5715</v>
      </c>
      <c r="M5" s="120">
        <v>2.02</v>
      </c>
      <c r="N5" s="115">
        <v>6631</v>
      </c>
      <c r="O5" s="121">
        <f aca="true" t="shared" si="1" ref="O5:O13">ROUND((L5-N5)/N5*100,2)</f>
        <v>-13.81</v>
      </c>
    </row>
    <row r="6" spans="1:15" ht="13.5">
      <c r="A6" s="38" t="s">
        <v>56</v>
      </c>
      <c r="B6" s="112">
        <v>37.3</v>
      </c>
      <c r="C6" s="113">
        <v>288312</v>
      </c>
      <c r="D6" s="113">
        <v>98</v>
      </c>
      <c r="E6" s="113">
        <v>8342</v>
      </c>
      <c r="F6" s="114">
        <v>2.89</v>
      </c>
      <c r="G6" s="115">
        <v>9085</v>
      </c>
      <c r="H6" s="116">
        <f t="shared" si="0"/>
        <v>-8.18</v>
      </c>
      <c r="I6" s="117" t="s">
        <v>108</v>
      </c>
      <c r="J6" s="118" t="s">
        <v>108</v>
      </c>
      <c r="K6" s="119">
        <v>83</v>
      </c>
      <c r="L6" s="113">
        <v>5394</v>
      </c>
      <c r="M6" s="120">
        <v>1.8708898693082492</v>
      </c>
      <c r="N6" s="115">
        <v>5715</v>
      </c>
      <c r="O6" s="121">
        <f t="shared" si="1"/>
        <v>-5.62</v>
      </c>
    </row>
    <row r="7" spans="1:15" ht="13.5">
      <c r="A7" s="38" t="s">
        <v>57</v>
      </c>
      <c r="B7" s="112">
        <v>38.3</v>
      </c>
      <c r="C7" s="113">
        <v>285771</v>
      </c>
      <c r="D7" s="113">
        <v>94</v>
      </c>
      <c r="E7" s="113">
        <v>7911</v>
      </c>
      <c r="F7" s="114">
        <v>2.77</v>
      </c>
      <c r="G7" s="115">
        <v>8342</v>
      </c>
      <c r="H7" s="116">
        <f t="shared" si="0"/>
        <v>-5.17</v>
      </c>
      <c r="I7" s="117" t="s">
        <v>108</v>
      </c>
      <c r="J7" s="118" t="s">
        <v>108</v>
      </c>
      <c r="K7" s="119">
        <v>90</v>
      </c>
      <c r="L7" s="113">
        <v>5432</v>
      </c>
      <c r="M7" s="120">
        <v>1.9</v>
      </c>
      <c r="N7" s="115">
        <v>5394</v>
      </c>
      <c r="O7" s="121">
        <f t="shared" si="1"/>
        <v>0.7</v>
      </c>
    </row>
    <row r="8" spans="1:15" ht="13.5">
      <c r="A8" s="38" t="s">
        <v>58</v>
      </c>
      <c r="B8" s="112">
        <v>40</v>
      </c>
      <c r="C8" s="113">
        <v>290471</v>
      </c>
      <c r="D8" s="113">
        <v>86</v>
      </c>
      <c r="E8" s="113">
        <v>6063</v>
      </c>
      <c r="F8" s="114">
        <v>2.09</v>
      </c>
      <c r="G8" s="115">
        <v>7911</v>
      </c>
      <c r="H8" s="116">
        <f t="shared" si="0"/>
        <v>-23.36</v>
      </c>
      <c r="I8" s="117" t="s">
        <v>108</v>
      </c>
      <c r="J8" s="118" t="s">
        <v>108</v>
      </c>
      <c r="K8" s="119">
        <v>83</v>
      </c>
      <c r="L8" s="113">
        <v>4859</v>
      </c>
      <c r="M8" s="120">
        <v>1.67</v>
      </c>
      <c r="N8" s="115">
        <v>5432</v>
      </c>
      <c r="O8" s="121">
        <f t="shared" si="1"/>
        <v>-10.55</v>
      </c>
    </row>
    <row r="9" spans="1:15" ht="13.5">
      <c r="A9" s="38" t="s">
        <v>59</v>
      </c>
      <c r="B9" s="122">
        <v>38.9</v>
      </c>
      <c r="C9" s="123">
        <v>298205</v>
      </c>
      <c r="D9" s="124">
        <v>97</v>
      </c>
      <c r="E9" s="123">
        <v>5711</v>
      </c>
      <c r="F9" s="125">
        <v>1.92</v>
      </c>
      <c r="G9" s="126">
        <v>6063</v>
      </c>
      <c r="H9" s="127">
        <f t="shared" si="0"/>
        <v>-5.81</v>
      </c>
      <c r="I9" s="128" t="s">
        <v>108</v>
      </c>
      <c r="J9" s="129" t="s">
        <v>108</v>
      </c>
      <c r="K9" s="130">
        <v>95</v>
      </c>
      <c r="L9" s="123">
        <v>5141</v>
      </c>
      <c r="M9" s="131">
        <v>1.72</v>
      </c>
      <c r="N9" s="126">
        <v>4859</v>
      </c>
      <c r="O9" s="121">
        <f t="shared" si="1"/>
        <v>5.8</v>
      </c>
    </row>
    <row r="10" spans="1:15" ht="13.5">
      <c r="A10" s="38" t="s">
        <v>60</v>
      </c>
      <c r="B10" s="112">
        <v>38.8</v>
      </c>
      <c r="C10" s="113">
        <v>289081</v>
      </c>
      <c r="D10" s="113">
        <v>108</v>
      </c>
      <c r="E10" s="113">
        <v>5493</v>
      </c>
      <c r="F10" s="125">
        <v>1.9</v>
      </c>
      <c r="G10" s="126">
        <v>5711</v>
      </c>
      <c r="H10" s="116">
        <f t="shared" si="0"/>
        <v>-3.82</v>
      </c>
      <c r="I10" s="128" t="s">
        <v>108</v>
      </c>
      <c r="J10" s="129" t="s">
        <v>108</v>
      </c>
      <c r="K10" s="130">
        <v>106</v>
      </c>
      <c r="L10" s="123">
        <v>4945</v>
      </c>
      <c r="M10" s="131">
        <v>1.71</v>
      </c>
      <c r="N10" s="126">
        <v>5141</v>
      </c>
      <c r="O10" s="121">
        <f t="shared" si="1"/>
        <v>-3.81</v>
      </c>
    </row>
    <row r="11" spans="1:15" ht="13.5">
      <c r="A11" s="38" t="s">
        <v>136</v>
      </c>
      <c r="B11" s="112">
        <v>39</v>
      </c>
      <c r="C11" s="113">
        <v>292847</v>
      </c>
      <c r="D11" s="113">
        <v>116</v>
      </c>
      <c r="E11" s="113">
        <v>5786</v>
      </c>
      <c r="F11" s="114">
        <v>1.98</v>
      </c>
      <c r="G11" s="115">
        <v>5493</v>
      </c>
      <c r="H11" s="116">
        <f t="shared" si="0"/>
        <v>5.33</v>
      </c>
      <c r="I11" s="117" t="s">
        <v>108</v>
      </c>
      <c r="J11" s="118" t="s">
        <v>108</v>
      </c>
      <c r="K11" s="119">
        <v>111</v>
      </c>
      <c r="L11" s="113">
        <v>5156</v>
      </c>
      <c r="M11" s="120">
        <v>1.76</v>
      </c>
      <c r="N11" s="115">
        <v>4945</v>
      </c>
      <c r="O11" s="121">
        <f t="shared" si="1"/>
        <v>4.27</v>
      </c>
    </row>
    <row r="12" spans="1:15" ht="13.5">
      <c r="A12" s="38" t="s">
        <v>137</v>
      </c>
      <c r="B12" s="132">
        <v>38.9</v>
      </c>
      <c r="C12" s="113">
        <v>292004</v>
      </c>
      <c r="D12" s="113">
        <v>106</v>
      </c>
      <c r="E12" s="113">
        <v>6263</v>
      </c>
      <c r="F12" s="114">
        <v>2.14</v>
      </c>
      <c r="G12" s="115">
        <v>5786</v>
      </c>
      <c r="H12" s="116">
        <f t="shared" si="0"/>
        <v>8.24</v>
      </c>
      <c r="I12" s="147">
        <v>38.9</v>
      </c>
      <c r="J12" s="133">
        <v>292000</v>
      </c>
      <c r="K12" s="134">
        <v>105</v>
      </c>
      <c r="L12" s="113">
        <v>5416</v>
      </c>
      <c r="M12" s="120">
        <v>1.85</v>
      </c>
      <c r="N12" s="115">
        <v>5156</v>
      </c>
      <c r="O12" s="121">
        <f t="shared" si="1"/>
        <v>5.04</v>
      </c>
    </row>
    <row r="13" spans="1:15" ht="14.25" thickBot="1">
      <c r="A13" s="38" t="s">
        <v>138</v>
      </c>
      <c r="B13" s="246">
        <v>39</v>
      </c>
      <c r="C13" s="141">
        <v>291870</v>
      </c>
      <c r="D13" s="141">
        <v>113</v>
      </c>
      <c r="E13" s="141">
        <v>6617</v>
      </c>
      <c r="F13" s="142">
        <v>2.27</v>
      </c>
      <c r="G13" s="143">
        <v>6263</v>
      </c>
      <c r="H13" s="247">
        <f t="shared" si="0"/>
        <v>5.65</v>
      </c>
      <c r="I13" s="248">
        <v>39</v>
      </c>
      <c r="J13" s="144">
        <v>292023</v>
      </c>
      <c r="K13" s="249">
        <v>112</v>
      </c>
      <c r="L13" s="141">
        <v>5479</v>
      </c>
      <c r="M13" s="250">
        <v>1.88</v>
      </c>
      <c r="N13" s="251">
        <v>5416</v>
      </c>
      <c r="O13" s="252">
        <f t="shared" si="1"/>
        <v>1.16</v>
      </c>
    </row>
    <row r="14" spans="1:15" ht="13.5">
      <c r="A14" s="64" t="s">
        <v>139</v>
      </c>
      <c r="B14" s="253">
        <v>38.6</v>
      </c>
      <c r="C14" s="254">
        <v>289915</v>
      </c>
      <c r="D14" s="255">
        <v>112</v>
      </c>
      <c r="E14" s="255">
        <v>6543</v>
      </c>
      <c r="F14" s="151">
        <v>2.26</v>
      </c>
      <c r="G14" s="140">
        <v>6617</v>
      </c>
      <c r="H14" s="110">
        <f>ROUND((E14-G14)/G14*100,2)</f>
        <v>-1.12</v>
      </c>
      <c r="I14" s="256">
        <v>38.7</v>
      </c>
      <c r="J14" s="257">
        <v>290117</v>
      </c>
      <c r="K14" s="258">
        <v>109</v>
      </c>
      <c r="L14" s="255">
        <v>5522</v>
      </c>
      <c r="M14" s="268">
        <v>1.9</v>
      </c>
      <c r="N14" s="140">
        <v>5479</v>
      </c>
      <c r="O14" s="111">
        <f>ROUND((L14-N14)/N14*100,2)</f>
        <v>0.78</v>
      </c>
    </row>
    <row r="15" spans="1:15" ht="14.25" thickBot="1">
      <c r="A15" s="65" t="s">
        <v>140</v>
      </c>
      <c r="B15" s="260">
        <v>39</v>
      </c>
      <c r="C15" s="135">
        <v>291870</v>
      </c>
      <c r="D15" s="261">
        <v>113</v>
      </c>
      <c r="E15" s="135">
        <v>6617</v>
      </c>
      <c r="F15" s="136">
        <v>2.27</v>
      </c>
      <c r="G15" s="137">
        <v>6263</v>
      </c>
      <c r="H15" s="262">
        <f>ROUND((E15-G15)/G15*100,2)</f>
        <v>5.65</v>
      </c>
      <c r="I15" s="148">
        <v>39</v>
      </c>
      <c r="J15" s="138">
        <v>292023</v>
      </c>
      <c r="K15" s="265">
        <v>112</v>
      </c>
      <c r="L15" s="135">
        <v>5479</v>
      </c>
      <c r="M15" s="139">
        <v>1.88</v>
      </c>
      <c r="N15" s="137">
        <v>5416</v>
      </c>
      <c r="O15" s="145">
        <f>ROUND((L15-N15)/N15*100,2)</f>
        <v>1.16</v>
      </c>
    </row>
    <row r="16" spans="1:15" ht="14.25" thickBot="1">
      <c r="A16" s="40" t="s">
        <v>61</v>
      </c>
      <c r="B16" s="41">
        <f aca="true" t="shared" si="2" ref="B16:O16">B14-B15</f>
        <v>-0.3999999999999986</v>
      </c>
      <c r="C16" s="42">
        <f t="shared" si="2"/>
        <v>-1955</v>
      </c>
      <c r="D16" s="61">
        <f t="shared" si="2"/>
        <v>-1</v>
      </c>
      <c r="E16" s="42">
        <f t="shared" si="2"/>
        <v>-74</v>
      </c>
      <c r="F16" s="39">
        <f t="shared" si="2"/>
        <v>-0.010000000000000231</v>
      </c>
      <c r="G16" s="62">
        <f t="shared" si="2"/>
        <v>354</v>
      </c>
      <c r="H16" s="43">
        <f t="shared" si="2"/>
        <v>-6.7700000000000005</v>
      </c>
      <c r="I16" s="44">
        <f t="shared" si="2"/>
        <v>-0.29999999999999716</v>
      </c>
      <c r="J16" s="63">
        <f t="shared" si="2"/>
        <v>-1906</v>
      </c>
      <c r="K16" s="61">
        <f t="shared" si="2"/>
        <v>-3</v>
      </c>
      <c r="L16" s="42">
        <f t="shared" si="2"/>
        <v>43</v>
      </c>
      <c r="M16" s="39">
        <f t="shared" si="2"/>
        <v>0.020000000000000018</v>
      </c>
      <c r="N16" s="62">
        <f t="shared" si="2"/>
        <v>63</v>
      </c>
      <c r="O16" s="43">
        <f t="shared" si="2"/>
        <v>-0.3799999999999999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87" t="s">
        <v>111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  <c r="N26" s="189"/>
      <c r="O26" s="190"/>
    </row>
    <row r="27" spans="1:15" ht="13.5">
      <c r="A27" s="191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0"/>
    </row>
    <row r="28" spans="1:15" ht="29.25" customHeight="1">
      <c r="A28" s="192" t="s">
        <v>143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194"/>
      <c r="O28" s="195"/>
    </row>
    <row r="29" spans="1:15" ht="19.5" customHeight="1">
      <c r="A29" s="192" t="s">
        <v>96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94"/>
      <c r="O29" s="195"/>
    </row>
    <row r="30" spans="1:15" ht="25.5" customHeight="1">
      <c r="A30" s="196" t="s">
        <v>123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</row>
    <row r="31" spans="1:15" ht="39" customHeight="1">
      <c r="A31" s="76"/>
      <c r="B31" s="203" t="s">
        <v>101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78"/>
      <c r="O31" s="79"/>
    </row>
    <row r="32" spans="1:15" ht="24.75" customHeight="1">
      <c r="A32" s="76"/>
      <c r="D32" s="99" t="s">
        <v>141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113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142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124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196" t="s">
        <v>98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4"/>
      <c r="O37" s="195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110</v>
      </c>
      <c r="C39" s="85"/>
      <c r="D39" s="82"/>
      <c r="E39" s="68"/>
      <c r="F39" s="86"/>
      <c r="H39" s="86" t="s">
        <v>62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63</v>
      </c>
      <c r="C40" s="85"/>
      <c r="D40" s="82"/>
      <c r="E40" s="68"/>
      <c r="F40" s="86"/>
      <c r="H40" s="86" t="s">
        <v>64</v>
      </c>
      <c r="I40" s="82"/>
      <c r="J40" s="82"/>
      <c r="K40" s="82"/>
      <c r="L40" s="82"/>
      <c r="M40" s="82"/>
      <c r="N40" s="82"/>
      <c r="O40" s="83"/>
    </row>
    <row r="41" spans="1:15" ht="13.5">
      <c r="A41" s="93"/>
      <c r="B41" s="92" t="s">
        <v>65</v>
      </c>
      <c r="C41" s="85"/>
      <c r="D41" s="82"/>
      <c r="E41" s="68"/>
      <c r="F41" s="86"/>
      <c r="H41" s="86" t="s">
        <v>66</v>
      </c>
      <c r="I41" s="82"/>
      <c r="J41" s="82"/>
      <c r="K41" s="82"/>
      <c r="L41" s="82"/>
      <c r="M41" s="82"/>
      <c r="N41" s="82"/>
      <c r="O41" s="83"/>
    </row>
    <row r="42" spans="1:15" ht="13.5">
      <c r="A42" s="93"/>
      <c r="B42" s="92" t="s">
        <v>67</v>
      </c>
      <c r="C42" s="85"/>
      <c r="D42" s="82"/>
      <c r="E42" s="68"/>
      <c r="F42" s="86"/>
      <c r="H42" s="86" t="s">
        <v>70</v>
      </c>
      <c r="I42" s="82"/>
      <c r="J42" s="82"/>
      <c r="K42" s="82"/>
      <c r="L42" s="82"/>
      <c r="M42" s="82"/>
      <c r="N42" s="82"/>
      <c r="O42" s="83"/>
    </row>
    <row r="43" spans="1:15" ht="13.5">
      <c r="A43" s="84"/>
      <c r="B43" s="85"/>
      <c r="C43" s="85"/>
      <c r="D43" s="82"/>
      <c r="E43" s="68"/>
      <c r="F43" s="86"/>
      <c r="G43" s="86"/>
      <c r="H43" s="82"/>
      <c r="I43" s="82"/>
      <c r="J43" s="82"/>
      <c r="K43" s="82"/>
      <c r="L43" s="82"/>
      <c r="M43" s="82"/>
      <c r="N43" s="82"/>
      <c r="O43" s="83"/>
    </row>
    <row r="44" spans="1:15" ht="13.5">
      <c r="A44" s="84"/>
      <c r="B44" s="85"/>
      <c r="C44" s="85"/>
      <c r="D44" s="82"/>
      <c r="E44" s="68"/>
      <c r="F44" s="86"/>
      <c r="G44" s="86"/>
      <c r="H44" s="82"/>
      <c r="I44" s="82"/>
      <c r="J44" s="82"/>
      <c r="K44" s="82"/>
      <c r="L44" s="82"/>
      <c r="M44" s="82"/>
      <c r="N44" s="82"/>
      <c r="O44" s="83"/>
    </row>
    <row r="45" spans="1:15" ht="27" customHeight="1">
      <c r="A45" s="199" t="s">
        <v>125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1"/>
    </row>
    <row r="46" spans="1:15" ht="13.5">
      <c r="A46" s="87"/>
      <c r="B46" s="85"/>
      <c r="C46" s="85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15" ht="21.75" customHeight="1">
      <c r="A47" s="87"/>
      <c r="B47" s="85" t="s">
        <v>126</v>
      </c>
      <c r="C47" s="8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s="96" customFormat="1" ht="68.25" customHeight="1">
      <c r="A48" s="94"/>
      <c r="B48" s="97"/>
      <c r="C48" s="202" t="s">
        <v>114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95"/>
    </row>
    <row r="49" spans="1:15" ht="13.5">
      <c r="A49" s="87"/>
      <c r="B49" s="85"/>
      <c r="C49" s="85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13.5">
      <c r="A50" s="87"/>
      <c r="B50" s="85"/>
      <c r="C50" s="85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13.5">
      <c r="A52" s="87"/>
      <c r="B52" s="85"/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13.5">
      <c r="A53" s="87"/>
      <c r="B53" s="85"/>
      <c r="C53" s="8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14.25" thickBo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90"/>
      <c r="N54" s="90"/>
      <c r="O54" s="91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45:O45"/>
    <mergeCell ref="C48:N48"/>
    <mergeCell ref="B31:M31"/>
    <mergeCell ref="A37:O37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3" t="s">
        <v>132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2:18" ht="18.75">
      <c r="B3" s="173" t="s">
        <v>117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2:18" ht="12.75" thickBot="1">
      <c r="B4" s="174" t="s">
        <v>118</v>
      </c>
      <c r="C4" s="174"/>
      <c r="D4" s="174"/>
      <c r="E4" s="58"/>
      <c r="F4" s="58"/>
      <c r="G4" s="58"/>
      <c r="H4" s="58"/>
      <c r="I4" s="58"/>
      <c r="J4" s="58"/>
      <c r="K4" s="60"/>
      <c r="L4" s="58"/>
      <c r="M4" s="58"/>
      <c r="N4" s="58"/>
      <c r="O4" s="175" t="s">
        <v>127</v>
      </c>
      <c r="P4" s="175"/>
      <c r="Q4" s="175"/>
      <c r="R4" s="175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1" t="s">
        <v>48</v>
      </c>
      <c r="K6" s="172"/>
      <c r="L6" s="22"/>
      <c r="M6" s="22"/>
      <c r="N6" s="22"/>
      <c r="O6" s="22"/>
      <c r="P6" s="22"/>
      <c r="Q6" s="204" t="s">
        <v>48</v>
      </c>
      <c r="R6" s="205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112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112</v>
      </c>
      <c r="Q7" s="149" t="s">
        <v>54</v>
      </c>
      <c r="R7" s="150" t="s">
        <v>52</v>
      </c>
    </row>
    <row r="8" spans="2:23" s="45" customFormat="1" ht="12">
      <c r="B8" s="46"/>
      <c r="C8" s="169" t="s">
        <v>0</v>
      </c>
      <c r="D8" s="170"/>
      <c r="E8" s="206">
        <v>38.9</v>
      </c>
      <c r="F8" s="207">
        <v>289397</v>
      </c>
      <c r="G8" s="208">
        <v>70</v>
      </c>
      <c r="H8" s="207">
        <v>6659</v>
      </c>
      <c r="I8" s="209">
        <v>2.3</v>
      </c>
      <c r="J8" s="210">
        <v>7039</v>
      </c>
      <c r="K8" s="47">
        <f>ROUND((H8-J8)/J8*100,2)</f>
        <v>-5.4</v>
      </c>
      <c r="L8" s="211">
        <v>38.9</v>
      </c>
      <c r="M8" s="207">
        <v>289553</v>
      </c>
      <c r="N8" s="207">
        <v>68</v>
      </c>
      <c r="O8" s="207">
        <v>4901</v>
      </c>
      <c r="P8" s="209">
        <v>1.69</v>
      </c>
      <c r="Q8" s="210">
        <v>6181</v>
      </c>
      <c r="R8" s="47">
        <f aca="true" t="shared" si="0" ref="R8:R62">ROUND((O8-Q8)/Q8*100,2)</f>
        <v>-20.71</v>
      </c>
      <c r="T8" s="45">
        <f aca="true" t="shared" si="1" ref="T8:T39">ROUND((H8-J8)/J8*100,2)</f>
        <v>-5.4</v>
      </c>
      <c r="U8" s="45" t="b">
        <f aca="true" t="shared" si="2" ref="U8:U39">ISERROR(T8)</f>
        <v>0</v>
      </c>
      <c r="V8" s="45">
        <f aca="true" t="shared" si="3" ref="V8:V39">ROUND((O8-Q8)/Q8*100,2)</f>
        <v>-20.71</v>
      </c>
      <c r="W8" s="45" t="b">
        <f aca="true" t="shared" si="4" ref="W8:W39">ISERROR(V8)</f>
        <v>0</v>
      </c>
    </row>
    <row r="9" spans="2:23" s="45" customFormat="1" ht="12">
      <c r="B9" s="105"/>
      <c r="C9" s="48"/>
      <c r="D9" s="49" t="s">
        <v>102</v>
      </c>
      <c r="E9" s="212">
        <v>38.1</v>
      </c>
      <c r="F9" s="213">
        <v>312859</v>
      </c>
      <c r="G9" s="214">
        <v>11</v>
      </c>
      <c r="H9" s="213">
        <v>6659</v>
      </c>
      <c r="I9" s="215">
        <v>2.13</v>
      </c>
      <c r="J9" s="216">
        <v>5870</v>
      </c>
      <c r="K9" s="146">
        <f aca="true" t="shared" si="5" ref="K9:K62">ROUND((H9-J9)/J9*100,2)</f>
        <v>13.44</v>
      </c>
      <c r="L9" s="217">
        <v>38.1</v>
      </c>
      <c r="M9" s="213">
        <v>312859</v>
      </c>
      <c r="N9" s="213">
        <v>11</v>
      </c>
      <c r="O9" s="213">
        <v>5964</v>
      </c>
      <c r="P9" s="215">
        <v>1.91</v>
      </c>
      <c r="Q9" s="216">
        <v>5440</v>
      </c>
      <c r="R9" s="50">
        <f t="shared" si="0"/>
        <v>9.63</v>
      </c>
      <c r="T9" s="45">
        <f t="shared" si="1"/>
        <v>13.44</v>
      </c>
      <c r="U9" s="45" t="b">
        <f t="shared" si="2"/>
        <v>0</v>
      </c>
      <c r="V9" s="45">
        <f t="shared" si="3"/>
        <v>9.63</v>
      </c>
      <c r="W9" s="45" t="b">
        <f t="shared" si="4"/>
        <v>0</v>
      </c>
    </row>
    <row r="10" spans="2:23" s="45" customFormat="1" ht="12">
      <c r="B10" s="105"/>
      <c r="C10" s="48"/>
      <c r="D10" s="49" t="s">
        <v>79</v>
      </c>
      <c r="E10" s="212">
        <v>42</v>
      </c>
      <c r="F10" s="213">
        <v>265634</v>
      </c>
      <c r="G10" s="214" t="s">
        <v>115</v>
      </c>
      <c r="H10" s="213">
        <v>5204</v>
      </c>
      <c r="I10" s="215">
        <v>1.96</v>
      </c>
      <c r="J10" s="216">
        <v>5951</v>
      </c>
      <c r="K10" s="146">
        <f t="shared" si="5"/>
        <v>-12.55</v>
      </c>
      <c r="L10" s="217">
        <v>42</v>
      </c>
      <c r="M10" s="213">
        <v>265634</v>
      </c>
      <c r="N10" s="213" t="s">
        <v>115</v>
      </c>
      <c r="O10" s="213">
        <v>4327</v>
      </c>
      <c r="P10" s="215">
        <v>1.63</v>
      </c>
      <c r="Q10" s="216">
        <v>4125</v>
      </c>
      <c r="R10" s="50">
        <f t="shared" si="0"/>
        <v>4.9</v>
      </c>
      <c r="T10" s="45">
        <f t="shared" si="1"/>
        <v>-12.55</v>
      </c>
      <c r="U10" s="45" t="b">
        <f t="shared" si="2"/>
        <v>0</v>
      </c>
      <c r="V10" s="45">
        <f t="shared" si="3"/>
        <v>4.9</v>
      </c>
      <c r="W10" s="45" t="b">
        <f t="shared" si="4"/>
        <v>0</v>
      </c>
    </row>
    <row r="11" spans="2:23" s="45" customFormat="1" ht="12">
      <c r="B11" s="105"/>
      <c r="C11" s="48"/>
      <c r="D11" s="49" t="s">
        <v>103</v>
      </c>
      <c r="E11" s="212">
        <v>36.5</v>
      </c>
      <c r="F11" s="213">
        <v>263861</v>
      </c>
      <c r="G11" s="214" t="s">
        <v>115</v>
      </c>
      <c r="H11" s="213">
        <v>4753</v>
      </c>
      <c r="I11" s="215">
        <v>1.8</v>
      </c>
      <c r="J11" s="216">
        <v>5346</v>
      </c>
      <c r="K11" s="146">
        <f t="shared" si="5"/>
        <v>-11.09</v>
      </c>
      <c r="L11" s="217">
        <v>36.5</v>
      </c>
      <c r="M11" s="213">
        <v>263861</v>
      </c>
      <c r="N11" s="213" t="s">
        <v>115</v>
      </c>
      <c r="O11" s="213">
        <v>2675</v>
      </c>
      <c r="P11" s="215">
        <v>1.01</v>
      </c>
      <c r="Q11" s="216">
        <v>3103</v>
      </c>
      <c r="R11" s="50">
        <f t="shared" si="0"/>
        <v>-13.79</v>
      </c>
      <c r="T11" s="45">
        <f t="shared" si="1"/>
        <v>-11.09</v>
      </c>
      <c r="U11" s="45" t="b">
        <f t="shared" si="2"/>
        <v>0</v>
      </c>
      <c r="V11" s="45">
        <f t="shared" si="3"/>
        <v>-13.79</v>
      </c>
      <c r="W11" s="45" t="b">
        <f t="shared" si="4"/>
        <v>0</v>
      </c>
    </row>
    <row r="12" spans="2:23" s="45" customFormat="1" ht="12">
      <c r="B12" s="105"/>
      <c r="C12" s="48"/>
      <c r="D12" s="49" t="s">
        <v>85</v>
      </c>
      <c r="E12" s="212">
        <v>39.8</v>
      </c>
      <c r="F12" s="213">
        <v>293740</v>
      </c>
      <c r="G12" s="214">
        <v>10</v>
      </c>
      <c r="H12" s="213">
        <v>4973</v>
      </c>
      <c r="I12" s="215">
        <v>1.69</v>
      </c>
      <c r="J12" s="216">
        <v>5718</v>
      </c>
      <c r="K12" s="146">
        <f t="shared" si="5"/>
        <v>-13.03</v>
      </c>
      <c r="L12" s="217">
        <v>39.8</v>
      </c>
      <c r="M12" s="213">
        <v>293740</v>
      </c>
      <c r="N12" s="213">
        <v>10</v>
      </c>
      <c r="O12" s="213">
        <v>4233</v>
      </c>
      <c r="P12" s="215">
        <v>1.44</v>
      </c>
      <c r="Q12" s="216">
        <v>4232</v>
      </c>
      <c r="R12" s="50">
        <f t="shared" si="0"/>
        <v>0.02</v>
      </c>
      <c r="T12" s="45">
        <f t="shared" si="1"/>
        <v>-13.03</v>
      </c>
      <c r="U12" s="45" t="b">
        <f t="shared" si="2"/>
        <v>0</v>
      </c>
      <c r="V12" s="45">
        <f t="shared" si="3"/>
        <v>0.02</v>
      </c>
      <c r="W12" s="45" t="b">
        <f t="shared" si="4"/>
        <v>0</v>
      </c>
    </row>
    <row r="13" spans="2:23" s="45" customFormat="1" ht="12">
      <c r="B13" s="105"/>
      <c r="C13" s="48"/>
      <c r="D13" s="49" t="s">
        <v>94</v>
      </c>
      <c r="E13" s="212">
        <v>40.6</v>
      </c>
      <c r="F13" s="213">
        <v>243758</v>
      </c>
      <c r="G13" s="214" t="s">
        <v>115</v>
      </c>
      <c r="H13" s="213">
        <v>2221</v>
      </c>
      <c r="I13" s="215">
        <v>0.91</v>
      </c>
      <c r="J13" s="216">
        <v>6022</v>
      </c>
      <c r="K13" s="146">
        <f t="shared" si="5"/>
        <v>-63.12</v>
      </c>
      <c r="L13" s="217">
        <v>39</v>
      </c>
      <c r="M13" s="213">
        <v>260000</v>
      </c>
      <c r="N13" s="213" t="s">
        <v>115</v>
      </c>
      <c r="O13" s="213">
        <v>2000</v>
      </c>
      <c r="P13" s="215">
        <v>0.77</v>
      </c>
      <c r="Q13" s="216">
        <v>4161</v>
      </c>
      <c r="R13" s="50">
        <f t="shared" si="0"/>
        <v>-51.93</v>
      </c>
      <c r="T13" s="45">
        <f t="shared" si="1"/>
        <v>-63.12</v>
      </c>
      <c r="U13" s="45" t="b">
        <f t="shared" si="2"/>
        <v>0</v>
      </c>
      <c r="V13" s="45">
        <f t="shared" si="3"/>
        <v>-51.93</v>
      </c>
      <c r="W13" s="45" t="b">
        <f t="shared" si="4"/>
        <v>0</v>
      </c>
    </row>
    <row r="14" spans="2:23" s="45" customFormat="1" ht="12">
      <c r="B14" s="105"/>
      <c r="C14" s="48"/>
      <c r="D14" s="49" t="s">
        <v>1</v>
      </c>
      <c r="E14" s="212">
        <v>38.1</v>
      </c>
      <c r="F14" s="213">
        <v>316546</v>
      </c>
      <c r="G14" s="214">
        <v>11</v>
      </c>
      <c r="H14" s="213">
        <v>7898</v>
      </c>
      <c r="I14" s="215">
        <v>2.5</v>
      </c>
      <c r="J14" s="216">
        <v>7387</v>
      </c>
      <c r="K14" s="146">
        <f t="shared" si="5"/>
        <v>6.92</v>
      </c>
      <c r="L14" s="217">
        <v>38.1</v>
      </c>
      <c r="M14" s="213">
        <v>316546</v>
      </c>
      <c r="N14" s="213">
        <v>11</v>
      </c>
      <c r="O14" s="213">
        <v>6840</v>
      </c>
      <c r="P14" s="215">
        <v>2.16</v>
      </c>
      <c r="Q14" s="216">
        <v>6264</v>
      </c>
      <c r="R14" s="50">
        <f t="shared" si="0"/>
        <v>9.2</v>
      </c>
      <c r="T14" s="45">
        <f t="shared" si="1"/>
        <v>6.92</v>
      </c>
      <c r="U14" s="45" t="b">
        <f t="shared" si="2"/>
        <v>0</v>
      </c>
      <c r="V14" s="45">
        <f t="shared" si="3"/>
        <v>9.2</v>
      </c>
      <c r="W14" s="45" t="b">
        <f t="shared" si="4"/>
        <v>0</v>
      </c>
    </row>
    <row r="15" spans="2:23" s="45" customFormat="1" ht="12">
      <c r="B15" s="102"/>
      <c r="C15" s="48"/>
      <c r="D15" s="49" t="s">
        <v>104</v>
      </c>
      <c r="E15" s="212" t="s">
        <v>108</v>
      </c>
      <c r="F15" s="213" t="s">
        <v>108</v>
      </c>
      <c r="G15" s="214" t="s">
        <v>108</v>
      </c>
      <c r="H15" s="213" t="s">
        <v>108</v>
      </c>
      <c r="I15" s="215" t="s">
        <v>108</v>
      </c>
      <c r="J15" s="216" t="s">
        <v>108</v>
      </c>
      <c r="K15" s="146" t="s">
        <v>135</v>
      </c>
      <c r="L15" s="217" t="s">
        <v>108</v>
      </c>
      <c r="M15" s="213" t="s">
        <v>108</v>
      </c>
      <c r="N15" s="213" t="s">
        <v>108</v>
      </c>
      <c r="O15" s="213" t="s">
        <v>108</v>
      </c>
      <c r="P15" s="215" t="s">
        <v>108</v>
      </c>
      <c r="Q15" s="216" t="s">
        <v>108</v>
      </c>
      <c r="R15" s="50" t="s">
        <v>135</v>
      </c>
      <c r="T15" s="45" t="e">
        <f t="shared" si="1"/>
        <v>#VALUE!</v>
      </c>
      <c r="U15" s="45" t="b">
        <f t="shared" si="2"/>
        <v>1</v>
      </c>
      <c r="V15" s="45" t="e">
        <f t="shared" si="3"/>
        <v>#VALUE!</v>
      </c>
      <c r="W15" s="45" t="b">
        <f t="shared" si="4"/>
        <v>1</v>
      </c>
    </row>
    <row r="16" spans="2:23" s="45" customFormat="1" ht="12">
      <c r="B16" s="102"/>
      <c r="C16" s="48"/>
      <c r="D16" s="49" t="s">
        <v>2</v>
      </c>
      <c r="E16" s="212">
        <v>37</v>
      </c>
      <c r="F16" s="213">
        <v>297037</v>
      </c>
      <c r="G16" s="214" t="s">
        <v>115</v>
      </c>
      <c r="H16" s="213">
        <v>6801</v>
      </c>
      <c r="I16" s="215">
        <v>2.29</v>
      </c>
      <c r="J16" s="216">
        <v>6688</v>
      </c>
      <c r="K16" s="146">
        <f t="shared" si="5"/>
        <v>1.69</v>
      </c>
      <c r="L16" s="217">
        <v>37</v>
      </c>
      <c r="M16" s="213">
        <v>297037</v>
      </c>
      <c r="N16" s="213" t="s">
        <v>115</v>
      </c>
      <c r="O16" s="213">
        <v>6801</v>
      </c>
      <c r="P16" s="215">
        <v>2.29</v>
      </c>
      <c r="Q16" s="216">
        <v>5722</v>
      </c>
      <c r="R16" s="50">
        <f t="shared" si="0"/>
        <v>18.86</v>
      </c>
      <c r="T16" s="45">
        <f t="shared" si="1"/>
        <v>1.69</v>
      </c>
      <c r="U16" s="45" t="b">
        <f t="shared" si="2"/>
        <v>0</v>
      </c>
      <c r="V16" s="45">
        <f t="shared" si="3"/>
        <v>18.86</v>
      </c>
      <c r="W16" s="45" t="b">
        <f t="shared" si="4"/>
        <v>0</v>
      </c>
    </row>
    <row r="17" spans="2:23" s="45" customFormat="1" ht="12">
      <c r="B17" s="102"/>
      <c r="C17" s="48"/>
      <c r="D17" s="49" t="s">
        <v>86</v>
      </c>
      <c r="E17" s="212">
        <v>36.1</v>
      </c>
      <c r="F17" s="213">
        <v>267737</v>
      </c>
      <c r="G17" s="214" t="s">
        <v>115</v>
      </c>
      <c r="H17" s="213">
        <v>5500</v>
      </c>
      <c r="I17" s="215">
        <v>2.05</v>
      </c>
      <c r="J17" s="216">
        <v>5788</v>
      </c>
      <c r="K17" s="146">
        <f t="shared" si="5"/>
        <v>-4.98</v>
      </c>
      <c r="L17" s="217">
        <v>36.1</v>
      </c>
      <c r="M17" s="213">
        <v>267737</v>
      </c>
      <c r="N17" s="213" t="s">
        <v>115</v>
      </c>
      <c r="O17" s="213">
        <v>4541</v>
      </c>
      <c r="P17" s="215">
        <v>1.7</v>
      </c>
      <c r="Q17" s="216">
        <v>5756</v>
      </c>
      <c r="R17" s="50">
        <f t="shared" si="0"/>
        <v>-21.11</v>
      </c>
      <c r="T17" s="45">
        <f t="shared" si="1"/>
        <v>-4.98</v>
      </c>
      <c r="U17" s="45" t="b">
        <f t="shared" si="2"/>
        <v>0</v>
      </c>
      <c r="V17" s="45">
        <f t="shared" si="3"/>
        <v>-21.11</v>
      </c>
      <c r="W17" s="45" t="b">
        <f t="shared" si="4"/>
        <v>0</v>
      </c>
    </row>
    <row r="18" spans="2:23" s="45" customFormat="1" ht="12">
      <c r="B18" s="102"/>
      <c r="C18" s="48"/>
      <c r="D18" s="49" t="s">
        <v>87</v>
      </c>
      <c r="E18" s="212">
        <v>39</v>
      </c>
      <c r="F18" s="213">
        <v>289254</v>
      </c>
      <c r="G18" s="214" t="s">
        <v>115</v>
      </c>
      <c r="H18" s="213">
        <v>5775</v>
      </c>
      <c r="I18" s="215">
        <v>2</v>
      </c>
      <c r="J18" s="216">
        <v>7161</v>
      </c>
      <c r="K18" s="146">
        <f t="shared" si="5"/>
        <v>-19.35</v>
      </c>
      <c r="L18" s="217">
        <v>39</v>
      </c>
      <c r="M18" s="213">
        <v>289254</v>
      </c>
      <c r="N18" s="213" t="s">
        <v>115</v>
      </c>
      <c r="O18" s="213">
        <v>4775</v>
      </c>
      <c r="P18" s="215">
        <v>1.65</v>
      </c>
      <c r="Q18" s="216">
        <v>5170</v>
      </c>
      <c r="R18" s="50">
        <f t="shared" si="0"/>
        <v>-7.64</v>
      </c>
      <c r="T18" s="45">
        <f t="shared" si="1"/>
        <v>-19.35</v>
      </c>
      <c r="U18" s="45" t="b">
        <f t="shared" si="2"/>
        <v>0</v>
      </c>
      <c r="V18" s="45">
        <f t="shared" si="3"/>
        <v>-7.64</v>
      </c>
      <c r="W18" s="45" t="b">
        <f t="shared" si="4"/>
        <v>0</v>
      </c>
    </row>
    <row r="19" spans="2:23" s="45" customFormat="1" ht="12">
      <c r="B19" s="102"/>
      <c r="C19" s="48"/>
      <c r="D19" s="49" t="s">
        <v>3</v>
      </c>
      <c r="E19" s="212">
        <v>39</v>
      </c>
      <c r="F19" s="213">
        <v>254000</v>
      </c>
      <c r="G19" s="214" t="s">
        <v>115</v>
      </c>
      <c r="H19" s="213">
        <v>7000</v>
      </c>
      <c r="I19" s="215">
        <v>2.76</v>
      </c>
      <c r="J19" s="216">
        <v>7000</v>
      </c>
      <c r="K19" s="146">
        <f t="shared" si="5"/>
        <v>0</v>
      </c>
      <c r="L19" s="217">
        <v>39</v>
      </c>
      <c r="M19" s="213">
        <v>254000</v>
      </c>
      <c r="N19" s="213" t="s">
        <v>115</v>
      </c>
      <c r="O19" s="213">
        <v>5200</v>
      </c>
      <c r="P19" s="215">
        <v>2.05</v>
      </c>
      <c r="Q19" s="216">
        <v>5250</v>
      </c>
      <c r="R19" s="50">
        <f t="shared" si="0"/>
        <v>-0.95</v>
      </c>
      <c r="T19" s="45">
        <f t="shared" si="1"/>
        <v>0</v>
      </c>
      <c r="U19" s="45" t="b">
        <f t="shared" si="2"/>
        <v>0</v>
      </c>
      <c r="V19" s="45">
        <f t="shared" si="3"/>
        <v>-0.95</v>
      </c>
      <c r="W19" s="45" t="b">
        <f t="shared" si="4"/>
        <v>0</v>
      </c>
    </row>
    <row r="20" spans="2:23" s="45" customFormat="1" ht="12">
      <c r="B20" s="102" t="s">
        <v>4</v>
      </c>
      <c r="C20" s="48"/>
      <c r="D20" s="49" t="s">
        <v>5</v>
      </c>
      <c r="E20" s="212">
        <v>38</v>
      </c>
      <c r="F20" s="213">
        <v>86391</v>
      </c>
      <c r="G20" s="214" t="s">
        <v>115</v>
      </c>
      <c r="H20" s="213">
        <v>6350</v>
      </c>
      <c r="I20" s="215">
        <v>7.35</v>
      </c>
      <c r="J20" s="216">
        <v>6256</v>
      </c>
      <c r="K20" s="146">
        <f t="shared" si="5"/>
        <v>1.5</v>
      </c>
      <c r="L20" s="217">
        <v>38</v>
      </c>
      <c r="M20" s="213">
        <v>86391</v>
      </c>
      <c r="N20" s="213" t="s">
        <v>115</v>
      </c>
      <c r="O20" s="213">
        <v>5770</v>
      </c>
      <c r="P20" s="215">
        <v>6.68</v>
      </c>
      <c r="Q20" s="216">
        <v>5525</v>
      </c>
      <c r="R20" s="50">
        <f t="shared" si="0"/>
        <v>4.43</v>
      </c>
      <c r="T20" s="45">
        <f t="shared" si="1"/>
        <v>1.5</v>
      </c>
      <c r="U20" s="45" t="b">
        <f t="shared" si="2"/>
        <v>0</v>
      </c>
      <c r="V20" s="45">
        <f t="shared" si="3"/>
        <v>4.43</v>
      </c>
      <c r="W20" s="45" t="b">
        <f t="shared" si="4"/>
        <v>0</v>
      </c>
    </row>
    <row r="21" spans="2:23" s="45" customFormat="1" ht="12">
      <c r="B21" s="102"/>
      <c r="C21" s="48"/>
      <c r="D21" s="49" t="s">
        <v>6</v>
      </c>
      <c r="E21" s="212">
        <v>39.5</v>
      </c>
      <c r="F21" s="213">
        <v>299509</v>
      </c>
      <c r="G21" s="214" t="s">
        <v>115</v>
      </c>
      <c r="H21" s="213">
        <v>2365</v>
      </c>
      <c r="I21" s="215">
        <v>0.79</v>
      </c>
      <c r="J21" s="216">
        <v>7177</v>
      </c>
      <c r="K21" s="146">
        <f t="shared" si="5"/>
        <v>-67.05</v>
      </c>
      <c r="L21" s="217">
        <v>39.5</v>
      </c>
      <c r="M21" s="213">
        <v>299509</v>
      </c>
      <c r="N21" s="213" t="s">
        <v>115</v>
      </c>
      <c r="O21" s="213">
        <v>1506</v>
      </c>
      <c r="P21" s="215">
        <v>0.5</v>
      </c>
      <c r="Q21" s="216">
        <v>5756</v>
      </c>
      <c r="R21" s="50">
        <f t="shared" si="0"/>
        <v>-73.84</v>
      </c>
      <c r="T21" s="45">
        <f t="shared" si="1"/>
        <v>-67.05</v>
      </c>
      <c r="U21" s="45" t="b">
        <f t="shared" si="2"/>
        <v>0</v>
      </c>
      <c r="V21" s="45">
        <f t="shared" si="3"/>
        <v>-73.84</v>
      </c>
      <c r="W21" s="45" t="b">
        <f t="shared" si="4"/>
        <v>0</v>
      </c>
    </row>
    <row r="22" spans="2:23" s="45" customFormat="1" ht="12">
      <c r="B22" s="102"/>
      <c r="C22" s="48"/>
      <c r="D22" s="49" t="s">
        <v>105</v>
      </c>
      <c r="E22" s="212">
        <v>38.3</v>
      </c>
      <c r="F22" s="213">
        <v>313188</v>
      </c>
      <c r="G22" s="214">
        <v>6</v>
      </c>
      <c r="H22" s="213">
        <v>12578</v>
      </c>
      <c r="I22" s="215">
        <v>4.02</v>
      </c>
      <c r="J22" s="218" t="s">
        <v>135</v>
      </c>
      <c r="K22" s="146" t="s">
        <v>135</v>
      </c>
      <c r="L22" s="217">
        <v>38.2</v>
      </c>
      <c r="M22" s="213">
        <v>313287</v>
      </c>
      <c r="N22" s="213">
        <v>5</v>
      </c>
      <c r="O22" s="213">
        <v>4107</v>
      </c>
      <c r="P22" s="215">
        <v>1.31</v>
      </c>
      <c r="Q22" s="219" t="s">
        <v>135</v>
      </c>
      <c r="R22" s="50" t="s">
        <v>135</v>
      </c>
      <c r="T22" s="45" t="e">
        <f t="shared" si="1"/>
        <v>#VALUE!</v>
      </c>
      <c r="U22" s="45" t="b">
        <f t="shared" si="2"/>
        <v>1</v>
      </c>
      <c r="V22" s="45" t="e">
        <f t="shared" si="3"/>
        <v>#VALUE!</v>
      </c>
      <c r="W22" s="45" t="b">
        <f t="shared" si="4"/>
        <v>1</v>
      </c>
    </row>
    <row r="23" spans="2:23" s="45" customFormat="1" ht="12">
      <c r="B23" s="102"/>
      <c r="C23" s="48"/>
      <c r="D23" s="49" t="s">
        <v>82</v>
      </c>
      <c r="E23" s="212">
        <v>44.3</v>
      </c>
      <c r="F23" s="213">
        <v>343575</v>
      </c>
      <c r="G23" s="214" t="s">
        <v>115</v>
      </c>
      <c r="H23" s="213">
        <v>6700</v>
      </c>
      <c r="I23" s="215">
        <v>1.95</v>
      </c>
      <c r="J23" s="216">
        <v>5532</v>
      </c>
      <c r="K23" s="146">
        <f t="shared" si="5"/>
        <v>21.11</v>
      </c>
      <c r="L23" s="217">
        <v>44.3</v>
      </c>
      <c r="M23" s="213">
        <v>343575</v>
      </c>
      <c r="N23" s="213" t="s">
        <v>115</v>
      </c>
      <c r="O23" s="213">
        <v>6183</v>
      </c>
      <c r="P23" s="215">
        <v>1.8</v>
      </c>
      <c r="Q23" s="216">
        <v>5532</v>
      </c>
      <c r="R23" s="50">
        <f t="shared" si="0"/>
        <v>11.77</v>
      </c>
      <c r="T23" s="45">
        <f t="shared" si="1"/>
        <v>21.11</v>
      </c>
      <c r="U23" s="45" t="b">
        <f t="shared" si="2"/>
        <v>0</v>
      </c>
      <c r="V23" s="45">
        <f t="shared" si="3"/>
        <v>11.77</v>
      </c>
      <c r="W23" s="45" t="b">
        <f t="shared" si="4"/>
        <v>0</v>
      </c>
    </row>
    <row r="24" spans="2:23" s="45" customFormat="1" ht="12">
      <c r="B24" s="102"/>
      <c r="C24" s="48"/>
      <c r="D24" s="49" t="s">
        <v>80</v>
      </c>
      <c r="E24" s="212">
        <v>42</v>
      </c>
      <c r="F24" s="213">
        <v>309491</v>
      </c>
      <c r="G24" s="214" t="s">
        <v>115</v>
      </c>
      <c r="H24" s="213">
        <v>6990</v>
      </c>
      <c r="I24" s="215">
        <v>2.26</v>
      </c>
      <c r="J24" s="216">
        <v>6988</v>
      </c>
      <c r="K24" s="146">
        <f t="shared" si="5"/>
        <v>0.03</v>
      </c>
      <c r="L24" s="217">
        <v>42</v>
      </c>
      <c r="M24" s="213">
        <v>309491</v>
      </c>
      <c r="N24" s="213" t="s">
        <v>115</v>
      </c>
      <c r="O24" s="213">
        <v>5986</v>
      </c>
      <c r="P24" s="215">
        <v>1.93</v>
      </c>
      <c r="Q24" s="216">
        <v>5982</v>
      </c>
      <c r="R24" s="50">
        <f t="shared" si="0"/>
        <v>0.07</v>
      </c>
      <c r="T24" s="45">
        <f t="shared" si="1"/>
        <v>0.03</v>
      </c>
      <c r="U24" s="45" t="b">
        <f t="shared" si="2"/>
        <v>0</v>
      </c>
      <c r="V24" s="45">
        <f t="shared" si="3"/>
        <v>0.07</v>
      </c>
      <c r="W24" s="45" t="b">
        <f t="shared" si="4"/>
        <v>0</v>
      </c>
    </row>
    <row r="25" spans="2:23" s="45" customFormat="1" ht="12">
      <c r="B25" s="102"/>
      <c r="C25" s="48"/>
      <c r="D25" s="49" t="s">
        <v>81</v>
      </c>
      <c r="E25" s="212">
        <v>36.6</v>
      </c>
      <c r="F25" s="213">
        <v>256861</v>
      </c>
      <c r="G25" s="214" t="s">
        <v>115</v>
      </c>
      <c r="H25" s="213">
        <v>4500</v>
      </c>
      <c r="I25" s="215">
        <v>1.75</v>
      </c>
      <c r="J25" s="216">
        <v>10000</v>
      </c>
      <c r="K25" s="146">
        <f t="shared" si="5"/>
        <v>-55</v>
      </c>
      <c r="L25" s="217">
        <v>36.6</v>
      </c>
      <c r="M25" s="213">
        <v>256861</v>
      </c>
      <c r="N25" s="213" t="s">
        <v>115</v>
      </c>
      <c r="O25" s="213">
        <v>3700</v>
      </c>
      <c r="P25" s="215">
        <v>1.44</v>
      </c>
      <c r="Q25" s="216">
        <v>4319</v>
      </c>
      <c r="R25" s="50">
        <f t="shared" si="0"/>
        <v>-14.33</v>
      </c>
      <c r="T25" s="45">
        <f t="shared" si="1"/>
        <v>-55</v>
      </c>
      <c r="U25" s="45" t="b">
        <f t="shared" si="2"/>
        <v>0</v>
      </c>
      <c r="V25" s="45">
        <f t="shared" si="3"/>
        <v>-14.33</v>
      </c>
      <c r="W25" s="45" t="b">
        <f t="shared" si="4"/>
        <v>0</v>
      </c>
    </row>
    <row r="26" spans="2:23" s="45" customFormat="1" ht="12">
      <c r="B26" s="102"/>
      <c r="C26" s="48"/>
      <c r="D26" s="49" t="s">
        <v>7</v>
      </c>
      <c r="E26" s="212">
        <v>38.8</v>
      </c>
      <c r="F26" s="213">
        <v>285239</v>
      </c>
      <c r="G26" s="214">
        <v>9</v>
      </c>
      <c r="H26" s="213">
        <v>7562</v>
      </c>
      <c r="I26" s="215">
        <v>2.65</v>
      </c>
      <c r="J26" s="216">
        <v>7283</v>
      </c>
      <c r="K26" s="146">
        <f t="shared" si="5"/>
        <v>3.83</v>
      </c>
      <c r="L26" s="217">
        <v>38.8</v>
      </c>
      <c r="M26" s="213">
        <v>285239</v>
      </c>
      <c r="N26" s="213">
        <v>9</v>
      </c>
      <c r="O26" s="213">
        <v>5114</v>
      </c>
      <c r="P26" s="215">
        <v>1.79</v>
      </c>
      <c r="Q26" s="216">
        <v>5076</v>
      </c>
      <c r="R26" s="50">
        <f t="shared" si="0"/>
        <v>0.75</v>
      </c>
      <c r="T26" s="45">
        <f t="shared" si="1"/>
        <v>3.83</v>
      </c>
      <c r="U26" s="45" t="b">
        <f t="shared" si="2"/>
        <v>0</v>
      </c>
      <c r="V26" s="45">
        <f t="shared" si="3"/>
        <v>0.75</v>
      </c>
      <c r="W26" s="45" t="b">
        <f t="shared" si="4"/>
        <v>0</v>
      </c>
    </row>
    <row r="27" spans="2:23" s="45" customFormat="1" ht="12">
      <c r="B27" s="102"/>
      <c r="C27" s="48"/>
      <c r="D27" s="49" t="s">
        <v>106</v>
      </c>
      <c r="E27" s="212">
        <v>37.9</v>
      </c>
      <c r="F27" s="213">
        <v>282400</v>
      </c>
      <c r="G27" s="214" t="s">
        <v>115</v>
      </c>
      <c r="H27" s="213">
        <v>4377</v>
      </c>
      <c r="I27" s="215">
        <v>1.55</v>
      </c>
      <c r="J27" s="216">
        <v>3500</v>
      </c>
      <c r="K27" s="146">
        <f t="shared" si="5"/>
        <v>25.06</v>
      </c>
      <c r="L27" s="217">
        <v>37.9</v>
      </c>
      <c r="M27" s="213">
        <v>282400</v>
      </c>
      <c r="N27" s="213" t="s">
        <v>115</v>
      </c>
      <c r="O27" s="213">
        <v>4377</v>
      </c>
      <c r="P27" s="215">
        <v>1.55</v>
      </c>
      <c r="Q27" s="216">
        <v>3500</v>
      </c>
      <c r="R27" s="50">
        <f t="shared" si="0"/>
        <v>25.06</v>
      </c>
      <c r="T27" s="45">
        <f t="shared" si="1"/>
        <v>25.06</v>
      </c>
      <c r="U27" s="45" t="b">
        <f t="shared" si="2"/>
        <v>0</v>
      </c>
      <c r="V27" s="45">
        <f t="shared" si="3"/>
        <v>25.06</v>
      </c>
      <c r="W27" s="45" t="b">
        <f t="shared" si="4"/>
        <v>0</v>
      </c>
    </row>
    <row r="28" spans="2:23" s="45" customFormat="1" ht="12">
      <c r="B28" s="102" t="s">
        <v>8</v>
      </c>
      <c r="C28" s="160" t="s">
        <v>9</v>
      </c>
      <c r="D28" s="166"/>
      <c r="E28" s="220" t="s">
        <v>108</v>
      </c>
      <c r="F28" s="221" t="s">
        <v>108</v>
      </c>
      <c r="G28" s="222" t="s">
        <v>108</v>
      </c>
      <c r="H28" s="221" t="s">
        <v>108</v>
      </c>
      <c r="I28" s="223" t="s">
        <v>108</v>
      </c>
      <c r="J28" s="224" t="s">
        <v>108</v>
      </c>
      <c r="K28" s="51" t="s">
        <v>135</v>
      </c>
      <c r="L28" s="225" t="s">
        <v>108</v>
      </c>
      <c r="M28" s="221" t="s">
        <v>108</v>
      </c>
      <c r="N28" s="221" t="s">
        <v>108</v>
      </c>
      <c r="O28" s="221" t="s">
        <v>108</v>
      </c>
      <c r="P28" s="223" t="s">
        <v>108</v>
      </c>
      <c r="Q28" s="224" t="s">
        <v>108</v>
      </c>
      <c r="R28" s="51" t="s">
        <v>135</v>
      </c>
      <c r="T28" s="45" t="e">
        <f t="shared" si="1"/>
        <v>#VALUE!</v>
      </c>
      <c r="U28" s="45" t="b">
        <f t="shared" si="2"/>
        <v>1</v>
      </c>
      <c r="V28" s="45" t="e">
        <f t="shared" si="3"/>
        <v>#VALUE!</v>
      </c>
      <c r="W28" s="45" t="b">
        <f t="shared" si="4"/>
        <v>1</v>
      </c>
    </row>
    <row r="29" spans="2:23" s="45" customFormat="1" ht="12">
      <c r="B29" s="102"/>
      <c r="C29" s="160" t="s">
        <v>90</v>
      </c>
      <c r="D29" s="166"/>
      <c r="E29" s="220">
        <v>46</v>
      </c>
      <c r="F29" s="221">
        <v>265816</v>
      </c>
      <c r="G29" s="222" t="s">
        <v>115</v>
      </c>
      <c r="H29" s="221">
        <v>4000</v>
      </c>
      <c r="I29" s="223">
        <v>1.5</v>
      </c>
      <c r="J29" s="224">
        <v>5200</v>
      </c>
      <c r="K29" s="51">
        <f t="shared" si="5"/>
        <v>-23.08</v>
      </c>
      <c r="L29" s="225">
        <v>46</v>
      </c>
      <c r="M29" s="221">
        <v>265816</v>
      </c>
      <c r="N29" s="221" t="s">
        <v>115</v>
      </c>
      <c r="O29" s="221">
        <v>1000</v>
      </c>
      <c r="P29" s="223">
        <v>0.38</v>
      </c>
      <c r="Q29" s="224">
        <v>4000</v>
      </c>
      <c r="R29" s="51">
        <f t="shared" si="0"/>
        <v>-75</v>
      </c>
      <c r="T29" s="45">
        <f t="shared" si="1"/>
        <v>-23.08</v>
      </c>
      <c r="U29" s="45" t="b">
        <f t="shared" si="2"/>
        <v>0</v>
      </c>
      <c r="V29" s="45">
        <f t="shared" si="3"/>
        <v>-75</v>
      </c>
      <c r="W29" s="45" t="b">
        <f t="shared" si="4"/>
        <v>0</v>
      </c>
    </row>
    <row r="30" spans="2:23" s="45" customFormat="1" ht="12">
      <c r="B30" s="102"/>
      <c r="C30" s="160" t="s">
        <v>10</v>
      </c>
      <c r="D30" s="166"/>
      <c r="E30" s="220">
        <v>38.9</v>
      </c>
      <c r="F30" s="221">
        <v>307930</v>
      </c>
      <c r="G30" s="222">
        <v>4</v>
      </c>
      <c r="H30" s="221">
        <v>9138</v>
      </c>
      <c r="I30" s="223">
        <v>2.97</v>
      </c>
      <c r="J30" s="224">
        <v>8835</v>
      </c>
      <c r="K30" s="51">
        <f t="shared" si="5"/>
        <v>3.43</v>
      </c>
      <c r="L30" s="225">
        <v>38.9</v>
      </c>
      <c r="M30" s="221">
        <v>307930</v>
      </c>
      <c r="N30" s="221">
        <v>4</v>
      </c>
      <c r="O30" s="221">
        <v>5215</v>
      </c>
      <c r="P30" s="223">
        <v>1.69</v>
      </c>
      <c r="Q30" s="224">
        <v>5265</v>
      </c>
      <c r="R30" s="51">
        <f t="shared" si="0"/>
        <v>-0.95</v>
      </c>
      <c r="T30" s="45">
        <f t="shared" si="1"/>
        <v>3.43</v>
      </c>
      <c r="U30" s="45" t="b">
        <f t="shared" si="2"/>
        <v>0</v>
      </c>
      <c r="V30" s="45">
        <f t="shared" si="3"/>
        <v>-0.95</v>
      </c>
      <c r="W30" s="45" t="b">
        <f t="shared" si="4"/>
        <v>0</v>
      </c>
    </row>
    <row r="31" spans="2:23" s="45" customFormat="1" ht="12">
      <c r="B31" s="102"/>
      <c r="C31" s="160" t="s">
        <v>91</v>
      </c>
      <c r="D31" s="166"/>
      <c r="E31" s="220">
        <v>33.9</v>
      </c>
      <c r="F31" s="221">
        <v>289767</v>
      </c>
      <c r="G31" s="222" t="s">
        <v>115</v>
      </c>
      <c r="H31" s="221">
        <v>5131</v>
      </c>
      <c r="I31" s="223">
        <v>1.77</v>
      </c>
      <c r="J31" s="224">
        <v>4825</v>
      </c>
      <c r="K31" s="51">
        <f t="shared" si="5"/>
        <v>6.34</v>
      </c>
      <c r="L31" s="225">
        <v>33.9</v>
      </c>
      <c r="M31" s="221">
        <v>289767</v>
      </c>
      <c r="N31" s="221" t="s">
        <v>115</v>
      </c>
      <c r="O31" s="221">
        <v>5131</v>
      </c>
      <c r="P31" s="223">
        <v>1.77</v>
      </c>
      <c r="Q31" s="224">
        <v>3258</v>
      </c>
      <c r="R31" s="51">
        <f t="shared" si="0"/>
        <v>57.49</v>
      </c>
      <c r="T31" s="45">
        <f t="shared" si="1"/>
        <v>6.34</v>
      </c>
      <c r="U31" s="45" t="b">
        <f t="shared" si="2"/>
        <v>0</v>
      </c>
      <c r="V31" s="45">
        <f t="shared" si="3"/>
        <v>57.49</v>
      </c>
      <c r="W31" s="45" t="b">
        <f t="shared" si="4"/>
        <v>0</v>
      </c>
    </row>
    <row r="32" spans="2:23" s="45" customFormat="1" ht="12">
      <c r="B32" s="102"/>
      <c r="C32" s="160" t="s">
        <v>39</v>
      </c>
      <c r="D32" s="166"/>
      <c r="E32" s="220">
        <v>43.8</v>
      </c>
      <c r="F32" s="221">
        <v>325438</v>
      </c>
      <c r="G32" s="222" t="s">
        <v>115</v>
      </c>
      <c r="H32" s="221">
        <v>2038</v>
      </c>
      <c r="I32" s="223">
        <v>0.63</v>
      </c>
      <c r="J32" s="224" t="s">
        <v>108</v>
      </c>
      <c r="K32" s="51" t="s">
        <v>135</v>
      </c>
      <c r="L32" s="225">
        <v>43.8</v>
      </c>
      <c r="M32" s="221">
        <v>325438</v>
      </c>
      <c r="N32" s="221" t="s">
        <v>115</v>
      </c>
      <c r="O32" s="221">
        <v>126</v>
      </c>
      <c r="P32" s="223">
        <v>0.04</v>
      </c>
      <c r="Q32" s="224" t="s">
        <v>108</v>
      </c>
      <c r="R32" s="51" t="s">
        <v>135</v>
      </c>
      <c r="T32" s="45" t="e">
        <f t="shared" si="1"/>
        <v>#VALUE!</v>
      </c>
      <c r="U32" s="45" t="b">
        <f t="shared" si="2"/>
        <v>1</v>
      </c>
      <c r="V32" s="45" t="e">
        <f t="shared" si="3"/>
        <v>#VALUE!</v>
      </c>
      <c r="W32" s="45" t="b">
        <f t="shared" si="4"/>
        <v>1</v>
      </c>
    </row>
    <row r="33" spans="2:23" s="45" customFormat="1" ht="12">
      <c r="B33" s="102"/>
      <c r="C33" s="167" t="s">
        <v>89</v>
      </c>
      <c r="D33" s="168"/>
      <c r="E33" s="212">
        <v>39</v>
      </c>
      <c r="F33" s="213">
        <v>225608</v>
      </c>
      <c r="G33" s="214">
        <v>22</v>
      </c>
      <c r="H33" s="213">
        <v>5741</v>
      </c>
      <c r="I33" s="215">
        <v>2.54</v>
      </c>
      <c r="J33" s="216">
        <v>5635</v>
      </c>
      <c r="K33" s="146">
        <f t="shared" si="5"/>
        <v>1.88</v>
      </c>
      <c r="L33" s="217">
        <v>39</v>
      </c>
      <c r="M33" s="213">
        <v>225608</v>
      </c>
      <c r="N33" s="213">
        <v>22</v>
      </c>
      <c r="O33" s="213">
        <v>4111</v>
      </c>
      <c r="P33" s="215">
        <v>1.82</v>
      </c>
      <c r="Q33" s="216">
        <v>3540</v>
      </c>
      <c r="R33" s="50">
        <f t="shared" si="0"/>
        <v>16.13</v>
      </c>
      <c r="T33" s="45">
        <f t="shared" si="1"/>
        <v>1.88</v>
      </c>
      <c r="U33" s="45" t="b">
        <f t="shared" si="2"/>
        <v>0</v>
      </c>
      <c r="V33" s="45">
        <f t="shared" si="3"/>
        <v>16.13</v>
      </c>
      <c r="W33" s="45" t="b">
        <f t="shared" si="4"/>
        <v>0</v>
      </c>
    </row>
    <row r="34" spans="2:23" s="45" customFormat="1" ht="12">
      <c r="B34" s="102"/>
      <c r="C34" s="48"/>
      <c r="D34" s="52" t="s">
        <v>107</v>
      </c>
      <c r="E34" s="212">
        <v>33.9</v>
      </c>
      <c r="F34" s="213">
        <v>196016</v>
      </c>
      <c r="G34" s="214" t="s">
        <v>115</v>
      </c>
      <c r="H34" s="213">
        <v>7430</v>
      </c>
      <c r="I34" s="215">
        <v>3.79</v>
      </c>
      <c r="J34" s="216">
        <v>7407</v>
      </c>
      <c r="K34" s="146">
        <f t="shared" si="5"/>
        <v>0.31</v>
      </c>
      <c r="L34" s="217">
        <v>33.9</v>
      </c>
      <c r="M34" s="213">
        <v>196016</v>
      </c>
      <c r="N34" s="213" t="s">
        <v>115</v>
      </c>
      <c r="O34" s="213">
        <v>1872</v>
      </c>
      <c r="P34" s="215">
        <v>0.95</v>
      </c>
      <c r="Q34" s="216">
        <v>1810</v>
      </c>
      <c r="R34" s="50">
        <f t="shared" si="0"/>
        <v>3.43</v>
      </c>
      <c r="T34" s="45">
        <f t="shared" si="1"/>
        <v>0.31</v>
      </c>
      <c r="U34" s="45" t="b">
        <f t="shared" si="2"/>
        <v>0</v>
      </c>
      <c r="V34" s="45">
        <f t="shared" si="3"/>
        <v>3.43</v>
      </c>
      <c r="W34" s="45" t="b">
        <f t="shared" si="4"/>
        <v>0</v>
      </c>
    </row>
    <row r="35" spans="2:23" s="45" customFormat="1" ht="12">
      <c r="B35" s="102"/>
      <c r="C35" s="48"/>
      <c r="D35" s="52" t="s">
        <v>11</v>
      </c>
      <c r="E35" s="212">
        <v>46.8</v>
      </c>
      <c r="F35" s="213">
        <v>224848</v>
      </c>
      <c r="G35" s="214" t="s">
        <v>115</v>
      </c>
      <c r="H35" s="213">
        <v>7832</v>
      </c>
      <c r="I35" s="215">
        <v>3.48</v>
      </c>
      <c r="J35" s="216">
        <v>5000</v>
      </c>
      <c r="K35" s="146">
        <f t="shared" si="5"/>
        <v>56.64</v>
      </c>
      <c r="L35" s="217">
        <v>46.8</v>
      </c>
      <c r="M35" s="213">
        <v>224848</v>
      </c>
      <c r="N35" s="213" t="s">
        <v>115</v>
      </c>
      <c r="O35" s="213">
        <v>4389</v>
      </c>
      <c r="P35" s="215">
        <v>1.95</v>
      </c>
      <c r="Q35" s="216">
        <v>1500</v>
      </c>
      <c r="R35" s="50">
        <f t="shared" si="0"/>
        <v>192.6</v>
      </c>
      <c r="T35" s="45">
        <f t="shared" si="1"/>
        <v>56.64</v>
      </c>
      <c r="U35" s="45" t="b">
        <f t="shared" si="2"/>
        <v>0</v>
      </c>
      <c r="V35" s="45">
        <f t="shared" si="3"/>
        <v>192.6</v>
      </c>
      <c r="W35" s="45" t="b">
        <f t="shared" si="4"/>
        <v>0</v>
      </c>
    </row>
    <row r="36" spans="2:23" s="45" customFormat="1" ht="12">
      <c r="B36" s="102" t="s">
        <v>12</v>
      </c>
      <c r="C36" s="48"/>
      <c r="D36" s="52" t="s">
        <v>13</v>
      </c>
      <c r="E36" s="212">
        <v>40.6</v>
      </c>
      <c r="F36" s="213">
        <v>212418</v>
      </c>
      <c r="G36" s="214">
        <v>10</v>
      </c>
      <c r="H36" s="213">
        <v>4609</v>
      </c>
      <c r="I36" s="215">
        <v>2.17</v>
      </c>
      <c r="J36" s="216">
        <v>5688</v>
      </c>
      <c r="K36" s="146">
        <f t="shared" si="5"/>
        <v>-18.97</v>
      </c>
      <c r="L36" s="217">
        <v>40.6</v>
      </c>
      <c r="M36" s="213">
        <v>212418</v>
      </c>
      <c r="N36" s="213">
        <v>10</v>
      </c>
      <c r="O36" s="213">
        <v>3612</v>
      </c>
      <c r="P36" s="215">
        <v>1.7</v>
      </c>
      <c r="Q36" s="216">
        <v>3539</v>
      </c>
      <c r="R36" s="50">
        <f t="shared" si="0"/>
        <v>2.06</v>
      </c>
      <c r="T36" s="45">
        <f t="shared" si="1"/>
        <v>-18.97</v>
      </c>
      <c r="U36" s="45" t="b">
        <f t="shared" si="2"/>
        <v>0</v>
      </c>
      <c r="V36" s="45">
        <f t="shared" si="3"/>
        <v>2.06</v>
      </c>
      <c r="W36" s="45" t="b">
        <f t="shared" si="4"/>
        <v>0</v>
      </c>
    </row>
    <row r="37" spans="2:23" s="45" customFormat="1" ht="12">
      <c r="B37" s="102"/>
      <c r="C37" s="48"/>
      <c r="D37" s="52" t="s">
        <v>40</v>
      </c>
      <c r="E37" s="212">
        <v>32.6</v>
      </c>
      <c r="F37" s="213">
        <v>252408</v>
      </c>
      <c r="G37" s="214" t="s">
        <v>115</v>
      </c>
      <c r="H37" s="213">
        <v>5858</v>
      </c>
      <c r="I37" s="215">
        <v>2.32</v>
      </c>
      <c r="J37" s="216">
        <v>5627</v>
      </c>
      <c r="K37" s="146">
        <f t="shared" si="5"/>
        <v>4.11</v>
      </c>
      <c r="L37" s="217">
        <v>32.6</v>
      </c>
      <c r="M37" s="213">
        <v>252408</v>
      </c>
      <c r="N37" s="213" t="s">
        <v>115</v>
      </c>
      <c r="O37" s="213">
        <v>5827</v>
      </c>
      <c r="P37" s="215">
        <v>2.31</v>
      </c>
      <c r="Q37" s="216">
        <v>5636</v>
      </c>
      <c r="R37" s="50">
        <f t="shared" si="0"/>
        <v>3.39</v>
      </c>
      <c r="T37" s="45">
        <f t="shared" si="1"/>
        <v>4.11</v>
      </c>
      <c r="U37" s="45" t="b">
        <f t="shared" si="2"/>
        <v>0</v>
      </c>
      <c r="V37" s="45">
        <f t="shared" si="3"/>
        <v>3.39</v>
      </c>
      <c r="W37" s="45" t="b">
        <f t="shared" si="4"/>
        <v>0</v>
      </c>
    </row>
    <row r="38" spans="2:23" s="45" customFormat="1" ht="12">
      <c r="B38" s="102"/>
      <c r="C38" s="48"/>
      <c r="D38" s="52" t="s">
        <v>41</v>
      </c>
      <c r="E38" s="212" t="s">
        <v>108</v>
      </c>
      <c r="F38" s="213" t="s">
        <v>108</v>
      </c>
      <c r="G38" s="214" t="s">
        <v>108</v>
      </c>
      <c r="H38" s="213" t="s">
        <v>108</v>
      </c>
      <c r="I38" s="215" t="s">
        <v>108</v>
      </c>
      <c r="J38" s="216" t="s">
        <v>108</v>
      </c>
      <c r="K38" s="146" t="s">
        <v>135</v>
      </c>
      <c r="L38" s="217" t="s">
        <v>108</v>
      </c>
      <c r="M38" s="213" t="s">
        <v>108</v>
      </c>
      <c r="N38" s="213" t="s">
        <v>108</v>
      </c>
      <c r="O38" s="213" t="s">
        <v>108</v>
      </c>
      <c r="P38" s="215" t="s">
        <v>108</v>
      </c>
      <c r="Q38" s="216" t="s">
        <v>108</v>
      </c>
      <c r="R38" s="50" t="s">
        <v>135</v>
      </c>
      <c r="T38" s="45" t="e">
        <f t="shared" si="1"/>
        <v>#VALUE!</v>
      </c>
      <c r="U38" s="45" t="b">
        <f t="shared" si="2"/>
        <v>1</v>
      </c>
      <c r="V38" s="45" t="e">
        <f t="shared" si="3"/>
        <v>#VALUE!</v>
      </c>
      <c r="W38" s="45" t="b">
        <f t="shared" si="4"/>
        <v>1</v>
      </c>
    </row>
    <row r="39" spans="2:23" s="45" customFormat="1" ht="12">
      <c r="B39" s="102"/>
      <c r="C39" s="48"/>
      <c r="D39" s="52" t="s">
        <v>42</v>
      </c>
      <c r="E39" s="212" t="s">
        <v>108</v>
      </c>
      <c r="F39" s="213" t="s">
        <v>108</v>
      </c>
      <c r="G39" s="214" t="s">
        <v>108</v>
      </c>
      <c r="H39" s="213" t="s">
        <v>108</v>
      </c>
      <c r="I39" s="215" t="s">
        <v>108</v>
      </c>
      <c r="J39" s="216">
        <v>6000</v>
      </c>
      <c r="K39" s="146" t="s">
        <v>135</v>
      </c>
      <c r="L39" s="217" t="s">
        <v>108</v>
      </c>
      <c r="M39" s="213" t="s">
        <v>108</v>
      </c>
      <c r="N39" s="213" t="s">
        <v>108</v>
      </c>
      <c r="O39" s="213" t="s">
        <v>108</v>
      </c>
      <c r="P39" s="215" t="s">
        <v>108</v>
      </c>
      <c r="Q39" s="216">
        <v>2990</v>
      </c>
      <c r="R39" s="50" t="s">
        <v>135</v>
      </c>
      <c r="T39" s="45" t="e">
        <f t="shared" si="1"/>
        <v>#VALUE!</v>
      </c>
      <c r="U39" s="45" t="b">
        <f t="shared" si="2"/>
        <v>1</v>
      </c>
      <c r="V39" s="45" t="e">
        <f t="shared" si="3"/>
        <v>#VALUE!</v>
      </c>
      <c r="W39" s="45" t="b">
        <f t="shared" si="4"/>
        <v>1</v>
      </c>
    </row>
    <row r="40" spans="2:23" s="45" customFormat="1" ht="12">
      <c r="B40" s="102"/>
      <c r="C40" s="48"/>
      <c r="D40" s="49" t="s">
        <v>93</v>
      </c>
      <c r="E40" s="212">
        <v>35.3</v>
      </c>
      <c r="F40" s="213">
        <v>249419</v>
      </c>
      <c r="G40" s="214">
        <v>5</v>
      </c>
      <c r="H40" s="213">
        <v>5206</v>
      </c>
      <c r="I40" s="215">
        <v>2.09</v>
      </c>
      <c r="J40" s="216">
        <v>5258</v>
      </c>
      <c r="K40" s="146">
        <f t="shared" si="5"/>
        <v>-0.99</v>
      </c>
      <c r="L40" s="217">
        <v>35.3</v>
      </c>
      <c r="M40" s="213">
        <v>249419</v>
      </c>
      <c r="N40" s="213">
        <v>5</v>
      </c>
      <c r="O40" s="213">
        <v>4685</v>
      </c>
      <c r="P40" s="215">
        <v>1.88</v>
      </c>
      <c r="Q40" s="216">
        <v>4771</v>
      </c>
      <c r="R40" s="50">
        <f t="shared" si="0"/>
        <v>-1.8</v>
      </c>
      <c r="T40" s="45">
        <f aca="true" t="shared" si="6" ref="T40:T62">ROUND((H40-J40)/J40*100,2)</f>
        <v>-0.99</v>
      </c>
      <c r="U40" s="45" t="b">
        <f aca="true" t="shared" si="7" ref="U40:U62">ISERROR(T40)</f>
        <v>0</v>
      </c>
      <c r="V40" s="45">
        <f aca="true" t="shared" si="8" ref="V40:V62">ROUND((O40-Q40)/Q40*100,2)</f>
        <v>-1.8</v>
      </c>
      <c r="W40" s="45" t="b">
        <f aca="true" t="shared" si="9" ref="W40:W62">ISERROR(V40)</f>
        <v>0</v>
      </c>
    </row>
    <row r="41" spans="2:23" s="45" customFormat="1" ht="12">
      <c r="B41" s="102"/>
      <c r="C41" s="48"/>
      <c r="D41" s="49" t="s">
        <v>92</v>
      </c>
      <c r="E41" s="212" t="s">
        <v>108</v>
      </c>
      <c r="F41" s="213" t="s">
        <v>108</v>
      </c>
      <c r="G41" s="214" t="s">
        <v>108</v>
      </c>
      <c r="H41" s="213" t="s">
        <v>108</v>
      </c>
      <c r="I41" s="215" t="s">
        <v>108</v>
      </c>
      <c r="J41" s="219" t="s">
        <v>135</v>
      </c>
      <c r="K41" s="146" t="s">
        <v>135</v>
      </c>
      <c r="L41" s="217" t="s">
        <v>108</v>
      </c>
      <c r="M41" s="213" t="s">
        <v>108</v>
      </c>
      <c r="N41" s="213" t="s">
        <v>108</v>
      </c>
      <c r="O41" s="213" t="s">
        <v>108</v>
      </c>
      <c r="P41" s="215" t="s">
        <v>108</v>
      </c>
      <c r="Q41" s="219" t="s">
        <v>135</v>
      </c>
      <c r="R41" s="50" t="s">
        <v>135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2"/>
      <c r="C42" s="160" t="s">
        <v>95</v>
      </c>
      <c r="D42" s="161"/>
      <c r="E42" s="220">
        <v>34.8</v>
      </c>
      <c r="F42" s="221">
        <v>230459</v>
      </c>
      <c r="G42" s="222">
        <v>19</v>
      </c>
      <c r="H42" s="221">
        <v>6458</v>
      </c>
      <c r="I42" s="223">
        <v>2.8</v>
      </c>
      <c r="J42" s="224">
        <v>5873</v>
      </c>
      <c r="K42" s="51">
        <f t="shared" si="5"/>
        <v>9.96</v>
      </c>
      <c r="L42" s="225">
        <v>34.8</v>
      </c>
      <c r="M42" s="221">
        <v>230459</v>
      </c>
      <c r="N42" s="221">
        <v>19</v>
      </c>
      <c r="O42" s="221">
        <v>3802</v>
      </c>
      <c r="P42" s="223">
        <v>1.65</v>
      </c>
      <c r="Q42" s="224">
        <v>4260</v>
      </c>
      <c r="R42" s="51">
        <f t="shared" si="0"/>
        <v>-10.75</v>
      </c>
      <c r="T42" s="45">
        <f t="shared" si="6"/>
        <v>9.96</v>
      </c>
      <c r="U42" s="45" t="b">
        <f t="shared" si="7"/>
        <v>0</v>
      </c>
      <c r="V42" s="45">
        <f t="shared" si="8"/>
        <v>-10.75</v>
      </c>
      <c r="W42" s="45" t="b">
        <f t="shared" si="9"/>
        <v>0</v>
      </c>
    </row>
    <row r="43" spans="2:23" s="45" customFormat="1" ht="12">
      <c r="B43" s="102"/>
      <c r="C43" s="160" t="s">
        <v>73</v>
      </c>
      <c r="D43" s="161"/>
      <c r="E43" s="220">
        <v>36.2</v>
      </c>
      <c r="F43" s="221">
        <v>242793</v>
      </c>
      <c r="G43" s="222" t="s">
        <v>115</v>
      </c>
      <c r="H43" s="221">
        <v>2000</v>
      </c>
      <c r="I43" s="223">
        <v>0.82</v>
      </c>
      <c r="J43" s="224">
        <v>3000</v>
      </c>
      <c r="K43" s="51">
        <f t="shared" si="5"/>
        <v>-33.33</v>
      </c>
      <c r="L43" s="225">
        <v>36.2</v>
      </c>
      <c r="M43" s="221">
        <v>242793</v>
      </c>
      <c r="N43" s="221" t="s">
        <v>115</v>
      </c>
      <c r="O43" s="221">
        <v>2000</v>
      </c>
      <c r="P43" s="223">
        <v>0.82</v>
      </c>
      <c r="Q43" s="224">
        <v>3000</v>
      </c>
      <c r="R43" s="51">
        <f t="shared" si="0"/>
        <v>-33.33</v>
      </c>
      <c r="T43" s="45">
        <f t="shared" si="6"/>
        <v>-33.33</v>
      </c>
      <c r="U43" s="45" t="b">
        <f t="shared" si="7"/>
        <v>0</v>
      </c>
      <c r="V43" s="45">
        <f t="shared" si="8"/>
        <v>-33.33</v>
      </c>
      <c r="W43" s="45" t="b">
        <f t="shared" si="9"/>
        <v>0</v>
      </c>
    </row>
    <row r="44" spans="2:23" s="45" customFormat="1" ht="12">
      <c r="B44" s="102"/>
      <c r="C44" s="160" t="s">
        <v>74</v>
      </c>
      <c r="D44" s="161"/>
      <c r="E44" s="220" t="s">
        <v>108</v>
      </c>
      <c r="F44" s="221" t="s">
        <v>108</v>
      </c>
      <c r="G44" s="222" t="s">
        <v>108</v>
      </c>
      <c r="H44" s="221" t="s">
        <v>108</v>
      </c>
      <c r="I44" s="223" t="s">
        <v>108</v>
      </c>
      <c r="J44" s="226" t="s">
        <v>135</v>
      </c>
      <c r="K44" s="51" t="s">
        <v>135</v>
      </c>
      <c r="L44" s="225" t="s">
        <v>108</v>
      </c>
      <c r="M44" s="221" t="s">
        <v>108</v>
      </c>
      <c r="N44" s="221" t="s">
        <v>108</v>
      </c>
      <c r="O44" s="221" t="s">
        <v>108</v>
      </c>
      <c r="P44" s="223" t="s">
        <v>108</v>
      </c>
      <c r="Q44" s="226" t="s">
        <v>135</v>
      </c>
      <c r="R44" s="51" t="s">
        <v>135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2"/>
      <c r="C45" s="160" t="s">
        <v>75</v>
      </c>
      <c r="D45" s="161"/>
      <c r="E45" s="220" t="s">
        <v>108</v>
      </c>
      <c r="F45" s="221" t="s">
        <v>108</v>
      </c>
      <c r="G45" s="222" t="s">
        <v>108</v>
      </c>
      <c r="H45" s="221" t="s">
        <v>108</v>
      </c>
      <c r="I45" s="223" t="s">
        <v>108</v>
      </c>
      <c r="J45" s="224" t="s">
        <v>135</v>
      </c>
      <c r="K45" s="51" t="s">
        <v>135</v>
      </c>
      <c r="L45" s="225" t="s">
        <v>108</v>
      </c>
      <c r="M45" s="221" t="s">
        <v>108</v>
      </c>
      <c r="N45" s="221" t="s">
        <v>108</v>
      </c>
      <c r="O45" s="221" t="s">
        <v>108</v>
      </c>
      <c r="P45" s="223" t="s">
        <v>108</v>
      </c>
      <c r="Q45" s="224" t="s">
        <v>135</v>
      </c>
      <c r="R45" s="51" t="s">
        <v>135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2"/>
      <c r="C46" s="160" t="s">
        <v>76</v>
      </c>
      <c r="D46" s="161"/>
      <c r="E46" s="220" t="s">
        <v>108</v>
      </c>
      <c r="F46" s="221" t="s">
        <v>108</v>
      </c>
      <c r="G46" s="222" t="s">
        <v>108</v>
      </c>
      <c r="H46" s="221" t="s">
        <v>108</v>
      </c>
      <c r="I46" s="223" t="s">
        <v>108</v>
      </c>
      <c r="J46" s="226" t="s">
        <v>135</v>
      </c>
      <c r="K46" s="51" t="s">
        <v>135</v>
      </c>
      <c r="L46" s="225" t="s">
        <v>108</v>
      </c>
      <c r="M46" s="221" t="s">
        <v>108</v>
      </c>
      <c r="N46" s="221" t="s">
        <v>108</v>
      </c>
      <c r="O46" s="221" t="s">
        <v>108</v>
      </c>
      <c r="P46" s="223" t="s">
        <v>108</v>
      </c>
      <c r="Q46" s="226" t="s">
        <v>135</v>
      </c>
      <c r="R46" s="51" t="s">
        <v>135</v>
      </c>
      <c r="T46" s="45" t="e">
        <f t="shared" si="6"/>
        <v>#VALUE!</v>
      </c>
      <c r="U46" s="45" t="b">
        <f t="shared" si="7"/>
        <v>1</v>
      </c>
      <c r="V46" s="45" t="e">
        <f t="shared" si="8"/>
        <v>#VALUE!</v>
      </c>
      <c r="W46" s="45" t="b">
        <f t="shared" si="9"/>
        <v>1</v>
      </c>
    </row>
    <row r="47" spans="2:23" s="45" customFormat="1" ht="12">
      <c r="B47" s="102"/>
      <c r="C47" s="160" t="s">
        <v>77</v>
      </c>
      <c r="D47" s="161"/>
      <c r="E47" s="220">
        <v>31.3</v>
      </c>
      <c r="F47" s="221">
        <v>209714</v>
      </c>
      <c r="G47" s="222" t="s">
        <v>115</v>
      </c>
      <c r="H47" s="221">
        <v>4714</v>
      </c>
      <c r="I47" s="223">
        <v>2.25</v>
      </c>
      <c r="J47" s="224">
        <v>4739</v>
      </c>
      <c r="K47" s="51">
        <f t="shared" si="5"/>
        <v>-0.53</v>
      </c>
      <c r="L47" s="225">
        <v>31.3</v>
      </c>
      <c r="M47" s="221">
        <v>209714</v>
      </c>
      <c r="N47" s="221" t="s">
        <v>115</v>
      </c>
      <c r="O47" s="221">
        <v>1714</v>
      </c>
      <c r="P47" s="223">
        <v>0.82</v>
      </c>
      <c r="Q47" s="224">
        <v>1739</v>
      </c>
      <c r="R47" s="51">
        <f t="shared" si="0"/>
        <v>-1.44</v>
      </c>
      <c r="T47" s="45">
        <f t="shared" si="6"/>
        <v>-0.53</v>
      </c>
      <c r="U47" s="45" t="b">
        <f t="shared" si="7"/>
        <v>0</v>
      </c>
      <c r="V47" s="45">
        <f t="shared" si="8"/>
        <v>-1.44</v>
      </c>
      <c r="W47" s="45" t="b">
        <f t="shared" si="9"/>
        <v>0</v>
      </c>
    </row>
    <row r="48" spans="2:23" s="45" customFormat="1" ht="12.75" thickBot="1">
      <c r="B48" s="102"/>
      <c r="C48" s="162" t="s">
        <v>78</v>
      </c>
      <c r="D48" s="163"/>
      <c r="E48" s="227">
        <v>36</v>
      </c>
      <c r="F48" s="213">
        <v>245982</v>
      </c>
      <c r="G48" s="214" t="s">
        <v>115</v>
      </c>
      <c r="H48" s="213">
        <v>6657</v>
      </c>
      <c r="I48" s="215">
        <v>2.71</v>
      </c>
      <c r="J48" s="219" t="s">
        <v>135</v>
      </c>
      <c r="K48" s="146" t="s">
        <v>135</v>
      </c>
      <c r="L48" s="217">
        <v>36</v>
      </c>
      <c r="M48" s="213">
        <v>245982</v>
      </c>
      <c r="N48" s="213" t="s">
        <v>115</v>
      </c>
      <c r="O48" s="213">
        <v>5657</v>
      </c>
      <c r="P48" s="215">
        <v>2.3</v>
      </c>
      <c r="Q48" s="219" t="s">
        <v>135</v>
      </c>
      <c r="R48" s="50" t="s">
        <v>135</v>
      </c>
      <c r="T48" s="45" t="e">
        <f t="shared" si="6"/>
        <v>#VALUE!</v>
      </c>
      <c r="U48" s="45" t="b">
        <f t="shared" si="7"/>
        <v>1</v>
      </c>
      <c r="V48" s="45" t="e">
        <f t="shared" si="8"/>
        <v>#VALUE!</v>
      </c>
      <c r="W48" s="45" t="b">
        <f t="shared" si="9"/>
        <v>1</v>
      </c>
    </row>
    <row r="49" spans="2:23" s="45" customFormat="1" ht="12">
      <c r="B49" s="101"/>
      <c r="C49" s="106" t="s">
        <v>14</v>
      </c>
      <c r="D49" s="53" t="s">
        <v>15</v>
      </c>
      <c r="E49" s="228">
        <v>41.3</v>
      </c>
      <c r="F49" s="229">
        <v>288067</v>
      </c>
      <c r="G49" s="230">
        <v>11</v>
      </c>
      <c r="H49" s="229">
        <v>5916</v>
      </c>
      <c r="I49" s="231">
        <v>2.05</v>
      </c>
      <c r="J49" s="232">
        <v>5416</v>
      </c>
      <c r="K49" s="54">
        <f t="shared" si="5"/>
        <v>9.23</v>
      </c>
      <c r="L49" s="233">
        <v>41.3</v>
      </c>
      <c r="M49" s="229">
        <v>288067</v>
      </c>
      <c r="N49" s="229">
        <v>11</v>
      </c>
      <c r="O49" s="229">
        <v>5372</v>
      </c>
      <c r="P49" s="231">
        <v>1.86</v>
      </c>
      <c r="Q49" s="232">
        <v>4150</v>
      </c>
      <c r="R49" s="54">
        <f t="shared" si="0"/>
        <v>29.45</v>
      </c>
      <c r="T49" s="45">
        <f t="shared" si="6"/>
        <v>9.23</v>
      </c>
      <c r="U49" s="45" t="b">
        <f t="shared" si="7"/>
        <v>0</v>
      </c>
      <c r="V49" s="45">
        <f t="shared" si="8"/>
        <v>29.45</v>
      </c>
      <c r="W49" s="45" t="b">
        <f t="shared" si="9"/>
        <v>0</v>
      </c>
    </row>
    <row r="50" spans="2:23" s="45" customFormat="1" ht="12">
      <c r="B50" s="102" t="s">
        <v>16</v>
      </c>
      <c r="C50" s="107"/>
      <c r="D50" s="55" t="s">
        <v>17</v>
      </c>
      <c r="E50" s="220">
        <v>38.3</v>
      </c>
      <c r="F50" s="221">
        <v>284103</v>
      </c>
      <c r="G50" s="222">
        <v>22</v>
      </c>
      <c r="H50" s="221">
        <v>6199</v>
      </c>
      <c r="I50" s="223">
        <v>2.18</v>
      </c>
      <c r="J50" s="224">
        <v>6910</v>
      </c>
      <c r="K50" s="51">
        <f t="shared" si="5"/>
        <v>-10.29</v>
      </c>
      <c r="L50" s="225">
        <v>38.3</v>
      </c>
      <c r="M50" s="221">
        <v>284103</v>
      </c>
      <c r="N50" s="221">
        <v>22</v>
      </c>
      <c r="O50" s="221">
        <v>4575</v>
      </c>
      <c r="P50" s="223">
        <v>1.61</v>
      </c>
      <c r="Q50" s="224">
        <v>5249</v>
      </c>
      <c r="R50" s="51">
        <f t="shared" si="0"/>
        <v>-12.84</v>
      </c>
      <c r="T50" s="45">
        <f t="shared" si="6"/>
        <v>-10.29</v>
      </c>
      <c r="U50" s="45" t="b">
        <f t="shared" si="7"/>
        <v>0</v>
      </c>
      <c r="V50" s="45">
        <f t="shared" si="8"/>
        <v>-12.84</v>
      </c>
      <c r="W50" s="45" t="b">
        <f t="shared" si="9"/>
        <v>0</v>
      </c>
    </row>
    <row r="51" spans="2:23" s="45" customFormat="1" ht="12">
      <c r="B51" s="102"/>
      <c r="C51" s="107" t="s">
        <v>18</v>
      </c>
      <c r="D51" s="55" t="s">
        <v>19</v>
      </c>
      <c r="E51" s="220">
        <v>38.1</v>
      </c>
      <c r="F51" s="221">
        <v>268834</v>
      </c>
      <c r="G51" s="222">
        <v>20</v>
      </c>
      <c r="H51" s="221">
        <v>6680</v>
      </c>
      <c r="I51" s="223">
        <v>2.48</v>
      </c>
      <c r="J51" s="224">
        <v>5783</v>
      </c>
      <c r="K51" s="51">
        <f t="shared" si="5"/>
        <v>15.51</v>
      </c>
      <c r="L51" s="225">
        <v>38.1</v>
      </c>
      <c r="M51" s="221">
        <v>268834</v>
      </c>
      <c r="N51" s="221">
        <v>20</v>
      </c>
      <c r="O51" s="221">
        <v>4456</v>
      </c>
      <c r="P51" s="223">
        <v>1.66</v>
      </c>
      <c r="Q51" s="224">
        <v>7106</v>
      </c>
      <c r="R51" s="51">
        <f t="shared" si="0"/>
        <v>-37.29</v>
      </c>
      <c r="T51" s="45">
        <f t="shared" si="6"/>
        <v>15.51</v>
      </c>
      <c r="U51" s="45" t="b">
        <f t="shared" si="7"/>
        <v>0</v>
      </c>
      <c r="V51" s="45">
        <f t="shared" si="8"/>
        <v>-37.29</v>
      </c>
      <c r="W51" s="45" t="b">
        <f t="shared" si="9"/>
        <v>0</v>
      </c>
    </row>
    <row r="52" spans="2:23" s="45" customFormat="1" ht="12">
      <c r="B52" s="102"/>
      <c r="C52" s="107"/>
      <c r="D52" s="55" t="s">
        <v>20</v>
      </c>
      <c r="E52" s="220">
        <v>37.5</v>
      </c>
      <c r="F52" s="221">
        <v>256480</v>
      </c>
      <c r="G52" s="222">
        <v>13</v>
      </c>
      <c r="H52" s="221">
        <v>6981</v>
      </c>
      <c r="I52" s="223">
        <v>2.72</v>
      </c>
      <c r="J52" s="224">
        <v>7280</v>
      </c>
      <c r="K52" s="51">
        <f t="shared" si="5"/>
        <v>-4.11</v>
      </c>
      <c r="L52" s="225">
        <v>37.5</v>
      </c>
      <c r="M52" s="221">
        <v>256480</v>
      </c>
      <c r="N52" s="221">
        <v>13</v>
      </c>
      <c r="O52" s="221">
        <v>4346</v>
      </c>
      <c r="P52" s="223">
        <v>1.69</v>
      </c>
      <c r="Q52" s="224">
        <v>4484</v>
      </c>
      <c r="R52" s="51">
        <f t="shared" si="0"/>
        <v>-3.08</v>
      </c>
      <c r="T52" s="45">
        <f t="shared" si="6"/>
        <v>-4.11</v>
      </c>
      <c r="U52" s="45" t="b">
        <f t="shared" si="7"/>
        <v>0</v>
      </c>
      <c r="V52" s="45">
        <f t="shared" si="8"/>
        <v>-3.08</v>
      </c>
      <c r="W52" s="45" t="b">
        <f t="shared" si="9"/>
        <v>0</v>
      </c>
    </row>
    <row r="53" spans="2:23" s="45" customFormat="1" ht="12">
      <c r="B53" s="102" t="s">
        <v>21</v>
      </c>
      <c r="C53" s="108" t="s">
        <v>4</v>
      </c>
      <c r="D53" s="55" t="s">
        <v>22</v>
      </c>
      <c r="E53" s="220">
        <v>38.7</v>
      </c>
      <c r="F53" s="221">
        <v>278170</v>
      </c>
      <c r="G53" s="222">
        <v>66</v>
      </c>
      <c r="H53" s="221">
        <v>6349</v>
      </c>
      <c r="I53" s="223">
        <v>2.28</v>
      </c>
      <c r="J53" s="224">
        <v>6233</v>
      </c>
      <c r="K53" s="51">
        <f t="shared" si="5"/>
        <v>1.86</v>
      </c>
      <c r="L53" s="225">
        <v>38.7</v>
      </c>
      <c r="M53" s="221">
        <v>278170</v>
      </c>
      <c r="N53" s="221">
        <v>66</v>
      </c>
      <c r="O53" s="221">
        <v>4668</v>
      </c>
      <c r="P53" s="223">
        <v>1.68</v>
      </c>
      <c r="Q53" s="224">
        <v>5355</v>
      </c>
      <c r="R53" s="51">
        <f t="shared" si="0"/>
        <v>-12.83</v>
      </c>
      <c r="T53" s="45">
        <f t="shared" si="6"/>
        <v>1.86</v>
      </c>
      <c r="U53" s="45" t="b">
        <f t="shared" si="7"/>
        <v>0</v>
      </c>
      <c r="V53" s="45">
        <f t="shared" si="8"/>
        <v>-12.83</v>
      </c>
      <c r="W53" s="45" t="b">
        <f t="shared" si="9"/>
        <v>0</v>
      </c>
    </row>
    <row r="54" spans="2:23" s="45" customFormat="1" ht="12">
      <c r="B54" s="102"/>
      <c r="C54" s="107" t="s">
        <v>23</v>
      </c>
      <c r="D54" s="55" t="s">
        <v>24</v>
      </c>
      <c r="E54" s="220">
        <v>37.6</v>
      </c>
      <c r="F54" s="221">
        <v>247216</v>
      </c>
      <c r="G54" s="222">
        <v>34</v>
      </c>
      <c r="H54" s="221">
        <v>7539</v>
      </c>
      <c r="I54" s="223">
        <v>3.05</v>
      </c>
      <c r="J54" s="224">
        <v>7266</v>
      </c>
      <c r="K54" s="51">
        <f t="shared" si="5"/>
        <v>3.76</v>
      </c>
      <c r="L54" s="225">
        <v>37.5</v>
      </c>
      <c r="M54" s="221">
        <v>247342</v>
      </c>
      <c r="N54" s="221">
        <v>33</v>
      </c>
      <c r="O54" s="221">
        <v>4150</v>
      </c>
      <c r="P54" s="223">
        <v>1.68</v>
      </c>
      <c r="Q54" s="224">
        <v>3812</v>
      </c>
      <c r="R54" s="51">
        <f t="shared" si="0"/>
        <v>8.87</v>
      </c>
      <c r="T54" s="45">
        <f t="shared" si="6"/>
        <v>3.76</v>
      </c>
      <c r="U54" s="45" t="b">
        <f t="shared" si="7"/>
        <v>0</v>
      </c>
      <c r="V54" s="45">
        <f t="shared" si="8"/>
        <v>8.87</v>
      </c>
      <c r="W54" s="45" t="b">
        <f t="shared" si="9"/>
        <v>0</v>
      </c>
    </row>
    <row r="55" spans="2:23" s="45" customFormat="1" ht="12">
      <c r="B55" s="102"/>
      <c r="C55" s="107" t="s">
        <v>25</v>
      </c>
      <c r="D55" s="55" t="s">
        <v>26</v>
      </c>
      <c r="E55" s="220">
        <v>37.9</v>
      </c>
      <c r="F55" s="221">
        <v>240625</v>
      </c>
      <c r="G55" s="222">
        <v>16</v>
      </c>
      <c r="H55" s="221">
        <v>5836</v>
      </c>
      <c r="I55" s="223">
        <v>2.43</v>
      </c>
      <c r="J55" s="224">
        <v>5835</v>
      </c>
      <c r="K55" s="51">
        <f t="shared" si="5"/>
        <v>0.02</v>
      </c>
      <c r="L55" s="225">
        <v>37.9</v>
      </c>
      <c r="M55" s="221">
        <v>240217</v>
      </c>
      <c r="N55" s="221">
        <v>15</v>
      </c>
      <c r="O55" s="221">
        <v>2781</v>
      </c>
      <c r="P55" s="223">
        <v>1.16</v>
      </c>
      <c r="Q55" s="224">
        <v>3128</v>
      </c>
      <c r="R55" s="51">
        <f t="shared" si="0"/>
        <v>-11.09</v>
      </c>
      <c r="T55" s="45">
        <f t="shared" si="6"/>
        <v>0.02</v>
      </c>
      <c r="U55" s="45" t="b">
        <f t="shared" si="7"/>
        <v>0</v>
      </c>
      <c r="V55" s="45">
        <f t="shared" si="8"/>
        <v>-11.09</v>
      </c>
      <c r="W55" s="45" t="b">
        <f t="shared" si="9"/>
        <v>0</v>
      </c>
    </row>
    <row r="56" spans="2:23" s="45" customFormat="1" ht="12">
      <c r="B56" s="102" t="s">
        <v>12</v>
      </c>
      <c r="C56" s="107" t="s">
        <v>18</v>
      </c>
      <c r="D56" s="55" t="s">
        <v>27</v>
      </c>
      <c r="E56" s="220">
        <v>37.6</v>
      </c>
      <c r="F56" s="221">
        <v>253577</v>
      </c>
      <c r="G56" s="222">
        <v>4</v>
      </c>
      <c r="H56" s="221">
        <v>6721</v>
      </c>
      <c r="I56" s="223">
        <v>2.65</v>
      </c>
      <c r="J56" s="224">
        <v>6910</v>
      </c>
      <c r="K56" s="51">
        <f t="shared" si="5"/>
        <v>-2.74</v>
      </c>
      <c r="L56" s="225">
        <v>37.6</v>
      </c>
      <c r="M56" s="221">
        <v>253577</v>
      </c>
      <c r="N56" s="221">
        <v>4</v>
      </c>
      <c r="O56" s="221">
        <v>3274</v>
      </c>
      <c r="P56" s="223">
        <v>1.29</v>
      </c>
      <c r="Q56" s="224">
        <v>3220</v>
      </c>
      <c r="R56" s="51">
        <f t="shared" si="0"/>
        <v>1.68</v>
      </c>
      <c r="T56" s="45">
        <f t="shared" si="6"/>
        <v>-2.74</v>
      </c>
      <c r="U56" s="45" t="b">
        <f t="shared" si="7"/>
        <v>0</v>
      </c>
      <c r="V56" s="45">
        <f t="shared" si="8"/>
        <v>1.68</v>
      </c>
      <c r="W56" s="45" t="b">
        <f t="shared" si="9"/>
        <v>0</v>
      </c>
    </row>
    <row r="57" spans="2:23" s="45" customFormat="1" ht="12">
      <c r="B57" s="102"/>
      <c r="C57" s="107" t="s">
        <v>4</v>
      </c>
      <c r="D57" s="55" t="s">
        <v>22</v>
      </c>
      <c r="E57" s="220">
        <v>37.6</v>
      </c>
      <c r="F57" s="221">
        <v>246469</v>
      </c>
      <c r="G57" s="222">
        <v>54</v>
      </c>
      <c r="H57" s="221">
        <v>7319</v>
      </c>
      <c r="I57" s="223">
        <v>2.97</v>
      </c>
      <c r="J57" s="224">
        <v>7084</v>
      </c>
      <c r="K57" s="51">
        <f t="shared" si="5"/>
        <v>3.32</v>
      </c>
      <c r="L57" s="225">
        <v>37.6</v>
      </c>
      <c r="M57" s="221">
        <v>246522</v>
      </c>
      <c r="N57" s="221">
        <v>52</v>
      </c>
      <c r="O57" s="221">
        <v>3970</v>
      </c>
      <c r="P57" s="223">
        <v>1.61</v>
      </c>
      <c r="Q57" s="224">
        <v>3722</v>
      </c>
      <c r="R57" s="51">
        <f t="shared" si="0"/>
        <v>6.66</v>
      </c>
      <c r="T57" s="45">
        <f t="shared" si="6"/>
        <v>3.32</v>
      </c>
      <c r="U57" s="45" t="b">
        <f t="shared" si="7"/>
        <v>0</v>
      </c>
      <c r="V57" s="45">
        <f t="shared" si="8"/>
        <v>6.66</v>
      </c>
      <c r="W57" s="45" t="b">
        <f t="shared" si="9"/>
        <v>0</v>
      </c>
    </row>
    <row r="58" spans="2:23" s="45" customFormat="1" ht="12.75" thickBot="1">
      <c r="B58" s="100"/>
      <c r="C58" s="164" t="s">
        <v>28</v>
      </c>
      <c r="D58" s="165"/>
      <c r="E58" s="234">
        <v>33.9</v>
      </c>
      <c r="F58" s="235">
        <v>282898</v>
      </c>
      <c r="G58" s="236">
        <v>4</v>
      </c>
      <c r="H58" s="235">
        <v>5229</v>
      </c>
      <c r="I58" s="237">
        <v>1.85</v>
      </c>
      <c r="J58" s="238">
        <v>6528</v>
      </c>
      <c r="K58" s="56">
        <f t="shared" si="5"/>
        <v>-19.9</v>
      </c>
      <c r="L58" s="239">
        <v>33.9</v>
      </c>
      <c r="M58" s="235">
        <v>282898</v>
      </c>
      <c r="N58" s="235">
        <v>4</v>
      </c>
      <c r="O58" s="235">
        <v>5169</v>
      </c>
      <c r="P58" s="237">
        <v>1.83</v>
      </c>
      <c r="Q58" s="238">
        <v>5157</v>
      </c>
      <c r="R58" s="56">
        <f t="shared" si="0"/>
        <v>0.23</v>
      </c>
      <c r="T58" s="45">
        <f t="shared" si="6"/>
        <v>-19.9</v>
      </c>
      <c r="U58" s="45" t="b">
        <f t="shared" si="7"/>
        <v>0</v>
      </c>
      <c r="V58" s="45">
        <f t="shared" si="8"/>
        <v>0.23</v>
      </c>
      <c r="W58" s="45" t="b">
        <f t="shared" si="9"/>
        <v>0</v>
      </c>
    </row>
    <row r="59" spans="2:23" s="45" customFormat="1" ht="12">
      <c r="B59" s="101" t="s">
        <v>29</v>
      </c>
      <c r="C59" s="154" t="s">
        <v>30</v>
      </c>
      <c r="D59" s="155"/>
      <c r="E59" s="228" t="s">
        <v>108</v>
      </c>
      <c r="F59" s="229" t="s">
        <v>108</v>
      </c>
      <c r="G59" s="230" t="s">
        <v>108</v>
      </c>
      <c r="H59" s="229" t="s">
        <v>108</v>
      </c>
      <c r="I59" s="231" t="s">
        <v>108</v>
      </c>
      <c r="J59" s="232" t="s">
        <v>108</v>
      </c>
      <c r="K59" s="54" t="s">
        <v>135</v>
      </c>
      <c r="L59" s="233" t="s">
        <v>108</v>
      </c>
      <c r="M59" s="229" t="s">
        <v>108</v>
      </c>
      <c r="N59" s="229" t="s">
        <v>108</v>
      </c>
      <c r="O59" s="229" t="s">
        <v>108</v>
      </c>
      <c r="P59" s="231" t="s">
        <v>108</v>
      </c>
      <c r="Q59" s="232" t="s">
        <v>108</v>
      </c>
      <c r="R59" s="54" t="s">
        <v>135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2" t="s">
        <v>31</v>
      </c>
      <c r="C60" s="156" t="s">
        <v>32</v>
      </c>
      <c r="D60" s="157"/>
      <c r="E60" s="220" t="s">
        <v>108</v>
      </c>
      <c r="F60" s="221" t="s">
        <v>108</v>
      </c>
      <c r="G60" s="222" t="s">
        <v>108</v>
      </c>
      <c r="H60" s="221" t="s">
        <v>108</v>
      </c>
      <c r="I60" s="223" t="s">
        <v>108</v>
      </c>
      <c r="J60" s="224" t="s">
        <v>108</v>
      </c>
      <c r="K60" s="51" t="s">
        <v>135</v>
      </c>
      <c r="L60" s="225" t="s">
        <v>108</v>
      </c>
      <c r="M60" s="221" t="s">
        <v>108</v>
      </c>
      <c r="N60" s="221" t="s">
        <v>108</v>
      </c>
      <c r="O60" s="221" t="s">
        <v>108</v>
      </c>
      <c r="P60" s="223" t="s">
        <v>108</v>
      </c>
      <c r="Q60" s="224" t="s">
        <v>108</v>
      </c>
      <c r="R60" s="51" t="s">
        <v>135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100" t="s">
        <v>12</v>
      </c>
      <c r="C61" s="158" t="s">
        <v>33</v>
      </c>
      <c r="D61" s="159"/>
      <c r="E61" s="234" t="s">
        <v>108</v>
      </c>
      <c r="F61" s="235" t="s">
        <v>108</v>
      </c>
      <c r="G61" s="236" t="s">
        <v>108</v>
      </c>
      <c r="H61" s="235" t="s">
        <v>108</v>
      </c>
      <c r="I61" s="237" t="s">
        <v>108</v>
      </c>
      <c r="J61" s="238" t="s">
        <v>108</v>
      </c>
      <c r="K61" s="56" t="s">
        <v>135</v>
      </c>
      <c r="L61" s="239" t="s">
        <v>108</v>
      </c>
      <c r="M61" s="235" t="s">
        <v>108</v>
      </c>
      <c r="N61" s="235" t="s">
        <v>108</v>
      </c>
      <c r="O61" s="235" t="s">
        <v>108</v>
      </c>
      <c r="P61" s="237" t="s">
        <v>108</v>
      </c>
      <c r="Q61" s="238" t="s">
        <v>108</v>
      </c>
      <c r="R61" s="56" t="s">
        <v>135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3" t="s">
        <v>34</v>
      </c>
      <c r="C62" s="104"/>
      <c r="D62" s="104"/>
      <c r="E62" s="240">
        <v>37.9</v>
      </c>
      <c r="F62" s="241">
        <v>274505</v>
      </c>
      <c r="G62" s="242">
        <v>124</v>
      </c>
      <c r="H62" s="241">
        <v>6325</v>
      </c>
      <c r="I62" s="243">
        <v>2.3</v>
      </c>
      <c r="J62" s="244">
        <v>6380</v>
      </c>
      <c r="K62" s="57">
        <f t="shared" si="5"/>
        <v>-0.86</v>
      </c>
      <c r="L62" s="245">
        <v>37.9</v>
      </c>
      <c r="M62" s="241">
        <v>274569</v>
      </c>
      <c r="N62" s="241">
        <v>122</v>
      </c>
      <c r="O62" s="241">
        <v>4644</v>
      </c>
      <c r="P62" s="243">
        <v>1.69</v>
      </c>
      <c r="Q62" s="244">
        <v>5115</v>
      </c>
      <c r="R62" s="57">
        <f t="shared" si="0"/>
        <v>-9.21</v>
      </c>
      <c r="T62" s="45">
        <f t="shared" si="6"/>
        <v>-0.86</v>
      </c>
      <c r="U62" s="45" t="b">
        <f t="shared" si="7"/>
        <v>0</v>
      </c>
      <c r="V62" s="45">
        <f t="shared" si="8"/>
        <v>-9.21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  <mergeCell ref="C31:D31"/>
    <mergeCell ref="C32:D32"/>
    <mergeCell ref="C33:D33"/>
    <mergeCell ref="C42:D42"/>
    <mergeCell ref="C8:D8"/>
    <mergeCell ref="C28:D28"/>
    <mergeCell ref="C29:D29"/>
    <mergeCell ref="C30:D30"/>
    <mergeCell ref="J6:K6"/>
    <mergeCell ref="Q6:R6"/>
    <mergeCell ref="B2:R2"/>
    <mergeCell ref="B3:R3"/>
    <mergeCell ref="B4:D4"/>
    <mergeCell ref="O4:R4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128</v>
      </c>
    </row>
    <row r="2" spans="1:15" ht="14.25" thickBot="1">
      <c r="A2" s="176" t="s">
        <v>43</v>
      </c>
      <c r="B2" s="179" t="s">
        <v>129</v>
      </c>
      <c r="C2" s="180"/>
      <c r="D2" s="180"/>
      <c r="E2" s="180"/>
      <c r="F2" s="180"/>
      <c r="G2" s="181"/>
      <c r="H2" s="182"/>
      <c r="I2" s="180" t="s">
        <v>36</v>
      </c>
      <c r="J2" s="180"/>
      <c r="K2" s="180"/>
      <c r="L2" s="180"/>
      <c r="M2" s="180"/>
      <c r="N2" s="181"/>
      <c r="O2" s="182"/>
    </row>
    <row r="3" spans="1:15" ht="13.5">
      <c r="A3" s="177"/>
      <c r="B3" s="31"/>
      <c r="C3" s="32"/>
      <c r="D3" s="32"/>
      <c r="E3" s="32"/>
      <c r="F3" s="32"/>
      <c r="G3" s="183" t="s">
        <v>48</v>
      </c>
      <c r="H3" s="184"/>
      <c r="I3" s="32"/>
      <c r="J3" s="32"/>
      <c r="K3" s="32"/>
      <c r="L3" s="32"/>
      <c r="M3" s="32"/>
      <c r="N3" s="185" t="s">
        <v>48</v>
      </c>
      <c r="O3" s="186"/>
    </row>
    <row r="4" spans="1:15" ht="52.5" customHeight="1" thickBot="1">
      <c r="A4" s="178"/>
      <c r="B4" s="33" t="s">
        <v>69</v>
      </c>
      <c r="C4" s="34" t="s">
        <v>49</v>
      </c>
      <c r="D4" s="34" t="s">
        <v>45</v>
      </c>
      <c r="E4" s="34" t="s">
        <v>50</v>
      </c>
      <c r="F4" s="109" t="s">
        <v>112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9" t="s">
        <v>112</v>
      </c>
      <c r="N4" s="35" t="s">
        <v>54</v>
      </c>
      <c r="O4" s="37" t="s">
        <v>52</v>
      </c>
    </row>
    <row r="5" spans="1:15" ht="13.5">
      <c r="A5" s="38" t="s">
        <v>55</v>
      </c>
      <c r="B5" s="112">
        <v>36.4</v>
      </c>
      <c r="C5" s="113">
        <v>274961</v>
      </c>
      <c r="D5" s="113">
        <v>149</v>
      </c>
      <c r="E5" s="113">
        <v>9181</v>
      </c>
      <c r="F5" s="114">
        <v>3.34</v>
      </c>
      <c r="G5" s="115">
        <v>13154</v>
      </c>
      <c r="H5" s="116">
        <f aca="true" t="shared" si="0" ref="H5:H15">ROUND((E5-G5)/G5*100,2)</f>
        <v>-30.2</v>
      </c>
      <c r="I5" s="117" t="s">
        <v>108</v>
      </c>
      <c r="J5" s="118" t="s">
        <v>108</v>
      </c>
      <c r="K5" s="119">
        <v>141</v>
      </c>
      <c r="L5" s="113">
        <v>5487</v>
      </c>
      <c r="M5" s="120">
        <v>2</v>
      </c>
      <c r="N5" s="115">
        <v>7023</v>
      </c>
      <c r="O5" s="121">
        <f aca="true" t="shared" si="1" ref="O5:O15">ROUND((L5-N5)/N5*100,2)</f>
        <v>-21.87</v>
      </c>
    </row>
    <row r="6" spans="1:15" ht="13.5">
      <c r="A6" s="38" t="s">
        <v>56</v>
      </c>
      <c r="B6" s="112">
        <v>36.7</v>
      </c>
      <c r="C6" s="113">
        <v>277647</v>
      </c>
      <c r="D6" s="113">
        <v>144</v>
      </c>
      <c r="E6" s="113">
        <v>7658</v>
      </c>
      <c r="F6" s="114">
        <v>2.7581785504615572</v>
      </c>
      <c r="G6" s="115">
        <v>9181</v>
      </c>
      <c r="H6" s="116">
        <f t="shared" si="0"/>
        <v>-16.59</v>
      </c>
      <c r="I6" s="117" t="s">
        <v>108</v>
      </c>
      <c r="J6" s="118" t="s">
        <v>108</v>
      </c>
      <c r="K6" s="119">
        <v>137</v>
      </c>
      <c r="L6" s="113">
        <v>4609</v>
      </c>
      <c r="M6" s="120">
        <v>1.6600215381401564</v>
      </c>
      <c r="N6" s="115">
        <v>5487</v>
      </c>
      <c r="O6" s="121">
        <f t="shared" si="1"/>
        <v>-16</v>
      </c>
    </row>
    <row r="7" spans="1:15" ht="13.5">
      <c r="A7" s="38" t="s">
        <v>57</v>
      </c>
      <c r="B7" s="112">
        <v>36.9</v>
      </c>
      <c r="C7" s="113">
        <v>279520</v>
      </c>
      <c r="D7" s="113">
        <v>137</v>
      </c>
      <c r="E7" s="113">
        <v>7916</v>
      </c>
      <c r="F7" s="114">
        <v>2.83</v>
      </c>
      <c r="G7" s="115">
        <v>7658</v>
      </c>
      <c r="H7" s="116">
        <f t="shared" si="0"/>
        <v>3.37</v>
      </c>
      <c r="I7" s="117" t="s">
        <v>108</v>
      </c>
      <c r="J7" s="118" t="s">
        <v>108</v>
      </c>
      <c r="K7" s="119">
        <v>132</v>
      </c>
      <c r="L7" s="113">
        <v>5176</v>
      </c>
      <c r="M7" s="120">
        <v>1.85</v>
      </c>
      <c r="N7" s="115">
        <v>4609</v>
      </c>
      <c r="O7" s="121">
        <f t="shared" si="1"/>
        <v>12.3</v>
      </c>
    </row>
    <row r="8" spans="1:15" ht="13.5">
      <c r="A8" s="38" t="s">
        <v>58</v>
      </c>
      <c r="B8" s="112">
        <v>37.8</v>
      </c>
      <c r="C8" s="113">
        <v>285184</v>
      </c>
      <c r="D8" s="113">
        <v>112</v>
      </c>
      <c r="E8" s="113">
        <v>6098</v>
      </c>
      <c r="F8" s="114">
        <v>2.14</v>
      </c>
      <c r="G8" s="115">
        <v>7916</v>
      </c>
      <c r="H8" s="116">
        <f t="shared" si="0"/>
        <v>-22.97</v>
      </c>
      <c r="I8" s="117" t="s">
        <v>108</v>
      </c>
      <c r="J8" s="118" t="s">
        <v>108</v>
      </c>
      <c r="K8" s="119">
        <v>101</v>
      </c>
      <c r="L8" s="113">
        <v>4625</v>
      </c>
      <c r="M8" s="120">
        <v>1.62</v>
      </c>
      <c r="N8" s="115">
        <v>5176</v>
      </c>
      <c r="O8" s="121">
        <f t="shared" si="1"/>
        <v>-10.65</v>
      </c>
    </row>
    <row r="9" spans="1:15" ht="13.5">
      <c r="A9" s="38" t="s">
        <v>59</v>
      </c>
      <c r="B9" s="122">
        <v>37.8</v>
      </c>
      <c r="C9" s="123">
        <v>278014</v>
      </c>
      <c r="D9" s="124">
        <v>114</v>
      </c>
      <c r="E9" s="123">
        <v>6256</v>
      </c>
      <c r="F9" s="125">
        <v>2.25</v>
      </c>
      <c r="G9" s="126">
        <v>6098</v>
      </c>
      <c r="H9" s="127">
        <f t="shared" si="0"/>
        <v>2.59</v>
      </c>
      <c r="I9" s="128" t="s">
        <v>108</v>
      </c>
      <c r="J9" s="129" t="s">
        <v>108</v>
      </c>
      <c r="K9" s="130">
        <v>105</v>
      </c>
      <c r="L9" s="123">
        <v>4139</v>
      </c>
      <c r="M9" s="131">
        <v>1.49</v>
      </c>
      <c r="N9" s="126">
        <v>4625</v>
      </c>
      <c r="O9" s="121">
        <f t="shared" si="1"/>
        <v>-10.51</v>
      </c>
    </row>
    <row r="10" spans="1:15" ht="13.5">
      <c r="A10" s="38" t="s">
        <v>60</v>
      </c>
      <c r="B10" s="112">
        <v>37.6</v>
      </c>
      <c r="C10" s="113">
        <v>276503</v>
      </c>
      <c r="D10" s="113">
        <v>101</v>
      </c>
      <c r="E10" s="113">
        <v>5751</v>
      </c>
      <c r="F10" s="125">
        <v>2.08</v>
      </c>
      <c r="G10" s="126">
        <v>6256</v>
      </c>
      <c r="H10" s="116">
        <f t="shared" si="0"/>
        <v>-8.07</v>
      </c>
      <c r="I10" s="128" t="s">
        <v>108</v>
      </c>
      <c r="J10" s="129" t="s">
        <v>108</v>
      </c>
      <c r="K10" s="130">
        <v>97</v>
      </c>
      <c r="L10" s="123">
        <v>3907</v>
      </c>
      <c r="M10" s="131">
        <v>1.41</v>
      </c>
      <c r="N10" s="126">
        <v>4139</v>
      </c>
      <c r="O10" s="121">
        <f t="shared" si="1"/>
        <v>-5.61</v>
      </c>
    </row>
    <row r="11" spans="1:15" ht="13.5">
      <c r="A11" s="38" t="s">
        <v>120</v>
      </c>
      <c r="B11" s="112">
        <v>37.9</v>
      </c>
      <c r="C11" s="113">
        <v>284299</v>
      </c>
      <c r="D11" s="113">
        <v>80</v>
      </c>
      <c r="E11" s="113">
        <v>5140</v>
      </c>
      <c r="F11" s="114">
        <v>1.81</v>
      </c>
      <c r="G11" s="115">
        <v>5751</v>
      </c>
      <c r="H11" s="116">
        <f t="shared" si="0"/>
        <v>-10.62</v>
      </c>
      <c r="I11" s="117" t="s">
        <v>108</v>
      </c>
      <c r="J11" s="118" t="s">
        <v>108</v>
      </c>
      <c r="K11" s="119">
        <v>72</v>
      </c>
      <c r="L11" s="113">
        <v>4604</v>
      </c>
      <c r="M11" s="120">
        <v>1.62</v>
      </c>
      <c r="N11" s="115">
        <v>3907</v>
      </c>
      <c r="O11" s="121">
        <f t="shared" si="1"/>
        <v>17.84</v>
      </c>
    </row>
    <row r="12" spans="1:15" ht="13.5">
      <c r="A12" s="38" t="s">
        <v>121</v>
      </c>
      <c r="B12" s="132">
        <v>37.4</v>
      </c>
      <c r="C12" s="113">
        <v>280641</v>
      </c>
      <c r="D12" s="113">
        <v>102</v>
      </c>
      <c r="E12" s="113">
        <v>6452</v>
      </c>
      <c r="F12" s="114">
        <v>2.3</v>
      </c>
      <c r="G12" s="115">
        <v>5140</v>
      </c>
      <c r="H12" s="116">
        <f t="shared" si="0"/>
        <v>25.53</v>
      </c>
      <c r="I12" s="147">
        <v>37.5</v>
      </c>
      <c r="J12" s="133">
        <v>282006</v>
      </c>
      <c r="K12" s="134">
        <v>97</v>
      </c>
      <c r="L12" s="113">
        <v>4635</v>
      </c>
      <c r="M12" s="120">
        <v>1.64</v>
      </c>
      <c r="N12" s="115">
        <v>4604</v>
      </c>
      <c r="O12" s="121">
        <f t="shared" si="1"/>
        <v>0.67</v>
      </c>
    </row>
    <row r="13" spans="1:15" ht="14.25" thickBot="1">
      <c r="A13" s="38" t="s">
        <v>122</v>
      </c>
      <c r="B13" s="132">
        <v>37.7</v>
      </c>
      <c r="C13" s="113">
        <v>289452</v>
      </c>
      <c r="D13" s="113">
        <v>125</v>
      </c>
      <c r="E13" s="113">
        <v>6380</v>
      </c>
      <c r="F13" s="114">
        <v>2.2</v>
      </c>
      <c r="G13" s="115">
        <v>6452</v>
      </c>
      <c r="H13" s="116">
        <f t="shared" si="0"/>
        <v>-1.12</v>
      </c>
      <c r="I13" s="147">
        <v>37.7</v>
      </c>
      <c r="J13" s="133">
        <v>289457</v>
      </c>
      <c r="K13" s="134">
        <v>120</v>
      </c>
      <c r="L13" s="113">
        <v>5115</v>
      </c>
      <c r="M13" s="120">
        <v>1.77</v>
      </c>
      <c r="N13" s="115">
        <v>4635</v>
      </c>
      <c r="O13" s="121">
        <f t="shared" si="1"/>
        <v>10.36</v>
      </c>
    </row>
    <row r="14" spans="1:15" ht="13.5">
      <c r="A14" s="64" t="s">
        <v>139</v>
      </c>
      <c r="B14" s="253">
        <v>37.9</v>
      </c>
      <c r="C14" s="254">
        <v>274505</v>
      </c>
      <c r="D14" s="255">
        <v>124</v>
      </c>
      <c r="E14" s="255">
        <v>6325</v>
      </c>
      <c r="F14" s="151">
        <v>2.3</v>
      </c>
      <c r="G14" s="140">
        <v>6380</v>
      </c>
      <c r="H14" s="110">
        <f t="shared" si="0"/>
        <v>-0.86</v>
      </c>
      <c r="I14" s="256">
        <v>37.9</v>
      </c>
      <c r="J14" s="257">
        <v>274569</v>
      </c>
      <c r="K14" s="258">
        <v>122</v>
      </c>
      <c r="L14" s="255">
        <v>4644</v>
      </c>
      <c r="M14" s="268">
        <v>1.69</v>
      </c>
      <c r="N14" s="140">
        <v>5115</v>
      </c>
      <c r="O14" s="111">
        <f t="shared" si="1"/>
        <v>-9.21</v>
      </c>
    </row>
    <row r="15" spans="1:15" ht="14.25" thickBot="1">
      <c r="A15" s="65" t="s">
        <v>140</v>
      </c>
      <c r="B15" s="260">
        <v>37.7</v>
      </c>
      <c r="C15" s="135">
        <v>289452</v>
      </c>
      <c r="D15" s="261">
        <v>125</v>
      </c>
      <c r="E15" s="135">
        <v>6380</v>
      </c>
      <c r="F15" s="136">
        <v>2.2</v>
      </c>
      <c r="G15" s="137">
        <v>6452</v>
      </c>
      <c r="H15" s="262">
        <f t="shared" si="0"/>
        <v>-1.12</v>
      </c>
      <c r="I15" s="148">
        <v>37.7</v>
      </c>
      <c r="J15" s="138">
        <v>289457</v>
      </c>
      <c r="K15" s="265">
        <v>120</v>
      </c>
      <c r="L15" s="135">
        <v>5115</v>
      </c>
      <c r="M15" s="139">
        <v>1.77</v>
      </c>
      <c r="N15" s="137">
        <v>4635</v>
      </c>
      <c r="O15" s="145">
        <f t="shared" si="1"/>
        <v>10.36</v>
      </c>
    </row>
    <row r="16" spans="1:15" ht="14.25" thickBot="1">
      <c r="A16" s="40" t="s">
        <v>61</v>
      </c>
      <c r="B16" s="41">
        <f aca="true" t="shared" si="2" ref="B16:O16">B14-B15</f>
        <v>0.19999999999999574</v>
      </c>
      <c r="C16" s="42">
        <f t="shared" si="2"/>
        <v>-14947</v>
      </c>
      <c r="D16" s="61">
        <f t="shared" si="2"/>
        <v>-1</v>
      </c>
      <c r="E16" s="42">
        <f t="shared" si="2"/>
        <v>-55</v>
      </c>
      <c r="F16" s="39">
        <f t="shared" si="2"/>
        <v>0.09999999999999964</v>
      </c>
      <c r="G16" s="62">
        <f t="shared" si="2"/>
        <v>-72</v>
      </c>
      <c r="H16" s="43">
        <f t="shared" si="2"/>
        <v>0.2600000000000001</v>
      </c>
      <c r="I16" s="44">
        <f t="shared" si="2"/>
        <v>0.19999999999999574</v>
      </c>
      <c r="J16" s="63">
        <f t="shared" si="2"/>
        <v>-14888</v>
      </c>
      <c r="K16" s="61">
        <f t="shared" si="2"/>
        <v>2</v>
      </c>
      <c r="L16" s="42">
        <f t="shared" si="2"/>
        <v>-471</v>
      </c>
      <c r="M16" s="39">
        <f t="shared" si="2"/>
        <v>-0.08000000000000007</v>
      </c>
      <c r="N16" s="62">
        <f t="shared" si="2"/>
        <v>480</v>
      </c>
      <c r="O16" s="43">
        <f t="shared" si="2"/>
        <v>-19.57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87" t="s">
        <v>111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  <c r="N26" s="189"/>
      <c r="O26" s="190"/>
    </row>
    <row r="27" spans="1:15" ht="13.5">
      <c r="A27" s="191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0"/>
    </row>
    <row r="28" spans="1:15" ht="29.25" customHeight="1">
      <c r="A28" s="192" t="s">
        <v>143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194"/>
      <c r="O28" s="195"/>
    </row>
    <row r="29" spans="1:15" ht="19.5" customHeight="1">
      <c r="A29" s="192" t="s">
        <v>96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94"/>
      <c r="O29" s="195"/>
    </row>
    <row r="30" spans="1:15" ht="25.5" customHeight="1">
      <c r="A30" s="196" t="s">
        <v>123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</row>
    <row r="31" spans="1:15" ht="39" customHeight="1">
      <c r="A31" s="76"/>
      <c r="B31" s="203" t="s">
        <v>101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78"/>
      <c r="O31" s="79"/>
    </row>
    <row r="32" spans="1:15" ht="24.75" customHeight="1">
      <c r="A32" s="76"/>
      <c r="D32" s="99" t="s">
        <v>141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113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142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124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196" t="s">
        <v>98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4"/>
      <c r="O37" s="195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110</v>
      </c>
      <c r="C39" s="85"/>
      <c r="D39" s="82"/>
      <c r="E39" s="68"/>
      <c r="F39" s="86"/>
      <c r="H39" s="86" t="s">
        <v>62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63</v>
      </c>
      <c r="C40" s="85"/>
      <c r="D40" s="82"/>
      <c r="E40" s="68"/>
      <c r="F40" s="86"/>
      <c r="H40" s="86" t="s">
        <v>64</v>
      </c>
      <c r="I40" s="82"/>
      <c r="J40" s="82"/>
      <c r="K40" s="82"/>
      <c r="L40" s="82"/>
      <c r="M40" s="82"/>
      <c r="N40" s="82"/>
      <c r="O40" s="83"/>
    </row>
    <row r="41" spans="1:15" ht="13.5">
      <c r="A41" s="93"/>
      <c r="B41" s="92" t="s">
        <v>65</v>
      </c>
      <c r="C41" s="85"/>
      <c r="D41" s="82"/>
      <c r="E41" s="68"/>
      <c r="F41" s="86"/>
      <c r="H41" s="86" t="s">
        <v>66</v>
      </c>
      <c r="I41" s="82"/>
      <c r="J41" s="82"/>
      <c r="K41" s="82"/>
      <c r="L41" s="82"/>
      <c r="M41" s="82"/>
      <c r="N41" s="82"/>
      <c r="O41" s="83"/>
    </row>
    <row r="42" spans="1:15" ht="13.5">
      <c r="A42" s="93"/>
      <c r="B42" s="92" t="s">
        <v>67</v>
      </c>
      <c r="C42" s="85"/>
      <c r="D42" s="82"/>
      <c r="E42" s="68"/>
      <c r="F42" s="86"/>
      <c r="H42" s="86" t="s">
        <v>70</v>
      </c>
      <c r="I42" s="82"/>
      <c r="J42" s="82"/>
      <c r="K42" s="82"/>
      <c r="L42" s="82"/>
      <c r="M42" s="82"/>
      <c r="N42" s="82"/>
      <c r="O42" s="83"/>
    </row>
    <row r="43" spans="1:15" ht="13.5">
      <c r="A43" s="84"/>
      <c r="B43" s="85"/>
      <c r="C43" s="85"/>
      <c r="D43" s="82"/>
      <c r="E43" s="68"/>
      <c r="F43" s="86"/>
      <c r="G43" s="86"/>
      <c r="H43" s="82"/>
      <c r="I43" s="82"/>
      <c r="J43" s="82"/>
      <c r="K43" s="82"/>
      <c r="L43" s="82"/>
      <c r="M43" s="82"/>
      <c r="N43" s="82"/>
      <c r="O43" s="83"/>
    </row>
    <row r="44" spans="1:15" ht="13.5">
      <c r="A44" s="84"/>
      <c r="B44" s="85"/>
      <c r="C44" s="85"/>
      <c r="D44" s="82"/>
      <c r="E44" s="68"/>
      <c r="F44" s="86"/>
      <c r="G44" s="86"/>
      <c r="H44" s="82"/>
      <c r="I44" s="82"/>
      <c r="J44" s="82"/>
      <c r="K44" s="82"/>
      <c r="L44" s="82"/>
      <c r="M44" s="82"/>
      <c r="N44" s="82"/>
      <c r="O44" s="83"/>
    </row>
    <row r="45" spans="1:15" ht="27" customHeight="1">
      <c r="A45" s="199" t="s">
        <v>125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1"/>
    </row>
    <row r="46" spans="1:15" ht="13.5">
      <c r="A46" s="87"/>
      <c r="B46" s="85"/>
      <c r="C46" s="85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15" ht="21.75" customHeight="1">
      <c r="A47" s="87"/>
      <c r="B47" s="85" t="s">
        <v>126</v>
      </c>
      <c r="C47" s="8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s="96" customFormat="1" ht="68.25" customHeight="1">
      <c r="A48" s="94"/>
      <c r="B48" s="97"/>
      <c r="C48" s="202" t="s">
        <v>114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95"/>
    </row>
    <row r="49" spans="1:15" ht="13.5">
      <c r="A49" s="87"/>
      <c r="B49" s="85"/>
      <c r="C49" s="85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13.5">
      <c r="A50" s="87"/>
      <c r="B50" s="85"/>
      <c r="C50" s="85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13.5">
      <c r="A52" s="87"/>
      <c r="B52" s="85"/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13.5">
      <c r="A53" s="87"/>
      <c r="B53" s="85"/>
      <c r="C53" s="8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14.25" thickBo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90"/>
      <c r="N54" s="90"/>
      <c r="O54" s="91"/>
    </row>
  </sheetData>
  <sheetProtection/>
  <mergeCells count="13">
    <mergeCell ref="A2:A4"/>
    <mergeCell ref="B2:H2"/>
    <mergeCell ref="I2:O2"/>
    <mergeCell ref="G3:H3"/>
    <mergeCell ref="N3:O3"/>
    <mergeCell ref="A26:O27"/>
    <mergeCell ref="A28:O28"/>
    <mergeCell ref="A29:O29"/>
    <mergeCell ref="A30:O30"/>
    <mergeCell ref="A45:O45"/>
    <mergeCell ref="C48:N48"/>
    <mergeCell ref="B31:M31"/>
    <mergeCell ref="A37:O37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="95" zoomScaleNormal="95" workbookViewId="0" topLeftCell="A1">
      <selection activeCell="B2" sqref="B2:R2"/>
    </sheetView>
  </sheetViews>
  <sheetFormatPr defaultColWidth="9.00390625" defaultRowHeight="13.5"/>
  <cols>
    <col min="1" max="1" width="1.4921875" style="3" customWidth="1"/>
    <col min="2" max="3" width="3.25390625" style="3" bestFit="1" customWidth="1"/>
    <col min="4" max="4" width="19.75390625" style="4" bestFit="1" customWidth="1"/>
    <col min="5" max="5" width="5.625" style="3" customWidth="1"/>
    <col min="6" max="6" width="7.625" style="3" customWidth="1"/>
    <col min="7" max="7" width="4.625" style="3" customWidth="1"/>
    <col min="8" max="8" width="8.125" style="3" customWidth="1"/>
    <col min="9" max="9" width="7.625" style="3" customWidth="1"/>
    <col min="10" max="10" width="8.125" style="3" customWidth="1"/>
    <col min="11" max="11" width="7.625" style="5" customWidth="1"/>
    <col min="12" max="12" width="5.625" style="3" customWidth="1"/>
    <col min="13" max="13" width="7.625" style="3" customWidth="1"/>
    <col min="14" max="14" width="4.625" style="3" customWidth="1"/>
    <col min="15" max="15" width="8.125" style="5" customWidth="1"/>
    <col min="16" max="16" width="7.75390625" style="3" customWidth="1"/>
    <col min="17" max="17" width="8.125" style="3" customWidth="1"/>
    <col min="18" max="18" width="7.625" style="3" customWidth="1"/>
    <col min="19" max="19" width="9.00390625" style="3" customWidth="1"/>
    <col min="20" max="23" width="0" style="3" hidden="1" customWidth="1"/>
    <col min="24" max="16384" width="9.00390625" style="3" customWidth="1"/>
  </cols>
  <sheetData>
    <row r="1" spans="1:18" s="2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8.75">
      <c r="B2" s="173" t="s">
        <v>132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2:18" ht="18.75">
      <c r="B3" s="173" t="s">
        <v>117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2:18" ht="12.75" thickBot="1">
      <c r="B4" s="174" t="s">
        <v>118</v>
      </c>
      <c r="C4" s="174"/>
      <c r="D4" s="174"/>
      <c r="E4" s="58"/>
      <c r="F4" s="58"/>
      <c r="G4" s="58"/>
      <c r="H4" s="58"/>
      <c r="I4" s="58"/>
      <c r="J4" s="58"/>
      <c r="K4" s="60"/>
      <c r="L4" s="58"/>
      <c r="M4" s="58"/>
      <c r="N4" s="58"/>
      <c r="O4" s="175" t="s">
        <v>130</v>
      </c>
      <c r="P4" s="175"/>
      <c r="Q4" s="175"/>
      <c r="R4" s="175"/>
    </row>
    <row r="5" spans="2:18" s="6" customFormat="1" ht="12.75" thickBot="1">
      <c r="B5" s="7"/>
      <c r="C5" s="8"/>
      <c r="D5" s="9"/>
      <c r="E5" s="10" t="s">
        <v>35</v>
      </c>
      <c r="F5" s="11"/>
      <c r="G5" s="10"/>
      <c r="H5" s="12"/>
      <c r="I5" s="13"/>
      <c r="J5" s="13"/>
      <c r="K5" s="14"/>
      <c r="L5" s="12" t="s">
        <v>36</v>
      </c>
      <c r="M5" s="13"/>
      <c r="N5" s="13"/>
      <c r="O5" s="13"/>
      <c r="P5" s="13"/>
      <c r="Q5" s="13"/>
      <c r="R5" s="15"/>
    </row>
    <row r="6" spans="2:18" s="6" customFormat="1" ht="12">
      <c r="B6" s="16"/>
      <c r="C6" s="17"/>
      <c r="D6" s="18"/>
      <c r="E6" s="28"/>
      <c r="F6" s="22"/>
      <c r="G6" s="22"/>
      <c r="H6" s="22"/>
      <c r="I6" s="22"/>
      <c r="J6" s="171" t="s">
        <v>48</v>
      </c>
      <c r="K6" s="172"/>
      <c r="L6" s="22"/>
      <c r="M6" s="22"/>
      <c r="N6" s="22"/>
      <c r="O6" s="22"/>
      <c r="P6" s="22"/>
      <c r="Q6" s="171" t="s">
        <v>48</v>
      </c>
      <c r="R6" s="172"/>
    </row>
    <row r="7" spans="2:18" s="6" customFormat="1" ht="42" customHeight="1" thickBot="1">
      <c r="B7" s="19"/>
      <c r="C7" s="20"/>
      <c r="D7" s="21"/>
      <c r="E7" s="29" t="s">
        <v>69</v>
      </c>
      <c r="F7" s="23" t="s">
        <v>49</v>
      </c>
      <c r="G7" s="23" t="s">
        <v>45</v>
      </c>
      <c r="H7" s="23" t="s">
        <v>50</v>
      </c>
      <c r="I7" s="24" t="s">
        <v>112</v>
      </c>
      <c r="J7" s="25" t="s">
        <v>68</v>
      </c>
      <c r="K7" s="26" t="s">
        <v>52</v>
      </c>
      <c r="L7" s="23" t="s">
        <v>69</v>
      </c>
      <c r="M7" s="23" t="s">
        <v>49</v>
      </c>
      <c r="N7" s="23" t="s">
        <v>45</v>
      </c>
      <c r="O7" s="23" t="s">
        <v>53</v>
      </c>
      <c r="P7" s="24" t="s">
        <v>112</v>
      </c>
      <c r="Q7" s="25" t="s">
        <v>54</v>
      </c>
      <c r="R7" s="27" t="s">
        <v>52</v>
      </c>
    </row>
    <row r="8" spans="2:23" s="45" customFormat="1" ht="12">
      <c r="B8" s="46"/>
      <c r="C8" s="169" t="s">
        <v>0</v>
      </c>
      <c r="D8" s="170"/>
      <c r="E8" s="206">
        <v>37.6</v>
      </c>
      <c r="F8" s="207">
        <v>282883</v>
      </c>
      <c r="G8" s="208">
        <v>104</v>
      </c>
      <c r="H8" s="207">
        <v>6446</v>
      </c>
      <c r="I8" s="209">
        <v>2.28</v>
      </c>
      <c r="J8" s="210">
        <v>6714</v>
      </c>
      <c r="K8" s="47">
        <f>ROUND((H8-J8)/J8*100,2)</f>
        <v>-3.99</v>
      </c>
      <c r="L8" s="211">
        <v>37.6</v>
      </c>
      <c r="M8" s="207">
        <v>282883</v>
      </c>
      <c r="N8" s="207">
        <v>104</v>
      </c>
      <c r="O8" s="207">
        <v>5568</v>
      </c>
      <c r="P8" s="209">
        <v>1.97</v>
      </c>
      <c r="Q8" s="210">
        <v>5826</v>
      </c>
      <c r="R8" s="47">
        <f aca="true" t="shared" si="0" ref="R8:R62">ROUND((O8-Q8)/Q8*100,2)</f>
        <v>-4.43</v>
      </c>
      <c r="T8" s="45">
        <f aca="true" t="shared" si="1" ref="T8:T39">ROUND((H8-J8)/J8*100,2)</f>
        <v>-3.99</v>
      </c>
      <c r="U8" s="45" t="b">
        <f aca="true" t="shared" si="2" ref="U8:U39">ISERROR(T8)</f>
        <v>0</v>
      </c>
      <c r="V8" s="45">
        <f aca="true" t="shared" si="3" ref="V8:V39">ROUND((O8-Q8)/Q8*100,2)</f>
        <v>-4.43</v>
      </c>
      <c r="W8" s="45" t="b">
        <f aca="true" t="shared" si="4" ref="W8:W39">ISERROR(V8)</f>
        <v>0</v>
      </c>
    </row>
    <row r="9" spans="2:23" s="45" customFormat="1" ht="12">
      <c r="B9" s="105"/>
      <c r="C9" s="48"/>
      <c r="D9" s="49" t="s">
        <v>102</v>
      </c>
      <c r="E9" s="212">
        <v>38.2</v>
      </c>
      <c r="F9" s="213">
        <v>257261</v>
      </c>
      <c r="G9" s="214" t="s">
        <v>115</v>
      </c>
      <c r="H9" s="213">
        <v>5300</v>
      </c>
      <c r="I9" s="215">
        <v>2.06</v>
      </c>
      <c r="J9" s="216">
        <v>4573</v>
      </c>
      <c r="K9" s="146">
        <f aca="true" t="shared" si="5" ref="K9:K62">ROUND((H9-J9)/J9*100,2)</f>
        <v>15.9</v>
      </c>
      <c r="L9" s="217">
        <v>38.2</v>
      </c>
      <c r="M9" s="213">
        <v>257261</v>
      </c>
      <c r="N9" s="213" t="s">
        <v>115</v>
      </c>
      <c r="O9" s="213">
        <v>4033</v>
      </c>
      <c r="P9" s="215">
        <v>1.57</v>
      </c>
      <c r="Q9" s="216">
        <v>3971</v>
      </c>
      <c r="R9" s="50">
        <f t="shared" si="0"/>
        <v>1.56</v>
      </c>
      <c r="T9" s="45">
        <f t="shared" si="1"/>
        <v>15.9</v>
      </c>
      <c r="U9" s="45" t="b">
        <f t="shared" si="2"/>
        <v>0</v>
      </c>
      <c r="V9" s="45">
        <f t="shared" si="3"/>
        <v>1.56</v>
      </c>
      <c r="W9" s="45" t="b">
        <f t="shared" si="4"/>
        <v>0</v>
      </c>
    </row>
    <row r="10" spans="2:23" s="45" customFormat="1" ht="12">
      <c r="B10" s="105"/>
      <c r="C10" s="48"/>
      <c r="D10" s="49" t="s">
        <v>79</v>
      </c>
      <c r="E10" s="212">
        <v>37.1</v>
      </c>
      <c r="F10" s="213">
        <v>252779</v>
      </c>
      <c r="G10" s="214">
        <v>4</v>
      </c>
      <c r="H10" s="213">
        <v>6850</v>
      </c>
      <c r="I10" s="215">
        <v>2.71</v>
      </c>
      <c r="J10" s="216">
        <v>5444</v>
      </c>
      <c r="K10" s="146">
        <f t="shared" si="5"/>
        <v>25.83</v>
      </c>
      <c r="L10" s="217">
        <v>37.1</v>
      </c>
      <c r="M10" s="213">
        <v>252779</v>
      </c>
      <c r="N10" s="213">
        <v>4</v>
      </c>
      <c r="O10" s="213">
        <v>3224</v>
      </c>
      <c r="P10" s="215">
        <v>1.28</v>
      </c>
      <c r="Q10" s="216">
        <v>2531</v>
      </c>
      <c r="R10" s="50">
        <f t="shared" si="0"/>
        <v>27.38</v>
      </c>
      <c r="T10" s="45">
        <f t="shared" si="1"/>
        <v>25.83</v>
      </c>
      <c r="U10" s="45" t="b">
        <f t="shared" si="2"/>
        <v>0</v>
      </c>
      <c r="V10" s="45">
        <f t="shared" si="3"/>
        <v>27.38</v>
      </c>
      <c r="W10" s="45" t="b">
        <f t="shared" si="4"/>
        <v>0</v>
      </c>
    </row>
    <row r="11" spans="2:23" s="45" customFormat="1" ht="12">
      <c r="B11" s="105"/>
      <c r="C11" s="48"/>
      <c r="D11" s="49" t="s">
        <v>103</v>
      </c>
      <c r="E11" s="212">
        <v>42.1</v>
      </c>
      <c r="F11" s="213">
        <v>266563</v>
      </c>
      <c r="G11" s="214" t="s">
        <v>115</v>
      </c>
      <c r="H11" s="213">
        <v>6617</v>
      </c>
      <c r="I11" s="215">
        <v>2.48</v>
      </c>
      <c r="J11" s="216">
        <v>6795</v>
      </c>
      <c r="K11" s="146">
        <f t="shared" si="5"/>
        <v>-2.62</v>
      </c>
      <c r="L11" s="217">
        <v>42.1</v>
      </c>
      <c r="M11" s="213">
        <v>266563</v>
      </c>
      <c r="N11" s="213" t="s">
        <v>115</v>
      </c>
      <c r="O11" s="213">
        <v>3225</v>
      </c>
      <c r="P11" s="215">
        <v>1.21</v>
      </c>
      <c r="Q11" s="216">
        <v>3636</v>
      </c>
      <c r="R11" s="50">
        <f t="shared" si="0"/>
        <v>-11.3</v>
      </c>
      <c r="T11" s="45">
        <f t="shared" si="1"/>
        <v>-2.62</v>
      </c>
      <c r="U11" s="45" t="b">
        <f t="shared" si="2"/>
        <v>0</v>
      </c>
      <c r="V11" s="45">
        <f t="shared" si="3"/>
        <v>-11.3</v>
      </c>
      <c r="W11" s="45" t="b">
        <f t="shared" si="4"/>
        <v>0</v>
      </c>
    </row>
    <row r="12" spans="2:23" s="45" customFormat="1" ht="12">
      <c r="B12" s="105"/>
      <c r="C12" s="48"/>
      <c r="D12" s="49" t="s">
        <v>85</v>
      </c>
      <c r="E12" s="212">
        <v>36.3</v>
      </c>
      <c r="F12" s="213">
        <v>259808</v>
      </c>
      <c r="G12" s="214" t="s">
        <v>115</v>
      </c>
      <c r="H12" s="213">
        <v>6209</v>
      </c>
      <c r="I12" s="215">
        <v>2.39</v>
      </c>
      <c r="J12" s="216">
        <v>6763</v>
      </c>
      <c r="K12" s="146">
        <f t="shared" si="5"/>
        <v>-8.19</v>
      </c>
      <c r="L12" s="217">
        <v>36.3</v>
      </c>
      <c r="M12" s="213">
        <v>259808</v>
      </c>
      <c r="N12" s="213" t="s">
        <v>115</v>
      </c>
      <c r="O12" s="213">
        <v>4917</v>
      </c>
      <c r="P12" s="215">
        <v>1.89</v>
      </c>
      <c r="Q12" s="216">
        <v>4934</v>
      </c>
      <c r="R12" s="50">
        <f t="shared" si="0"/>
        <v>-0.34</v>
      </c>
      <c r="T12" s="45">
        <f t="shared" si="1"/>
        <v>-8.19</v>
      </c>
      <c r="U12" s="45" t="b">
        <f t="shared" si="2"/>
        <v>0</v>
      </c>
      <c r="V12" s="45">
        <f t="shared" si="3"/>
        <v>-0.34</v>
      </c>
      <c r="W12" s="45" t="b">
        <f t="shared" si="4"/>
        <v>0</v>
      </c>
    </row>
    <row r="13" spans="2:23" s="45" customFormat="1" ht="12">
      <c r="B13" s="105"/>
      <c r="C13" s="48"/>
      <c r="D13" s="49" t="s">
        <v>94</v>
      </c>
      <c r="E13" s="212">
        <v>37.6</v>
      </c>
      <c r="F13" s="213">
        <v>238525</v>
      </c>
      <c r="G13" s="214" t="s">
        <v>115</v>
      </c>
      <c r="H13" s="213">
        <v>4755</v>
      </c>
      <c r="I13" s="215">
        <v>1.99</v>
      </c>
      <c r="J13" s="216">
        <v>4592</v>
      </c>
      <c r="K13" s="146">
        <f t="shared" si="5"/>
        <v>3.55</v>
      </c>
      <c r="L13" s="217">
        <v>37.6</v>
      </c>
      <c r="M13" s="213">
        <v>238525</v>
      </c>
      <c r="N13" s="213" t="s">
        <v>115</v>
      </c>
      <c r="O13" s="213">
        <v>3513</v>
      </c>
      <c r="P13" s="215">
        <v>1.47</v>
      </c>
      <c r="Q13" s="216">
        <v>3632</v>
      </c>
      <c r="R13" s="50">
        <f t="shared" si="0"/>
        <v>-3.28</v>
      </c>
      <c r="T13" s="45">
        <f t="shared" si="1"/>
        <v>3.55</v>
      </c>
      <c r="U13" s="45" t="b">
        <f t="shared" si="2"/>
        <v>0</v>
      </c>
      <c r="V13" s="45">
        <f t="shared" si="3"/>
        <v>-3.28</v>
      </c>
      <c r="W13" s="45" t="b">
        <f t="shared" si="4"/>
        <v>0</v>
      </c>
    </row>
    <row r="14" spans="2:23" s="45" customFormat="1" ht="12">
      <c r="B14" s="105"/>
      <c r="C14" s="48"/>
      <c r="D14" s="49" t="s">
        <v>1</v>
      </c>
      <c r="E14" s="212">
        <v>35.5</v>
      </c>
      <c r="F14" s="213">
        <v>281801</v>
      </c>
      <c r="G14" s="214">
        <v>7</v>
      </c>
      <c r="H14" s="213">
        <v>6327</v>
      </c>
      <c r="I14" s="215">
        <v>2.25</v>
      </c>
      <c r="J14" s="216">
        <v>6575</v>
      </c>
      <c r="K14" s="146">
        <f t="shared" si="5"/>
        <v>-3.77</v>
      </c>
      <c r="L14" s="217">
        <v>35.5</v>
      </c>
      <c r="M14" s="213">
        <v>281801</v>
      </c>
      <c r="N14" s="213">
        <v>7</v>
      </c>
      <c r="O14" s="213">
        <v>5404</v>
      </c>
      <c r="P14" s="215">
        <v>1.92</v>
      </c>
      <c r="Q14" s="216">
        <v>5880</v>
      </c>
      <c r="R14" s="50">
        <f t="shared" si="0"/>
        <v>-8.1</v>
      </c>
      <c r="T14" s="45">
        <f t="shared" si="1"/>
        <v>-3.77</v>
      </c>
      <c r="U14" s="45" t="b">
        <f t="shared" si="2"/>
        <v>0</v>
      </c>
      <c r="V14" s="45">
        <f t="shared" si="3"/>
        <v>-8.1</v>
      </c>
      <c r="W14" s="45" t="b">
        <f t="shared" si="4"/>
        <v>0</v>
      </c>
    </row>
    <row r="15" spans="2:23" s="45" customFormat="1" ht="12">
      <c r="B15" s="102"/>
      <c r="C15" s="48"/>
      <c r="D15" s="49" t="s">
        <v>104</v>
      </c>
      <c r="E15" s="212" t="s">
        <v>108</v>
      </c>
      <c r="F15" s="213" t="s">
        <v>108</v>
      </c>
      <c r="G15" s="214" t="s">
        <v>108</v>
      </c>
      <c r="H15" s="213" t="s">
        <v>108</v>
      </c>
      <c r="I15" s="215" t="s">
        <v>108</v>
      </c>
      <c r="J15" s="216" t="s">
        <v>108</v>
      </c>
      <c r="K15" s="146" t="s">
        <v>144</v>
      </c>
      <c r="L15" s="217" t="s">
        <v>108</v>
      </c>
      <c r="M15" s="213" t="s">
        <v>108</v>
      </c>
      <c r="N15" s="213" t="s">
        <v>108</v>
      </c>
      <c r="O15" s="213" t="s">
        <v>108</v>
      </c>
      <c r="P15" s="215" t="s">
        <v>108</v>
      </c>
      <c r="Q15" s="216" t="s">
        <v>108</v>
      </c>
      <c r="R15" s="50" t="s">
        <v>144</v>
      </c>
      <c r="T15" s="45" t="e">
        <f t="shared" si="1"/>
        <v>#VALUE!</v>
      </c>
      <c r="U15" s="45" t="b">
        <f t="shared" si="2"/>
        <v>1</v>
      </c>
      <c r="V15" s="45" t="e">
        <f t="shared" si="3"/>
        <v>#VALUE!</v>
      </c>
      <c r="W15" s="45" t="b">
        <f t="shared" si="4"/>
        <v>1</v>
      </c>
    </row>
    <row r="16" spans="2:23" s="45" customFormat="1" ht="12">
      <c r="B16" s="102"/>
      <c r="C16" s="48"/>
      <c r="D16" s="49" t="s">
        <v>2</v>
      </c>
      <c r="E16" s="212">
        <v>35.8</v>
      </c>
      <c r="F16" s="213">
        <v>231964</v>
      </c>
      <c r="G16" s="214" t="s">
        <v>115</v>
      </c>
      <c r="H16" s="213">
        <v>5117</v>
      </c>
      <c r="I16" s="215">
        <v>2.21</v>
      </c>
      <c r="J16" s="216">
        <v>3900</v>
      </c>
      <c r="K16" s="146">
        <f t="shared" si="5"/>
        <v>31.21</v>
      </c>
      <c r="L16" s="217">
        <v>35.8</v>
      </c>
      <c r="M16" s="213">
        <v>231964</v>
      </c>
      <c r="N16" s="213" t="s">
        <v>115</v>
      </c>
      <c r="O16" s="213">
        <v>4991</v>
      </c>
      <c r="P16" s="215">
        <v>2.15</v>
      </c>
      <c r="Q16" s="216">
        <v>3900</v>
      </c>
      <c r="R16" s="50">
        <f t="shared" si="0"/>
        <v>27.97</v>
      </c>
      <c r="T16" s="45">
        <f t="shared" si="1"/>
        <v>31.21</v>
      </c>
      <c r="U16" s="45" t="b">
        <f t="shared" si="2"/>
        <v>0</v>
      </c>
      <c r="V16" s="45">
        <f t="shared" si="3"/>
        <v>27.97</v>
      </c>
      <c r="W16" s="45" t="b">
        <f t="shared" si="4"/>
        <v>0</v>
      </c>
    </row>
    <row r="17" spans="2:23" s="45" customFormat="1" ht="12">
      <c r="B17" s="102"/>
      <c r="C17" s="48"/>
      <c r="D17" s="49" t="s">
        <v>86</v>
      </c>
      <c r="E17" s="212">
        <v>40.2</v>
      </c>
      <c r="F17" s="213">
        <v>256918</v>
      </c>
      <c r="G17" s="214" t="s">
        <v>115</v>
      </c>
      <c r="H17" s="213">
        <v>4056</v>
      </c>
      <c r="I17" s="215">
        <v>1.58</v>
      </c>
      <c r="J17" s="216">
        <v>7415</v>
      </c>
      <c r="K17" s="146">
        <f t="shared" si="5"/>
        <v>-45.3</v>
      </c>
      <c r="L17" s="217">
        <v>40.2</v>
      </c>
      <c r="M17" s="213">
        <v>256918</v>
      </c>
      <c r="N17" s="213" t="s">
        <v>115</v>
      </c>
      <c r="O17" s="213">
        <v>3758</v>
      </c>
      <c r="P17" s="215">
        <v>1.46</v>
      </c>
      <c r="Q17" s="216">
        <v>4043</v>
      </c>
      <c r="R17" s="50">
        <f t="shared" si="0"/>
        <v>-7.05</v>
      </c>
      <c r="T17" s="45">
        <f t="shared" si="1"/>
        <v>-45.3</v>
      </c>
      <c r="U17" s="45" t="b">
        <f t="shared" si="2"/>
        <v>0</v>
      </c>
      <c r="V17" s="45">
        <f t="shared" si="3"/>
        <v>-7.05</v>
      </c>
      <c r="W17" s="45" t="b">
        <f t="shared" si="4"/>
        <v>0</v>
      </c>
    </row>
    <row r="18" spans="2:23" s="45" customFormat="1" ht="12">
      <c r="B18" s="102"/>
      <c r="C18" s="48"/>
      <c r="D18" s="49" t="s">
        <v>87</v>
      </c>
      <c r="E18" s="212">
        <v>39.9</v>
      </c>
      <c r="F18" s="213">
        <v>300432</v>
      </c>
      <c r="G18" s="214" t="s">
        <v>115</v>
      </c>
      <c r="H18" s="213">
        <v>4155</v>
      </c>
      <c r="I18" s="215">
        <v>1.38</v>
      </c>
      <c r="J18" s="216">
        <v>4500</v>
      </c>
      <c r="K18" s="146">
        <f t="shared" si="5"/>
        <v>-7.67</v>
      </c>
      <c r="L18" s="217">
        <v>39.9</v>
      </c>
      <c r="M18" s="213">
        <v>300432</v>
      </c>
      <c r="N18" s="213" t="s">
        <v>115</v>
      </c>
      <c r="O18" s="213">
        <v>210</v>
      </c>
      <c r="P18" s="215">
        <v>0.07</v>
      </c>
      <c r="Q18" s="216">
        <v>0</v>
      </c>
      <c r="R18" s="50" t="s">
        <v>144</v>
      </c>
      <c r="T18" s="45">
        <f t="shared" si="1"/>
        <v>-7.67</v>
      </c>
      <c r="U18" s="45" t="b">
        <f t="shared" si="2"/>
        <v>0</v>
      </c>
      <c r="V18" s="45" t="e">
        <f t="shared" si="3"/>
        <v>#DIV/0!</v>
      </c>
      <c r="W18" s="45" t="b">
        <f t="shared" si="4"/>
        <v>1</v>
      </c>
    </row>
    <row r="19" spans="2:23" s="45" customFormat="1" ht="12">
      <c r="B19" s="102"/>
      <c r="C19" s="48"/>
      <c r="D19" s="49" t="s">
        <v>3</v>
      </c>
      <c r="E19" s="212">
        <v>39.9</v>
      </c>
      <c r="F19" s="213">
        <v>278758</v>
      </c>
      <c r="G19" s="214" t="s">
        <v>115</v>
      </c>
      <c r="H19" s="213">
        <v>6800</v>
      </c>
      <c r="I19" s="215">
        <v>2.44</v>
      </c>
      <c r="J19" s="216">
        <v>6700</v>
      </c>
      <c r="K19" s="146">
        <f t="shared" si="5"/>
        <v>1.49</v>
      </c>
      <c r="L19" s="217">
        <v>39.9</v>
      </c>
      <c r="M19" s="213">
        <v>278758</v>
      </c>
      <c r="N19" s="213" t="s">
        <v>115</v>
      </c>
      <c r="O19" s="213">
        <v>4540</v>
      </c>
      <c r="P19" s="215">
        <v>1.63</v>
      </c>
      <c r="Q19" s="216">
        <v>5500</v>
      </c>
      <c r="R19" s="50">
        <f t="shared" si="0"/>
        <v>-17.45</v>
      </c>
      <c r="T19" s="45">
        <f t="shared" si="1"/>
        <v>1.49</v>
      </c>
      <c r="U19" s="45" t="b">
        <f t="shared" si="2"/>
        <v>0</v>
      </c>
      <c r="V19" s="45">
        <f t="shared" si="3"/>
        <v>-17.45</v>
      </c>
      <c r="W19" s="45" t="b">
        <f t="shared" si="4"/>
        <v>0</v>
      </c>
    </row>
    <row r="20" spans="2:23" s="45" customFormat="1" ht="12">
      <c r="B20" s="102" t="s">
        <v>4</v>
      </c>
      <c r="C20" s="48"/>
      <c r="D20" s="49" t="s">
        <v>5</v>
      </c>
      <c r="E20" s="212">
        <v>35.7</v>
      </c>
      <c r="F20" s="213">
        <v>251238</v>
      </c>
      <c r="G20" s="214" t="s">
        <v>115</v>
      </c>
      <c r="H20" s="213">
        <v>6629</v>
      </c>
      <c r="I20" s="215">
        <v>2.64</v>
      </c>
      <c r="J20" s="216">
        <v>7643</v>
      </c>
      <c r="K20" s="146">
        <f t="shared" si="5"/>
        <v>-13.27</v>
      </c>
      <c r="L20" s="217">
        <v>35.7</v>
      </c>
      <c r="M20" s="213">
        <v>251238</v>
      </c>
      <c r="N20" s="213" t="s">
        <v>115</v>
      </c>
      <c r="O20" s="213">
        <v>5954</v>
      </c>
      <c r="P20" s="215">
        <v>2.37</v>
      </c>
      <c r="Q20" s="216">
        <v>5589</v>
      </c>
      <c r="R20" s="50">
        <f t="shared" si="0"/>
        <v>6.53</v>
      </c>
      <c r="T20" s="45">
        <f t="shared" si="1"/>
        <v>-13.27</v>
      </c>
      <c r="U20" s="45" t="b">
        <f t="shared" si="2"/>
        <v>0</v>
      </c>
      <c r="V20" s="45">
        <f t="shared" si="3"/>
        <v>6.53</v>
      </c>
      <c r="W20" s="45" t="b">
        <f t="shared" si="4"/>
        <v>0</v>
      </c>
    </row>
    <row r="21" spans="2:23" s="45" customFormat="1" ht="12">
      <c r="B21" s="102"/>
      <c r="C21" s="48"/>
      <c r="D21" s="49" t="s">
        <v>6</v>
      </c>
      <c r="E21" s="212">
        <v>37.1</v>
      </c>
      <c r="F21" s="213">
        <v>255051</v>
      </c>
      <c r="G21" s="214">
        <v>8</v>
      </c>
      <c r="H21" s="213">
        <v>7040</v>
      </c>
      <c r="I21" s="215">
        <v>2.76</v>
      </c>
      <c r="J21" s="216">
        <v>5762</v>
      </c>
      <c r="K21" s="146">
        <f t="shared" si="5"/>
        <v>22.18</v>
      </c>
      <c r="L21" s="217">
        <v>37.1</v>
      </c>
      <c r="M21" s="213">
        <v>255051</v>
      </c>
      <c r="N21" s="213">
        <v>8</v>
      </c>
      <c r="O21" s="213">
        <v>4500</v>
      </c>
      <c r="P21" s="215">
        <v>1.76</v>
      </c>
      <c r="Q21" s="216">
        <v>4219</v>
      </c>
      <c r="R21" s="50">
        <f t="shared" si="0"/>
        <v>6.66</v>
      </c>
      <c r="T21" s="45">
        <f t="shared" si="1"/>
        <v>22.18</v>
      </c>
      <c r="U21" s="45" t="b">
        <f t="shared" si="2"/>
        <v>0</v>
      </c>
      <c r="V21" s="45">
        <f t="shared" si="3"/>
        <v>6.66</v>
      </c>
      <c r="W21" s="45" t="b">
        <f t="shared" si="4"/>
        <v>0</v>
      </c>
    </row>
    <row r="22" spans="2:23" s="45" customFormat="1" ht="12">
      <c r="B22" s="102"/>
      <c r="C22" s="48"/>
      <c r="D22" s="49" t="s">
        <v>105</v>
      </c>
      <c r="E22" s="212">
        <v>38.7</v>
      </c>
      <c r="F22" s="213">
        <v>289417</v>
      </c>
      <c r="G22" s="214">
        <v>10</v>
      </c>
      <c r="H22" s="213">
        <v>8209</v>
      </c>
      <c r="I22" s="215">
        <v>2.84</v>
      </c>
      <c r="J22" s="218" t="s">
        <v>144</v>
      </c>
      <c r="K22" s="146" t="s">
        <v>144</v>
      </c>
      <c r="L22" s="217">
        <v>38.7</v>
      </c>
      <c r="M22" s="213">
        <v>289417</v>
      </c>
      <c r="N22" s="213">
        <v>10</v>
      </c>
      <c r="O22" s="213">
        <v>7220</v>
      </c>
      <c r="P22" s="215">
        <v>2.49</v>
      </c>
      <c r="Q22" s="219" t="s">
        <v>144</v>
      </c>
      <c r="R22" s="50" t="s">
        <v>144</v>
      </c>
      <c r="T22" s="45" t="e">
        <f t="shared" si="1"/>
        <v>#VALUE!</v>
      </c>
      <c r="U22" s="45" t="b">
        <f t="shared" si="2"/>
        <v>1</v>
      </c>
      <c r="V22" s="45" t="e">
        <f t="shared" si="3"/>
        <v>#VALUE!</v>
      </c>
      <c r="W22" s="45" t="b">
        <f t="shared" si="4"/>
        <v>1</v>
      </c>
    </row>
    <row r="23" spans="2:23" s="45" customFormat="1" ht="12">
      <c r="B23" s="102"/>
      <c r="C23" s="48"/>
      <c r="D23" s="49" t="s">
        <v>82</v>
      </c>
      <c r="E23" s="212">
        <v>38.1</v>
      </c>
      <c r="F23" s="213">
        <v>234685</v>
      </c>
      <c r="G23" s="214" t="s">
        <v>115</v>
      </c>
      <c r="H23" s="213">
        <v>5560</v>
      </c>
      <c r="I23" s="215">
        <v>2.37</v>
      </c>
      <c r="J23" s="216">
        <v>5400</v>
      </c>
      <c r="K23" s="146">
        <f t="shared" si="5"/>
        <v>2.96</v>
      </c>
      <c r="L23" s="217">
        <v>38.1</v>
      </c>
      <c r="M23" s="213">
        <v>234685</v>
      </c>
      <c r="N23" s="213" t="s">
        <v>115</v>
      </c>
      <c r="O23" s="213">
        <v>5273</v>
      </c>
      <c r="P23" s="215">
        <v>2.25</v>
      </c>
      <c r="Q23" s="216">
        <v>4430</v>
      </c>
      <c r="R23" s="50">
        <f t="shared" si="0"/>
        <v>19.03</v>
      </c>
      <c r="T23" s="45">
        <f t="shared" si="1"/>
        <v>2.96</v>
      </c>
      <c r="U23" s="45" t="b">
        <f t="shared" si="2"/>
        <v>0</v>
      </c>
      <c r="V23" s="45">
        <f t="shared" si="3"/>
        <v>19.03</v>
      </c>
      <c r="W23" s="45" t="b">
        <f t="shared" si="4"/>
        <v>0</v>
      </c>
    </row>
    <row r="24" spans="2:23" s="45" customFormat="1" ht="12">
      <c r="B24" s="102"/>
      <c r="C24" s="48"/>
      <c r="D24" s="49" t="s">
        <v>80</v>
      </c>
      <c r="E24" s="212">
        <v>33.8</v>
      </c>
      <c r="F24" s="213">
        <v>264264</v>
      </c>
      <c r="G24" s="214">
        <v>7</v>
      </c>
      <c r="H24" s="213">
        <v>5626</v>
      </c>
      <c r="I24" s="215">
        <v>2.13</v>
      </c>
      <c r="J24" s="216">
        <v>5904</v>
      </c>
      <c r="K24" s="146">
        <f t="shared" si="5"/>
        <v>-4.71</v>
      </c>
      <c r="L24" s="217">
        <v>33.8</v>
      </c>
      <c r="M24" s="213">
        <v>264264</v>
      </c>
      <c r="N24" s="213">
        <v>7</v>
      </c>
      <c r="O24" s="213">
        <v>4929</v>
      </c>
      <c r="P24" s="215">
        <v>1.87</v>
      </c>
      <c r="Q24" s="216">
        <v>5225</v>
      </c>
      <c r="R24" s="50">
        <f t="shared" si="0"/>
        <v>-5.67</v>
      </c>
      <c r="T24" s="45">
        <f t="shared" si="1"/>
        <v>-4.71</v>
      </c>
      <c r="U24" s="45" t="b">
        <f t="shared" si="2"/>
        <v>0</v>
      </c>
      <c r="V24" s="45">
        <f t="shared" si="3"/>
        <v>-5.67</v>
      </c>
      <c r="W24" s="45" t="b">
        <f t="shared" si="4"/>
        <v>0</v>
      </c>
    </row>
    <row r="25" spans="2:23" s="45" customFormat="1" ht="12">
      <c r="B25" s="102"/>
      <c r="C25" s="48"/>
      <c r="D25" s="49" t="s">
        <v>81</v>
      </c>
      <c r="E25" s="212">
        <v>37.5</v>
      </c>
      <c r="F25" s="213">
        <v>266856</v>
      </c>
      <c r="G25" s="214" t="s">
        <v>115</v>
      </c>
      <c r="H25" s="213">
        <v>7172</v>
      </c>
      <c r="I25" s="215">
        <v>2.69</v>
      </c>
      <c r="J25" s="216">
        <v>7215</v>
      </c>
      <c r="K25" s="146">
        <f t="shared" si="5"/>
        <v>-0.6</v>
      </c>
      <c r="L25" s="217">
        <v>37.5</v>
      </c>
      <c r="M25" s="213">
        <v>266856</v>
      </c>
      <c r="N25" s="213" t="s">
        <v>115</v>
      </c>
      <c r="O25" s="213">
        <v>5841</v>
      </c>
      <c r="P25" s="215">
        <v>2.19</v>
      </c>
      <c r="Q25" s="216">
        <v>5997</v>
      </c>
      <c r="R25" s="50">
        <f t="shared" si="0"/>
        <v>-2.6</v>
      </c>
      <c r="T25" s="45">
        <f t="shared" si="1"/>
        <v>-0.6</v>
      </c>
      <c r="U25" s="45" t="b">
        <f t="shared" si="2"/>
        <v>0</v>
      </c>
      <c r="V25" s="45">
        <f t="shared" si="3"/>
        <v>-2.6</v>
      </c>
      <c r="W25" s="45" t="b">
        <f t="shared" si="4"/>
        <v>0</v>
      </c>
    </row>
    <row r="26" spans="2:23" s="45" customFormat="1" ht="12">
      <c r="B26" s="102"/>
      <c r="C26" s="48"/>
      <c r="D26" s="49" t="s">
        <v>7</v>
      </c>
      <c r="E26" s="212">
        <v>37.9</v>
      </c>
      <c r="F26" s="213">
        <v>289920</v>
      </c>
      <c r="G26" s="214">
        <v>38</v>
      </c>
      <c r="H26" s="213">
        <v>6348</v>
      </c>
      <c r="I26" s="215">
        <v>2.19</v>
      </c>
      <c r="J26" s="216">
        <v>6563</v>
      </c>
      <c r="K26" s="146">
        <f t="shared" si="5"/>
        <v>-3.28</v>
      </c>
      <c r="L26" s="217">
        <v>37.9</v>
      </c>
      <c r="M26" s="213">
        <v>289920</v>
      </c>
      <c r="N26" s="213">
        <v>38</v>
      </c>
      <c r="O26" s="213">
        <v>5621</v>
      </c>
      <c r="P26" s="215">
        <v>1.94</v>
      </c>
      <c r="Q26" s="216">
        <v>5664</v>
      </c>
      <c r="R26" s="50">
        <f t="shared" si="0"/>
        <v>-0.76</v>
      </c>
      <c r="T26" s="45">
        <f t="shared" si="1"/>
        <v>-3.28</v>
      </c>
      <c r="U26" s="45" t="b">
        <f t="shared" si="2"/>
        <v>0</v>
      </c>
      <c r="V26" s="45">
        <f t="shared" si="3"/>
        <v>-0.76</v>
      </c>
      <c r="W26" s="45" t="b">
        <f t="shared" si="4"/>
        <v>0</v>
      </c>
    </row>
    <row r="27" spans="2:23" s="45" customFormat="1" ht="12">
      <c r="B27" s="102"/>
      <c r="C27" s="48"/>
      <c r="D27" s="49" t="s">
        <v>106</v>
      </c>
      <c r="E27" s="212">
        <v>38.2</v>
      </c>
      <c r="F27" s="213">
        <v>280677</v>
      </c>
      <c r="G27" s="214">
        <v>6</v>
      </c>
      <c r="H27" s="213">
        <v>7190</v>
      </c>
      <c r="I27" s="215">
        <v>2.56</v>
      </c>
      <c r="J27" s="216">
        <v>6935</v>
      </c>
      <c r="K27" s="146">
        <f t="shared" si="5"/>
        <v>3.68</v>
      </c>
      <c r="L27" s="217">
        <v>38.2</v>
      </c>
      <c r="M27" s="213">
        <v>280677</v>
      </c>
      <c r="N27" s="213">
        <v>6</v>
      </c>
      <c r="O27" s="213">
        <v>6247</v>
      </c>
      <c r="P27" s="215">
        <v>2.23</v>
      </c>
      <c r="Q27" s="216">
        <v>5985</v>
      </c>
      <c r="R27" s="50">
        <f t="shared" si="0"/>
        <v>4.38</v>
      </c>
      <c r="T27" s="45">
        <f t="shared" si="1"/>
        <v>3.68</v>
      </c>
      <c r="U27" s="45" t="b">
        <f t="shared" si="2"/>
        <v>0</v>
      </c>
      <c r="V27" s="45">
        <f t="shared" si="3"/>
        <v>4.38</v>
      </c>
      <c r="W27" s="45" t="b">
        <f t="shared" si="4"/>
        <v>0</v>
      </c>
    </row>
    <row r="28" spans="2:23" s="45" customFormat="1" ht="12">
      <c r="B28" s="102" t="s">
        <v>8</v>
      </c>
      <c r="C28" s="160" t="s">
        <v>9</v>
      </c>
      <c r="D28" s="166"/>
      <c r="E28" s="220" t="s">
        <v>108</v>
      </c>
      <c r="F28" s="221" t="s">
        <v>108</v>
      </c>
      <c r="G28" s="222" t="s">
        <v>108</v>
      </c>
      <c r="H28" s="221" t="s">
        <v>108</v>
      </c>
      <c r="I28" s="223" t="s">
        <v>108</v>
      </c>
      <c r="J28" s="224" t="s">
        <v>108</v>
      </c>
      <c r="K28" s="51" t="s">
        <v>144</v>
      </c>
      <c r="L28" s="225" t="s">
        <v>108</v>
      </c>
      <c r="M28" s="221" t="s">
        <v>108</v>
      </c>
      <c r="N28" s="221" t="s">
        <v>108</v>
      </c>
      <c r="O28" s="221" t="s">
        <v>108</v>
      </c>
      <c r="P28" s="223" t="s">
        <v>108</v>
      </c>
      <c r="Q28" s="224" t="s">
        <v>108</v>
      </c>
      <c r="R28" s="51" t="s">
        <v>144</v>
      </c>
      <c r="T28" s="45" t="e">
        <f t="shared" si="1"/>
        <v>#VALUE!</v>
      </c>
      <c r="U28" s="45" t="b">
        <f t="shared" si="2"/>
        <v>1</v>
      </c>
      <c r="V28" s="45" t="e">
        <f t="shared" si="3"/>
        <v>#VALUE!</v>
      </c>
      <c r="W28" s="45" t="b">
        <f t="shared" si="4"/>
        <v>1</v>
      </c>
    </row>
    <row r="29" spans="2:23" s="45" customFormat="1" ht="12">
      <c r="B29" s="102"/>
      <c r="C29" s="160" t="s">
        <v>90</v>
      </c>
      <c r="D29" s="166"/>
      <c r="E29" s="220">
        <v>46</v>
      </c>
      <c r="F29" s="221">
        <v>265816</v>
      </c>
      <c r="G29" s="222" t="s">
        <v>115</v>
      </c>
      <c r="H29" s="221">
        <v>4000</v>
      </c>
      <c r="I29" s="223">
        <v>1.5</v>
      </c>
      <c r="J29" s="224">
        <v>5200</v>
      </c>
      <c r="K29" s="51">
        <f t="shared" si="5"/>
        <v>-23.08</v>
      </c>
      <c r="L29" s="225">
        <v>46</v>
      </c>
      <c r="M29" s="221">
        <v>265816</v>
      </c>
      <c r="N29" s="221" t="s">
        <v>115</v>
      </c>
      <c r="O29" s="221">
        <v>1000</v>
      </c>
      <c r="P29" s="223">
        <v>0.38</v>
      </c>
      <c r="Q29" s="224">
        <v>4000</v>
      </c>
      <c r="R29" s="51">
        <f t="shared" si="0"/>
        <v>-75</v>
      </c>
      <c r="T29" s="45">
        <f t="shared" si="1"/>
        <v>-23.08</v>
      </c>
      <c r="U29" s="45" t="b">
        <f t="shared" si="2"/>
        <v>0</v>
      </c>
      <c r="V29" s="45">
        <f t="shared" si="3"/>
        <v>-75</v>
      </c>
      <c r="W29" s="45" t="b">
        <f t="shared" si="4"/>
        <v>0</v>
      </c>
    </row>
    <row r="30" spans="2:23" s="45" customFormat="1" ht="12">
      <c r="B30" s="102"/>
      <c r="C30" s="160" t="s">
        <v>10</v>
      </c>
      <c r="D30" s="166"/>
      <c r="E30" s="220">
        <v>37.4</v>
      </c>
      <c r="F30" s="221">
        <v>306258</v>
      </c>
      <c r="G30" s="222" t="s">
        <v>115</v>
      </c>
      <c r="H30" s="221">
        <v>5179</v>
      </c>
      <c r="I30" s="223">
        <v>1.69</v>
      </c>
      <c r="J30" s="224">
        <v>4902</v>
      </c>
      <c r="K30" s="51">
        <f t="shared" si="5"/>
        <v>5.65</v>
      </c>
      <c r="L30" s="225">
        <v>37.4</v>
      </c>
      <c r="M30" s="221">
        <v>306258</v>
      </c>
      <c r="N30" s="221" t="s">
        <v>115</v>
      </c>
      <c r="O30" s="221">
        <v>4856</v>
      </c>
      <c r="P30" s="223">
        <v>1.59</v>
      </c>
      <c r="Q30" s="224">
        <v>4819</v>
      </c>
      <c r="R30" s="51">
        <f t="shared" si="0"/>
        <v>0.77</v>
      </c>
      <c r="T30" s="45">
        <f t="shared" si="1"/>
        <v>5.65</v>
      </c>
      <c r="U30" s="45" t="b">
        <f t="shared" si="2"/>
        <v>0</v>
      </c>
      <c r="V30" s="45">
        <f t="shared" si="3"/>
        <v>0.77</v>
      </c>
      <c r="W30" s="45" t="b">
        <f t="shared" si="4"/>
        <v>0</v>
      </c>
    </row>
    <row r="31" spans="2:23" s="45" customFormat="1" ht="12">
      <c r="B31" s="102"/>
      <c r="C31" s="160" t="s">
        <v>91</v>
      </c>
      <c r="D31" s="166"/>
      <c r="E31" s="220" t="s">
        <v>108</v>
      </c>
      <c r="F31" s="221" t="s">
        <v>108</v>
      </c>
      <c r="G31" s="222" t="s">
        <v>108</v>
      </c>
      <c r="H31" s="221" t="s">
        <v>108</v>
      </c>
      <c r="I31" s="223" t="s">
        <v>108</v>
      </c>
      <c r="J31" s="224">
        <v>2000</v>
      </c>
      <c r="K31" s="51" t="s">
        <v>144</v>
      </c>
      <c r="L31" s="225" t="s">
        <v>108</v>
      </c>
      <c r="M31" s="221" t="s">
        <v>108</v>
      </c>
      <c r="N31" s="221" t="s">
        <v>108</v>
      </c>
      <c r="O31" s="221" t="s">
        <v>108</v>
      </c>
      <c r="P31" s="223" t="s">
        <v>108</v>
      </c>
      <c r="Q31" s="224">
        <v>500</v>
      </c>
      <c r="R31" s="51" t="s">
        <v>144</v>
      </c>
      <c r="T31" s="45" t="e">
        <f t="shared" si="1"/>
        <v>#VALUE!</v>
      </c>
      <c r="U31" s="45" t="b">
        <f t="shared" si="2"/>
        <v>1</v>
      </c>
      <c r="V31" s="45" t="e">
        <f t="shared" si="3"/>
        <v>#VALUE!</v>
      </c>
      <c r="W31" s="45" t="b">
        <f t="shared" si="4"/>
        <v>1</v>
      </c>
    </row>
    <row r="32" spans="2:23" s="45" customFormat="1" ht="12">
      <c r="B32" s="102"/>
      <c r="C32" s="160" t="s">
        <v>39</v>
      </c>
      <c r="D32" s="166"/>
      <c r="E32" s="220" t="s">
        <v>108</v>
      </c>
      <c r="F32" s="221" t="s">
        <v>108</v>
      </c>
      <c r="G32" s="222" t="s">
        <v>108</v>
      </c>
      <c r="H32" s="221" t="s">
        <v>108</v>
      </c>
      <c r="I32" s="223" t="s">
        <v>108</v>
      </c>
      <c r="J32" s="224" t="s">
        <v>108</v>
      </c>
      <c r="K32" s="51" t="s">
        <v>144</v>
      </c>
      <c r="L32" s="225" t="s">
        <v>108</v>
      </c>
      <c r="M32" s="221" t="s">
        <v>108</v>
      </c>
      <c r="N32" s="221" t="s">
        <v>108</v>
      </c>
      <c r="O32" s="221" t="s">
        <v>108</v>
      </c>
      <c r="P32" s="223" t="s">
        <v>108</v>
      </c>
      <c r="Q32" s="224" t="s">
        <v>108</v>
      </c>
      <c r="R32" s="51" t="s">
        <v>144</v>
      </c>
      <c r="T32" s="45" t="e">
        <f t="shared" si="1"/>
        <v>#VALUE!</v>
      </c>
      <c r="U32" s="45" t="b">
        <f t="shared" si="2"/>
        <v>1</v>
      </c>
      <c r="V32" s="45" t="e">
        <f t="shared" si="3"/>
        <v>#VALUE!</v>
      </c>
      <c r="W32" s="45" t="b">
        <f t="shared" si="4"/>
        <v>1</v>
      </c>
    </row>
    <row r="33" spans="2:23" s="45" customFormat="1" ht="12">
      <c r="B33" s="102"/>
      <c r="C33" s="167" t="s">
        <v>89</v>
      </c>
      <c r="D33" s="168"/>
      <c r="E33" s="212">
        <v>39.6</v>
      </c>
      <c r="F33" s="213">
        <v>280476</v>
      </c>
      <c r="G33" s="214">
        <v>6</v>
      </c>
      <c r="H33" s="213">
        <v>5508</v>
      </c>
      <c r="I33" s="215">
        <v>1.96</v>
      </c>
      <c r="J33" s="216">
        <v>5149</v>
      </c>
      <c r="K33" s="146">
        <f t="shared" si="5"/>
        <v>6.97</v>
      </c>
      <c r="L33" s="217">
        <v>39.6</v>
      </c>
      <c r="M33" s="213">
        <v>280561</v>
      </c>
      <c r="N33" s="213">
        <v>5</v>
      </c>
      <c r="O33" s="213">
        <v>4297</v>
      </c>
      <c r="P33" s="215">
        <v>1.53</v>
      </c>
      <c r="Q33" s="216">
        <v>4218</v>
      </c>
      <c r="R33" s="50">
        <f t="shared" si="0"/>
        <v>1.87</v>
      </c>
      <c r="T33" s="45">
        <f t="shared" si="1"/>
        <v>6.97</v>
      </c>
      <c r="U33" s="45" t="b">
        <f t="shared" si="2"/>
        <v>0</v>
      </c>
      <c r="V33" s="45">
        <f t="shared" si="3"/>
        <v>1.87</v>
      </c>
      <c r="W33" s="45" t="b">
        <f t="shared" si="4"/>
        <v>0</v>
      </c>
    </row>
    <row r="34" spans="2:23" s="45" customFormat="1" ht="12">
      <c r="B34" s="102"/>
      <c r="C34" s="48"/>
      <c r="D34" s="52" t="s">
        <v>107</v>
      </c>
      <c r="E34" s="212" t="s">
        <v>108</v>
      </c>
      <c r="F34" s="213" t="s">
        <v>108</v>
      </c>
      <c r="G34" s="214" t="s">
        <v>108</v>
      </c>
      <c r="H34" s="213" t="s">
        <v>108</v>
      </c>
      <c r="I34" s="215" t="s">
        <v>108</v>
      </c>
      <c r="J34" s="216" t="s">
        <v>108</v>
      </c>
      <c r="K34" s="146" t="s">
        <v>144</v>
      </c>
      <c r="L34" s="217" t="s">
        <v>108</v>
      </c>
      <c r="M34" s="213" t="s">
        <v>108</v>
      </c>
      <c r="N34" s="213" t="s">
        <v>108</v>
      </c>
      <c r="O34" s="213" t="s">
        <v>108</v>
      </c>
      <c r="P34" s="215" t="s">
        <v>108</v>
      </c>
      <c r="Q34" s="216" t="s">
        <v>108</v>
      </c>
      <c r="R34" s="50" t="s">
        <v>144</v>
      </c>
      <c r="T34" s="45" t="e">
        <f t="shared" si="1"/>
        <v>#VALUE!</v>
      </c>
      <c r="U34" s="45" t="b">
        <f t="shared" si="2"/>
        <v>1</v>
      </c>
      <c r="V34" s="45" t="e">
        <f t="shared" si="3"/>
        <v>#VALUE!</v>
      </c>
      <c r="W34" s="45" t="b">
        <f t="shared" si="4"/>
        <v>1</v>
      </c>
    </row>
    <row r="35" spans="2:23" s="45" customFormat="1" ht="12">
      <c r="B35" s="102"/>
      <c r="C35" s="48"/>
      <c r="D35" s="52" t="s">
        <v>11</v>
      </c>
      <c r="E35" s="212">
        <v>39.3</v>
      </c>
      <c r="F35" s="213">
        <v>258661</v>
      </c>
      <c r="G35" s="214" t="s">
        <v>115</v>
      </c>
      <c r="H35" s="213">
        <v>4730</v>
      </c>
      <c r="I35" s="215">
        <v>1.83</v>
      </c>
      <c r="J35" s="216">
        <v>4590</v>
      </c>
      <c r="K35" s="146">
        <f t="shared" si="5"/>
        <v>3.05</v>
      </c>
      <c r="L35" s="217">
        <v>39.3</v>
      </c>
      <c r="M35" s="213">
        <v>258661</v>
      </c>
      <c r="N35" s="213" t="s">
        <v>115</v>
      </c>
      <c r="O35" s="213">
        <v>4730</v>
      </c>
      <c r="P35" s="215">
        <v>1.83</v>
      </c>
      <c r="Q35" s="216">
        <v>4590</v>
      </c>
      <c r="R35" s="50">
        <f t="shared" si="0"/>
        <v>3.05</v>
      </c>
      <c r="T35" s="45">
        <f t="shared" si="1"/>
        <v>3.05</v>
      </c>
      <c r="U35" s="45" t="b">
        <f t="shared" si="2"/>
        <v>0</v>
      </c>
      <c r="V35" s="45">
        <f t="shared" si="3"/>
        <v>3.05</v>
      </c>
      <c r="W35" s="45" t="b">
        <f t="shared" si="4"/>
        <v>0</v>
      </c>
    </row>
    <row r="36" spans="2:23" s="45" customFormat="1" ht="12">
      <c r="B36" s="102" t="s">
        <v>12</v>
      </c>
      <c r="C36" s="48"/>
      <c r="D36" s="52" t="s">
        <v>13</v>
      </c>
      <c r="E36" s="212">
        <v>39.8</v>
      </c>
      <c r="F36" s="213">
        <v>302519</v>
      </c>
      <c r="G36" s="214">
        <v>5</v>
      </c>
      <c r="H36" s="213">
        <v>6293</v>
      </c>
      <c r="I36" s="215">
        <v>2.08</v>
      </c>
      <c r="J36" s="216">
        <v>5983</v>
      </c>
      <c r="K36" s="146">
        <f t="shared" si="5"/>
        <v>5.18</v>
      </c>
      <c r="L36" s="217">
        <v>39.8</v>
      </c>
      <c r="M36" s="213">
        <v>302717</v>
      </c>
      <c r="N36" s="213">
        <v>4</v>
      </c>
      <c r="O36" s="213">
        <v>3860</v>
      </c>
      <c r="P36" s="215">
        <v>1.27</v>
      </c>
      <c r="Q36" s="216">
        <v>3661</v>
      </c>
      <c r="R36" s="50">
        <f t="shared" si="0"/>
        <v>5.44</v>
      </c>
      <c r="T36" s="45">
        <f t="shared" si="1"/>
        <v>5.18</v>
      </c>
      <c r="U36" s="45" t="b">
        <f t="shared" si="2"/>
        <v>0</v>
      </c>
      <c r="V36" s="45">
        <f t="shared" si="3"/>
        <v>5.44</v>
      </c>
      <c r="W36" s="45" t="b">
        <f t="shared" si="4"/>
        <v>0</v>
      </c>
    </row>
    <row r="37" spans="2:23" s="45" customFormat="1" ht="12">
      <c r="B37" s="102"/>
      <c r="C37" s="48"/>
      <c r="D37" s="52" t="s">
        <v>40</v>
      </c>
      <c r="E37" s="212" t="s">
        <v>108</v>
      </c>
      <c r="F37" s="213" t="s">
        <v>108</v>
      </c>
      <c r="G37" s="214" t="s">
        <v>108</v>
      </c>
      <c r="H37" s="213" t="s">
        <v>108</v>
      </c>
      <c r="I37" s="215" t="s">
        <v>108</v>
      </c>
      <c r="J37" s="216" t="s">
        <v>108</v>
      </c>
      <c r="K37" s="146" t="s">
        <v>144</v>
      </c>
      <c r="L37" s="217" t="s">
        <v>108</v>
      </c>
      <c r="M37" s="213" t="s">
        <v>108</v>
      </c>
      <c r="N37" s="213" t="s">
        <v>108</v>
      </c>
      <c r="O37" s="213" t="s">
        <v>108</v>
      </c>
      <c r="P37" s="215" t="s">
        <v>108</v>
      </c>
      <c r="Q37" s="216" t="s">
        <v>108</v>
      </c>
      <c r="R37" s="50" t="s">
        <v>144</v>
      </c>
      <c r="T37" s="45" t="e">
        <f t="shared" si="1"/>
        <v>#VALUE!</v>
      </c>
      <c r="U37" s="45" t="b">
        <f t="shared" si="2"/>
        <v>1</v>
      </c>
      <c r="V37" s="45" t="e">
        <f t="shared" si="3"/>
        <v>#VALUE!</v>
      </c>
      <c r="W37" s="45" t="b">
        <f t="shared" si="4"/>
        <v>1</v>
      </c>
    </row>
    <row r="38" spans="2:23" s="45" customFormat="1" ht="12">
      <c r="B38" s="102"/>
      <c r="C38" s="48"/>
      <c r="D38" s="52" t="s">
        <v>41</v>
      </c>
      <c r="E38" s="212" t="s">
        <v>108</v>
      </c>
      <c r="F38" s="213" t="s">
        <v>108</v>
      </c>
      <c r="G38" s="214" t="s">
        <v>108</v>
      </c>
      <c r="H38" s="213" t="s">
        <v>108</v>
      </c>
      <c r="I38" s="215" t="s">
        <v>108</v>
      </c>
      <c r="J38" s="216" t="s">
        <v>108</v>
      </c>
      <c r="K38" s="146" t="s">
        <v>144</v>
      </c>
      <c r="L38" s="217" t="s">
        <v>108</v>
      </c>
      <c r="M38" s="213" t="s">
        <v>108</v>
      </c>
      <c r="N38" s="213" t="s">
        <v>108</v>
      </c>
      <c r="O38" s="213" t="s">
        <v>108</v>
      </c>
      <c r="P38" s="215" t="s">
        <v>108</v>
      </c>
      <c r="Q38" s="216" t="s">
        <v>108</v>
      </c>
      <c r="R38" s="50" t="s">
        <v>144</v>
      </c>
      <c r="T38" s="45" t="e">
        <f t="shared" si="1"/>
        <v>#VALUE!</v>
      </c>
      <c r="U38" s="45" t="b">
        <f t="shared" si="2"/>
        <v>1</v>
      </c>
      <c r="V38" s="45" t="e">
        <f t="shared" si="3"/>
        <v>#VALUE!</v>
      </c>
      <c r="W38" s="45" t="b">
        <f t="shared" si="4"/>
        <v>1</v>
      </c>
    </row>
    <row r="39" spans="2:23" s="45" customFormat="1" ht="12">
      <c r="B39" s="102"/>
      <c r="C39" s="48"/>
      <c r="D39" s="52" t="s">
        <v>42</v>
      </c>
      <c r="E39" s="212" t="s">
        <v>108</v>
      </c>
      <c r="F39" s="213" t="s">
        <v>108</v>
      </c>
      <c r="G39" s="214" t="s">
        <v>108</v>
      </c>
      <c r="H39" s="213" t="s">
        <v>108</v>
      </c>
      <c r="I39" s="215" t="s">
        <v>108</v>
      </c>
      <c r="J39" s="216" t="s">
        <v>108</v>
      </c>
      <c r="K39" s="146" t="s">
        <v>144</v>
      </c>
      <c r="L39" s="217" t="s">
        <v>108</v>
      </c>
      <c r="M39" s="213" t="s">
        <v>108</v>
      </c>
      <c r="N39" s="213" t="s">
        <v>108</v>
      </c>
      <c r="O39" s="213" t="s">
        <v>108</v>
      </c>
      <c r="P39" s="215" t="s">
        <v>108</v>
      </c>
      <c r="Q39" s="216" t="s">
        <v>108</v>
      </c>
      <c r="R39" s="50" t="s">
        <v>144</v>
      </c>
      <c r="T39" s="45" t="e">
        <f t="shared" si="1"/>
        <v>#VALUE!</v>
      </c>
      <c r="U39" s="45" t="b">
        <f t="shared" si="2"/>
        <v>1</v>
      </c>
      <c r="V39" s="45" t="e">
        <f t="shared" si="3"/>
        <v>#VALUE!</v>
      </c>
      <c r="W39" s="45" t="b">
        <f t="shared" si="4"/>
        <v>1</v>
      </c>
    </row>
    <row r="40" spans="2:23" s="45" customFormat="1" ht="12">
      <c r="B40" s="102"/>
      <c r="C40" s="48"/>
      <c r="D40" s="49" t="s">
        <v>93</v>
      </c>
      <c r="E40" s="212" t="s">
        <v>108</v>
      </c>
      <c r="F40" s="213" t="s">
        <v>108</v>
      </c>
      <c r="G40" s="214" t="s">
        <v>108</v>
      </c>
      <c r="H40" s="213" t="s">
        <v>108</v>
      </c>
      <c r="I40" s="215" t="s">
        <v>108</v>
      </c>
      <c r="J40" s="216" t="s">
        <v>108</v>
      </c>
      <c r="K40" s="146" t="s">
        <v>144</v>
      </c>
      <c r="L40" s="217" t="s">
        <v>108</v>
      </c>
      <c r="M40" s="213" t="s">
        <v>108</v>
      </c>
      <c r="N40" s="213" t="s">
        <v>108</v>
      </c>
      <c r="O40" s="213" t="s">
        <v>108</v>
      </c>
      <c r="P40" s="215" t="s">
        <v>108</v>
      </c>
      <c r="Q40" s="216" t="s">
        <v>108</v>
      </c>
      <c r="R40" s="50" t="s">
        <v>144</v>
      </c>
      <c r="T40" s="45" t="e">
        <f aca="true" t="shared" si="6" ref="T40:T62">ROUND((H40-J40)/J40*100,2)</f>
        <v>#VALUE!</v>
      </c>
      <c r="U40" s="45" t="b">
        <f aca="true" t="shared" si="7" ref="U40:U62">ISERROR(T40)</f>
        <v>1</v>
      </c>
      <c r="V40" s="45" t="e">
        <f aca="true" t="shared" si="8" ref="V40:V62">ROUND((O40-Q40)/Q40*100,2)</f>
        <v>#VALUE!</v>
      </c>
      <c r="W40" s="45" t="b">
        <f aca="true" t="shared" si="9" ref="W40:W62">ISERROR(V40)</f>
        <v>1</v>
      </c>
    </row>
    <row r="41" spans="2:23" s="45" customFormat="1" ht="12">
      <c r="B41" s="102"/>
      <c r="C41" s="48"/>
      <c r="D41" s="49" t="s">
        <v>92</v>
      </c>
      <c r="E41" s="212" t="s">
        <v>108</v>
      </c>
      <c r="F41" s="213" t="s">
        <v>108</v>
      </c>
      <c r="G41" s="214" t="s">
        <v>108</v>
      </c>
      <c r="H41" s="213" t="s">
        <v>108</v>
      </c>
      <c r="I41" s="215" t="s">
        <v>108</v>
      </c>
      <c r="J41" s="219" t="s">
        <v>144</v>
      </c>
      <c r="K41" s="146" t="s">
        <v>144</v>
      </c>
      <c r="L41" s="217" t="s">
        <v>108</v>
      </c>
      <c r="M41" s="213" t="s">
        <v>108</v>
      </c>
      <c r="N41" s="213" t="s">
        <v>108</v>
      </c>
      <c r="O41" s="213" t="s">
        <v>108</v>
      </c>
      <c r="P41" s="215" t="s">
        <v>108</v>
      </c>
      <c r="Q41" s="219" t="s">
        <v>144</v>
      </c>
      <c r="R41" s="50" t="s">
        <v>144</v>
      </c>
      <c r="T41" s="45" t="e">
        <f t="shared" si="6"/>
        <v>#VALUE!</v>
      </c>
      <c r="U41" s="45" t="b">
        <f t="shared" si="7"/>
        <v>1</v>
      </c>
      <c r="V41" s="45" t="e">
        <f t="shared" si="8"/>
        <v>#VALUE!</v>
      </c>
      <c r="W41" s="45" t="b">
        <f t="shared" si="9"/>
        <v>1</v>
      </c>
    </row>
    <row r="42" spans="2:23" s="45" customFormat="1" ht="12">
      <c r="B42" s="102"/>
      <c r="C42" s="160" t="s">
        <v>95</v>
      </c>
      <c r="D42" s="161"/>
      <c r="E42" s="220">
        <v>33.7</v>
      </c>
      <c r="F42" s="221">
        <v>244088</v>
      </c>
      <c r="G42" s="222" t="s">
        <v>115</v>
      </c>
      <c r="H42" s="221">
        <v>6842</v>
      </c>
      <c r="I42" s="223">
        <v>2.8</v>
      </c>
      <c r="J42" s="224">
        <v>5407</v>
      </c>
      <c r="K42" s="51">
        <f t="shared" si="5"/>
        <v>26.54</v>
      </c>
      <c r="L42" s="225">
        <v>35.1</v>
      </c>
      <c r="M42" s="221">
        <v>264139</v>
      </c>
      <c r="N42" s="221" t="s">
        <v>115</v>
      </c>
      <c r="O42" s="221">
        <v>4680</v>
      </c>
      <c r="P42" s="223">
        <v>1.77</v>
      </c>
      <c r="Q42" s="224">
        <v>4577</v>
      </c>
      <c r="R42" s="51">
        <f t="shared" si="0"/>
        <v>2.25</v>
      </c>
      <c r="T42" s="45">
        <f t="shared" si="6"/>
        <v>26.54</v>
      </c>
      <c r="U42" s="45" t="b">
        <f t="shared" si="7"/>
        <v>0</v>
      </c>
      <c r="V42" s="45">
        <f t="shared" si="8"/>
        <v>2.25</v>
      </c>
      <c r="W42" s="45" t="b">
        <f t="shared" si="9"/>
        <v>0</v>
      </c>
    </row>
    <row r="43" spans="2:23" s="45" customFormat="1" ht="12">
      <c r="B43" s="102"/>
      <c r="C43" s="160" t="s">
        <v>73</v>
      </c>
      <c r="D43" s="161"/>
      <c r="E43" s="220" t="s">
        <v>108</v>
      </c>
      <c r="F43" s="221" t="s">
        <v>108</v>
      </c>
      <c r="G43" s="222" t="s">
        <v>108</v>
      </c>
      <c r="H43" s="221" t="s">
        <v>108</v>
      </c>
      <c r="I43" s="223" t="s">
        <v>108</v>
      </c>
      <c r="J43" s="224" t="s">
        <v>144</v>
      </c>
      <c r="K43" s="51" t="s">
        <v>144</v>
      </c>
      <c r="L43" s="225" t="s">
        <v>108</v>
      </c>
      <c r="M43" s="221" t="s">
        <v>108</v>
      </c>
      <c r="N43" s="221" t="s">
        <v>108</v>
      </c>
      <c r="O43" s="221" t="s">
        <v>108</v>
      </c>
      <c r="P43" s="223" t="s">
        <v>108</v>
      </c>
      <c r="Q43" s="224" t="s">
        <v>144</v>
      </c>
      <c r="R43" s="51" t="s">
        <v>144</v>
      </c>
      <c r="T43" s="45" t="e">
        <f t="shared" si="6"/>
        <v>#VALUE!</v>
      </c>
      <c r="U43" s="45" t="b">
        <f t="shared" si="7"/>
        <v>1</v>
      </c>
      <c r="V43" s="45" t="e">
        <f t="shared" si="8"/>
        <v>#VALUE!</v>
      </c>
      <c r="W43" s="45" t="b">
        <f t="shared" si="9"/>
        <v>1</v>
      </c>
    </row>
    <row r="44" spans="2:23" s="45" customFormat="1" ht="12">
      <c r="B44" s="102"/>
      <c r="C44" s="160" t="s">
        <v>74</v>
      </c>
      <c r="D44" s="161"/>
      <c r="E44" s="220" t="s">
        <v>108</v>
      </c>
      <c r="F44" s="221" t="s">
        <v>108</v>
      </c>
      <c r="G44" s="222" t="s">
        <v>108</v>
      </c>
      <c r="H44" s="221" t="s">
        <v>108</v>
      </c>
      <c r="I44" s="223" t="s">
        <v>108</v>
      </c>
      <c r="J44" s="226" t="s">
        <v>144</v>
      </c>
      <c r="K44" s="51" t="s">
        <v>144</v>
      </c>
      <c r="L44" s="225" t="s">
        <v>108</v>
      </c>
      <c r="M44" s="221" t="s">
        <v>108</v>
      </c>
      <c r="N44" s="221" t="s">
        <v>108</v>
      </c>
      <c r="O44" s="221" t="s">
        <v>108</v>
      </c>
      <c r="P44" s="223" t="s">
        <v>108</v>
      </c>
      <c r="Q44" s="226" t="s">
        <v>144</v>
      </c>
      <c r="R44" s="51" t="s">
        <v>144</v>
      </c>
      <c r="T44" s="45" t="e">
        <f t="shared" si="6"/>
        <v>#VALUE!</v>
      </c>
      <c r="U44" s="45" t="b">
        <f t="shared" si="7"/>
        <v>1</v>
      </c>
      <c r="V44" s="45" t="e">
        <f t="shared" si="8"/>
        <v>#VALUE!</v>
      </c>
      <c r="W44" s="45" t="b">
        <f t="shared" si="9"/>
        <v>1</v>
      </c>
    </row>
    <row r="45" spans="2:23" s="45" customFormat="1" ht="12">
      <c r="B45" s="102"/>
      <c r="C45" s="160" t="s">
        <v>75</v>
      </c>
      <c r="D45" s="161"/>
      <c r="E45" s="220" t="s">
        <v>108</v>
      </c>
      <c r="F45" s="221" t="s">
        <v>108</v>
      </c>
      <c r="G45" s="222" t="s">
        <v>108</v>
      </c>
      <c r="H45" s="221" t="s">
        <v>108</v>
      </c>
      <c r="I45" s="223" t="s">
        <v>108</v>
      </c>
      <c r="J45" s="224" t="s">
        <v>144</v>
      </c>
      <c r="K45" s="51" t="s">
        <v>144</v>
      </c>
      <c r="L45" s="225" t="s">
        <v>108</v>
      </c>
      <c r="M45" s="221" t="s">
        <v>108</v>
      </c>
      <c r="N45" s="221" t="s">
        <v>108</v>
      </c>
      <c r="O45" s="221" t="s">
        <v>108</v>
      </c>
      <c r="P45" s="223" t="s">
        <v>108</v>
      </c>
      <c r="Q45" s="224" t="s">
        <v>144</v>
      </c>
      <c r="R45" s="51" t="s">
        <v>144</v>
      </c>
      <c r="T45" s="45" t="e">
        <f t="shared" si="6"/>
        <v>#VALUE!</v>
      </c>
      <c r="U45" s="45" t="b">
        <f t="shared" si="7"/>
        <v>1</v>
      </c>
      <c r="V45" s="45" t="e">
        <f t="shared" si="8"/>
        <v>#VALUE!</v>
      </c>
      <c r="W45" s="45" t="b">
        <f t="shared" si="9"/>
        <v>1</v>
      </c>
    </row>
    <row r="46" spans="2:23" s="45" customFormat="1" ht="12">
      <c r="B46" s="102"/>
      <c r="C46" s="160" t="s">
        <v>76</v>
      </c>
      <c r="D46" s="161"/>
      <c r="E46" s="220">
        <v>39</v>
      </c>
      <c r="F46" s="221">
        <v>197735</v>
      </c>
      <c r="G46" s="222" t="s">
        <v>115</v>
      </c>
      <c r="H46" s="221">
        <v>1760</v>
      </c>
      <c r="I46" s="223">
        <v>0.89</v>
      </c>
      <c r="J46" s="226" t="s">
        <v>144</v>
      </c>
      <c r="K46" s="51" t="s">
        <v>144</v>
      </c>
      <c r="L46" s="225">
        <v>39</v>
      </c>
      <c r="M46" s="221">
        <v>197735</v>
      </c>
      <c r="N46" s="221" t="s">
        <v>115</v>
      </c>
      <c r="O46" s="221">
        <v>760</v>
      </c>
      <c r="P46" s="223">
        <v>0.38</v>
      </c>
      <c r="Q46" s="226" t="s">
        <v>144</v>
      </c>
      <c r="R46" s="51" t="s">
        <v>144</v>
      </c>
      <c r="T46" s="45" t="e">
        <f t="shared" si="6"/>
        <v>#VALUE!</v>
      </c>
      <c r="U46" s="45" t="b">
        <f t="shared" si="7"/>
        <v>1</v>
      </c>
      <c r="V46" s="45" t="e">
        <f t="shared" si="8"/>
        <v>#VALUE!</v>
      </c>
      <c r="W46" s="45" t="b">
        <f t="shared" si="9"/>
        <v>1</v>
      </c>
    </row>
    <row r="47" spans="2:23" s="45" customFormat="1" ht="12">
      <c r="B47" s="102"/>
      <c r="C47" s="160" t="s">
        <v>77</v>
      </c>
      <c r="D47" s="161"/>
      <c r="E47" s="220" t="s">
        <v>108</v>
      </c>
      <c r="F47" s="221" t="s">
        <v>108</v>
      </c>
      <c r="G47" s="222" t="s">
        <v>108</v>
      </c>
      <c r="H47" s="221" t="s">
        <v>108</v>
      </c>
      <c r="I47" s="223" t="s">
        <v>108</v>
      </c>
      <c r="J47" s="224" t="s">
        <v>144</v>
      </c>
      <c r="K47" s="51" t="s">
        <v>144</v>
      </c>
      <c r="L47" s="225" t="s">
        <v>108</v>
      </c>
      <c r="M47" s="221" t="s">
        <v>108</v>
      </c>
      <c r="N47" s="221" t="s">
        <v>108</v>
      </c>
      <c r="O47" s="221" t="s">
        <v>108</v>
      </c>
      <c r="P47" s="223" t="s">
        <v>108</v>
      </c>
      <c r="Q47" s="224" t="s">
        <v>144</v>
      </c>
      <c r="R47" s="51" t="s">
        <v>144</v>
      </c>
      <c r="T47" s="45" t="e">
        <f t="shared" si="6"/>
        <v>#VALUE!</v>
      </c>
      <c r="U47" s="45" t="b">
        <f t="shared" si="7"/>
        <v>1</v>
      </c>
      <c r="V47" s="45" t="e">
        <f t="shared" si="8"/>
        <v>#VALUE!</v>
      </c>
      <c r="W47" s="45" t="b">
        <f t="shared" si="9"/>
        <v>1</v>
      </c>
    </row>
    <row r="48" spans="2:23" s="45" customFormat="1" ht="12.75" thickBot="1">
      <c r="B48" s="102"/>
      <c r="C48" s="162" t="s">
        <v>78</v>
      </c>
      <c r="D48" s="163"/>
      <c r="E48" s="227">
        <v>33</v>
      </c>
      <c r="F48" s="213">
        <v>239813</v>
      </c>
      <c r="G48" s="214" t="s">
        <v>115</v>
      </c>
      <c r="H48" s="213">
        <v>6743</v>
      </c>
      <c r="I48" s="215">
        <v>2.81</v>
      </c>
      <c r="J48" s="219" t="s">
        <v>144</v>
      </c>
      <c r="K48" s="146" t="s">
        <v>144</v>
      </c>
      <c r="L48" s="217">
        <v>33</v>
      </c>
      <c r="M48" s="213">
        <v>239813</v>
      </c>
      <c r="N48" s="213" t="s">
        <v>115</v>
      </c>
      <c r="O48" s="213">
        <v>6733</v>
      </c>
      <c r="P48" s="215">
        <v>2.81</v>
      </c>
      <c r="Q48" s="219" t="s">
        <v>144</v>
      </c>
      <c r="R48" s="50" t="s">
        <v>144</v>
      </c>
      <c r="T48" s="45" t="e">
        <f t="shared" si="6"/>
        <v>#VALUE!</v>
      </c>
      <c r="U48" s="45" t="b">
        <f t="shared" si="7"/>
        <v>1</v>
      </c>
      <c r="V48" s="45" t="e">
        <f t="shared" si="8"/>
        <v>#VALUE!</v>
      </c>
      <c r="W48" s="45" t="b">
        <f t="shared" si="9"/>
        <v>1</v>
      </c>
    </row>
    <row r="49" spans="2:23" s="45" customFormat="1" ht="12">
      <c r="B49" s="101"/>
      <c r="C49" s="106" t="s">
        <v>14</v>
      </c>
      <c r="D49" s="53" t="s">
        <v>15</v>
      </c>
      <c r="E49" s="228">
        <v>39.1</v>
      </c>
      <c r="F49" s="229">
        <v>312794</v>
      </c>
      <c r="G49" s="230">
        <v>5</v>
      </c>
      <c r="H49" s="229">
        <v>7003</v>
      </c>
      <c r="I49" s="231">
        <v>2.24</v>
      </c>
      <c r="J49" s="232">
        <v>6888</v>
      </c>
      <c r="K49" s="54">
        <f t="shared" si="5"/>
        <v>1.67</v>
      </c>
      <c r="L49" s="233">
        <v>39.1</v>
      </c>
      <c r="M49" s="229">
        <v>312794</v>
      </c>
      <c r="N49" s="229">
        <v>5</v>
      </c>
      <c r="O49" s="229">
        <v>6239</v>
      </c>
      <c r="P49" s="231">
        <v>1.99</v>
      </c>
      <c r="Q49" s="232">
        <v>6075</v>
      </c>
      <c r="R49" s="54">
        <f t="shared" si="0"/>
        <v>2.7</v>
      </c>
      <c r="T49" s="45">
        <f t="shared" si="6"/>
        <v>1.67</v>
      </c>
      <c r="U49" s="45" t="b">
        <f t="shared" si="7"/>
        <v>0</v>
      </c>
      <c r="V49" s="45">
        <f t="shared" si="8"/>
        <v>2.7</v>
      </c>
      <c r="W49" s="45" t="b">
        <f t="shared" si="9"/>
        <v>0</v>
      </c>
    </row>
    <row r="50" spans="2:23" s="45" customFormat="1" ht="12">
      <c r="B50" s="102" t="s">
        <v>16</v>
      </c>
      <c r="C50" s="107"/>
      <c r="D50" s="55" t="s">
        <v>17</v>
      </c>
      <c r="E50" s="220">
        <v>36.8</v>
      </c>
      <c r="F50" s="221">
        <v>274905</v>
      </c>
      <c r="G50" s="222">
        <v>23</v>
      </c>
      <c r="H50" s="221">
        <v>6502</v>
      </c>
      <c r="I50" s="223">
        <v>2.37</v>
      </c>
      <c r="J50" s="224">
        <v>6458</v>
      </c>
      <c r="K50" s="51">
        <f t="shared" si="5"/>
        <v>0.68</v>
      </c>
      <c r="L50" s="225">
        <v>36.8</v>
      </c>
      <c r="M50" s="221">
        <v>274905</v>
      </c>
      <c r="N50" s="221">
        <v>23</v>
      </c>
      <c r="O50" s="221">
        <v>5859</v>
      </c>
      <c r="P50" s="223">
        <v>2.13</v>
      </c>
      <c r="Q50" s="224">
        <v>5683</v>
      </c>
      <c r="R50" s="51">
        <f t="shared" si="0"/>
        <v>3.1</v>
      </c>
      <c r="T50" s="45">
        <f t="shared" si="6"/>
        <v>0.68</v>
      </c>
      <c r="U50" s="45" t="b">
        <f t="shared" si="7"/>
        <v>0</v>
      </c>
      <c r="V50" s="45">
        <f t="shared" si="8"/>
        <v>3.1</v>
      </c>
      <c r="W50" s="45" t="b">
        <f t="shared" si="9"/>
        <v>0</v>
      </c>
    </row>
    <row r="51" spans="2:23" s="45" customFormat="1" ht="12">
      <c r="B51" s="102"/>
      <c r="C51" s="107" t="s">
        <v>18</v>
      </c>
      <c r="D51" s="55" t="s">
        <v>19</v>
      </c>
      <c r="E51" s="220">
        <v>38.2</v>
      </c>
      <c r="F51" s="221">
        <v>274953</v>
      </c>
      <c r="G51" s="222">
        <v>16</v>
      </c>
      <c r="H51" s="221">
        <v>5713</v>
      </c>
      <c r="I51" s="223">
        <v>2.08</v>
      </c>
      <c r="J51" s="224">
        <v>6679</v>
      </c>
      <c r="K51" s="51">
        <f t="shared" si="5"/>
        <v>-14.46</v>
      </c>
      <c r="L51" s="225">
        <v>38.2</v>
      </c>
      <c r="M51" s="221">
        <v>274953</v>
      </c>
      <c r="N51" s="221">
        <v>16</v>
      </c>
      <c r="O51" s="221">
        <v>4944</v>
      </c>
      <c r="P51" s="223">
        <v>1.8</v>
      </c>
      <c r="Q51" s="224">
        <v>5745</v>
      </c>
      <c r="R51" s="51">
        <f t="shared" si="0"/>
        <v>-13.94</v>
      </c>
      <c r="T51" s="45">
        <f t="shared" si="6"/>
        <v>-14.46</v>
      </c>
      <c r="U51" s="45" t="b">
        <f t="shared" si="7"/>
        <v>0</v>
      </c>
      <c r="V51" s="45">
        <f t="shared" si="8"/>
        <v>-13.94</v>
      </c>
      <c r="W51" s="45" t="b">
        <f t="shared" si="9"/>
        <v>0</v>
      </c>
    </row>
    <row r="52" spans="2:23" s="45" customFormat="1" ht="12">
      <c r="B52" s="102"/>
      <c r="C52" s="107"/>
      <c r="D52" s="55" t="s">
        <v>20</v>
      </c>
      <c r="E52" s="220">
        <v>34.1</v>
      </c>
      <c r="F52" s="221">
        <v>249350</v>
      </c>
      <c r="G52" s="222">
        <v>19</v>
      </c>
      <c r="H52" s="221">
        <v>5809</v>
      </c>
      <c r="I52" s="223">
        <v>2.33</v>
      </c>
      <c r="J52" s="224">
        <v>5772</v>
      </c>
      <c r="K52" s="51">
        <f t="shared" si="5"/>
        <v>0.64</v>
      </c>
      <c r="L52" s="225">
        <v>34.1</v>
      </c>
      <c r="M52" s="221">
        <v>249374</v>
      </c>
      <c r="N52" s="221">
        <v>18</v>
      </c>
      <c r="O52" s="221">
        <v>4599</v>
      </c>
      <c r="P52" s="223">
        <v>1.84</v>
      </c>
      <c r="Q52" s="224">
        <v>4430</v>
      </c>
      <c r="R52" s="51">
        <f t="shared" si="0"/>
        <v>3.81</v>
      </c>
      <c r="T52" s="45">
        <f t="shared" si="6"/>
        <v>0.64</v>
      </c>
      <c r="U52" s="45" t="b">
        <f t="shared" si="7"/>
        <v>0</v>
      </c>
      <c r="V52" s="45">
        <f t="shared" si="8"/>
        <v>3.81</v>
      </c>
      <c r="W52" s="45" t="b">
        <f t="shared" si="9"/>
        <v>0</v>
      </c>
    </row>
    <row r="53" spans="2:23" s="45" customFormat="1" ht="12">
      <c r="B53" s="102" t="s">
        <v>21</v>
      </c>
      <c r="C53" s="108" t="s">
        <v>4</v>
      </c>
      <c r="D53" s="55" t="s">
        <v>22</v>
      </c>
      <c r="E53" s="220">
        <v>37.6</v>
      </c>
      <c r="F53" s="221">
        <v>285606</v>
      </c>
      <c r="G53" s="222">
        <v>63</v>
      </c>
      <c r="H53" s="221">
        <v>6454</v>
      </c>
      <c r="I53" s="223">
        <v>2.26</v>
      </c>
      <c r="J53" s="224">
        <v>6625</v>
      </c>
      <c r="K53" s="51">
        <f t="shared" si="5"/>
        <v>-2.58</v>
      </c>
      <c r="L53" s="225">
        <v>37.6</v>
      </c>
      <c r="M53" s="221">
        <v>285610</v>
      </c>
      <c r="N53" s="221">
        <v>62</v>
      </c>
      <c r="O53" s="221">
        <v>5688</v>
      </c>
      <c r="P53" s="223">
        <v>1.99</v>
      </c>
      <c r="Q53" s="224">
        <v>5765</v>
      </c>
      <c r="R53" s="51">
        <f t="shared" si="0"/>
        <v>-1.34</v>
      </c>
      <c r="T53" s="45">
        <f t="shared" si="6"/>
        <v>-2.58</v>
      </c>
      <c r="U53" s="45" t="b">
        <f t="shared" si="7"/>
        <v>0</v>
      </c>
      <c r="V53" s="45">
        <f t="shared" si="8"/>
        <v>-1.34</v>
      </c>
      <c r="W53" s="45" t="b">
        <f t="shared" si="9"/>
        <v>0</v>
      </c>
    </row>
    <row r="54" spans="2:23" s="45" customFormat="1" ht="12">
      <c r="B54" s="102"/>
      <c r="C54" s="107" t="s">
        <v>23</v>
      </c>
      <c r="D54" s="55" t="s">
        <v>24</v>
      </c>
      <c r="E54" s="220">
        <v>36.3</v>
      </c>
      <c r="F54" s="221">
        <v>246091</v>
      </c>
      <c r="G54" s="222">
        <v>38</v>
      </c>
      <c r="H54" s="221">
        <v>5842</v>
      </c>
      <c r="I54" s="223">
        <v>2.37</v>
      </c>
      <c r="J54" s="224">
        <v>6082</v>
      </c>
      <c r="K54" s="51">
        <f t="shared" si="5"/>
        <v>-3.95</v>
      </c>
      <c r="L54" s="225">
        <v>36.8</v>
      </c>
      <c r="M54" s="221">
        <v>249799</v>
      </c>
      <c r="N54" s="221">
        <v>37</v>
      </c>
      <c r="O54" s="221">
        <v>4156</v>
      </c>
      <c r="P54" s="223">
        <v>1.66</v>
      </c>
      <c r="Q54" s="224">
        <v>4547</v>
      </c>
      <c r="R54" s="51">
        <f t="shared" si="0"/>
        <v>-8.6</v>
      </c>
      <c r="T54" s="45">
        <f t="shared" si="6"/>
        <v>-3.95</v>
      </c>
      <c r="U54" s="45" t="b">
        <f t="shared" si="7"/>
        <v>0</v>
      </c>
      <c r="V54" s="45">
        <f t="shared" si="8"/>
        <v>-8.6</v>
      </c>
      <c r="W54" s="45" t="b">
        <f t="shared" si="9"/>
        <v>0</v>
      </c>
    </row>
    <row r="55" spans="2:23" s="45" customFormat="1" ht="12">
      <c r="B55" s="102"/>
      <c r="C55" s="107" t="s">
        <v>25</v>
      </c>
      <c r="D55" s="55" t="s">
        <v>26</v>
      </c>
      <c r="E55" s="220">
        <v>41.6</v>
      </c>
      <c r="F55" s="221">
        <v>260314</v>
      </c>
      <c r="G55" s="222">
        <v>14</v>
      </c>
      <c r="H55" s="221">
        <v>6902</v>
      </c>
      <c r="I55" s="223">
        <v>2.65</v>
      </c>
      <c r="J55" s="224">
        <v>8244</v>
      </c>
      <c r="K55" s="51">
        <f t="shared" si="5"/>
        <v>-16.28</v>
      </c>
      <c r="L55" s="225">
        <v>41.6</v>
      </c>
      <c r="M55" s="221">
        <v>260314</v>
      </c>
      <c r="N55" s="221">
        <v>14</v>
      </c>
      <c r="O55" s="221">
        <v>4201</v>
      </c>
      <c r="P55" s="223">
        <v>1.61</v>
      </c>
      <c r="Q55" s="224">
        <v>5280</v>
      </c>
      <c r="R55" s="51">
        <f t="shared" si="0"/>
        <v>-20.44</v>
      </c>
      <c r="T55" s="45">
        <f t="shared" si="6"/>
        <v>-16.28</v>
      </c>
      <c r="U55" s="45" t="b">
        <f t="shared" si="7"/>
        <v>0</v>
      </c>
      <c r="V55" s="45">
        <f t="shared" si="8"/>
        <v>-20.44</v>
      </c>
      <c r="W55" s="45" t="b">
        <f t="shared" si="9"/>
        <v>0</v>
      </c>
    </row>
    <row r="56" spans="2:23" s="45" customFormat="1" ht="12">
      <c r="B56" s="102" t="s">
        <v>12</v>
      </c>
      <c r="C56" s="107" t="s">
        <v>18</v>
      </c>
      <c r="D56" s="55" t="s">
        <v>27</v>
      </c>
      <c r="E56" s="220">
        <v>54.4</v>
      </c>
      <c r="F56" s="221">
        <v>262941</v>
      </c>
      <c r="G56" s="222" t="s">
        <v>115</v>
      </c>
      <c r="H56" s="221">
        <v>12417</v>
      </c>
      <c r="I56" s="223">
        <v>4.72</v>
      </c>
      <c r="J56" s="224">
        <v>12741</v>
      </c>
      <c r="K56" s="51">
        <f t="shared" si="5"/>
        <v>-2.54</v>
      </c>
      <c r="L56" s="225">
        <v>54.4</v>
      </c>
      <c r="M56" s="221">
        <v>262941</v>
      </c>
      <c r="N56" s="221" t="s">
        <v>115</v>
      </c>
      <c r="O56" s="221">
        <v>2556</v>
      </c>
      <c r="P56" s="223">
        <v>0.97</v>
      </c>
      <c r="Q56" s="224">
        <v>3147</v>
      </c>
      <c r="R56" s="51">
        <f t="shared" si="0"/>
        <v>-18.78</v>
      </c>
      <c r="T56" s="45">
        <f t="shared" si="6"/>
        <v>-2.54</v>
      </c>
      <c r="U56" s="45" t="b">
        <f t="shared" si="7"/>
        <v>0</v>
      </c>
      <c r="V56" s="45">
        <f t="shared" si="8"/>
        <v>-18.78</v>
      </c>
      <c r="W56" s="45" t="b">
        <f t="shared" si="9"/>
        <v>0</v>
      </c>
    </row>
    <row r="57" spans="2:23" s="45" customFormat="1" ht="12">
      <c r="B57" s="102"/>
      <c r="C57" s="107" t="s">
        <v>4</v>
      </c>
      <c r="D57" s="55" t="s">
        <v>22</v>
      </c>
      <c r="E57" s="220">
        <v>36.8</v>
      </c>
      <c r="F57" s="221">
        <v>247428</v>
      </c>
      <c r="G57" s="222">
        <v>54</v>
      </c>
      <c r="H57" s="221">
        <v>5954</v>
      </c>
      <c r="I57" s="223">
        <v>2.41</v>
      </c>
      <c r="J57" s="224">
        <v>6354</v>
      </c>
      <c r="K57" s="51">
        <f t="shared" si="5"/>
        <v>-6.3</v>
      </c>
      <c r="L57" s="225">
        <v>37.4</v>
      </c>
      <c r="M57" s="221">
        <v>250890</v>
      </c>
      <c r="N57" s="221">
        <v>53</v>
      </c>
      <c r="O57" s="221">
        <v>4157</v>
      </c>
      <c r="P57" s="223">
        <v>1.66</v>
      </c>
      <c r="Q57" s="224">
        <v>4625</v>
      </c>
      <c r="R57" s="51">
        <f t="shared" si="0"/>
        <v>-10.12</v>
      </c>
      <c r="T57" s="45">
        <f t="shared" si="6"/>
        <v>-6.3</v>
      </c>
      <c r="U57" s="45" t="b">
        <f t="shared" si="7"/>
        <v>0</v>
      </c>
      <c r="V57" s="45">
        <f t="shared" si="8"/>
        <v>-10.12</v>
      </c>
      <c r="W57" s="45" t="b">
        <f t="shared" si="9"/>
        <v>0</v>
      </c>
    </row>
    <row r="58" spans="2:23" s="45" customFormat="1" ht="12.75" thickBot="1">
      <c r="B58" s="100"/>
      <c r="C58" s="164" t="s">
        <v>28</v>
      </c>
      <c r="D58" s="165"/>
      <c r="E58" s="234">
        <v>37</v>
      </c>
      <c r="F58" s="235">
        <v>268646</v>
      </c>
      <c r="G58" s="236" t="s">
        <v>115</v>
      </c>
      <c r="H58" s="235">
        <v>7354</v>
      </c>
      <c r="I58" s="237">
        <v>2.74</v>
      </c>
      <c r="J58" s="238">
        <v>6271</v>
      </c>
      <c r="K58" s="56">
        <f t="shared" si="5"/>
        <v>17.27</v>
      </c>
      <c r="L58" s="239">
        <v>37</v>
      </c>
      <c r="M58" s="235">
        <v>268646</v>
      </c>
      <c r="N58" s="235" t="s">
        <v>115</v>
      </c>
      <c r="O58" s="235">
        <v>4157</v>
      </c>
      <c r="P58" s="237">
        <v>1.55</v>
      </c>
      <c r="Q58" s="238">
        <v>4113</v>
      </c>
      <c r="R58" s="56">
        <f t="shared" si="0"/>
        <v>1.07</v>
      </c>
      <c r="T58" s="45">
        <f t="shared" si="6"/>
        <v>17.27</v>
      </c>
      <c r="U58" s="45" t="b">
        <f t="shared" si="7"/>
        <v>0</v>
      </c>
      <c r="V58" s="45">
        <f t="shared" si="8"/>
        <v>1.07</v>
      </c>
      <c r="W58" s="45" t="b">
        <f t="shared" si="9"/>
        <v>0</v>
      </c>
    </row>
    <row r="59" spans="2:23" s="45" customFormat="1" ht="12">
      <c r="B59" s="101" t="s">
        <v>29</v>
      </c>
      <c r="C59" s="154" t="s">
        <v>30</v>
      </c>
      <c r="D59" s="155"/>
      <c r="E59" s="228" t="s">
        <v>108</v>
      </c>
      <c r="F59" s="229" t="s">
        <v>108</v>
      </c>
      <c r="G59" s="230" t="s">
        <v>108</v>
      </c>
      <c r="H59" s="229" t="s">
        <v>108</v>
      </c>
      <c r="I59" s="231" t="s">
        <v>108</v>
      </c>
      <c r="J59" s="232" t="s">
        <v>108</v>
      </c>
      <c r="K59" s="54" t="s">
        <v>144</v>
      </c>
      <c r="L59" s="233" t="s">
        <v>108</v>
      </c>
      <c r="M59" s="229" t="s">
        <v>108</v>
      </c>
      <c r="N59" s="229" t="s">
        <v>108</v>
      </c>
      <c r="O59" s="229" t="s">
        <v>108</v>
      </c>
      <c r="P59" s="231" t="s">
        <v>108</v>
      </c>
      <c r="Q59" s="232" t="s">
        <v>108</v>
      </c>
      <c r="R59" s="54" t="s">
        <v>144</v>
      </c>
      <c r="T59" s="45" t="e">
        <f t="shared" si="6"/>
        <v>#VALUE!</v>
      </c>
      <c r="U59" s="45" t="b">
        <f t="shared" si="7"/>
        <v>1</v>
      </c>
      <c r="V59" s="45" t="e">
        <f t="shared" si="8"/>
        <v>#VALUE!</v>
      </c>
      <c r="W59" s="45" t="b">
        <f t="shared" si="9"/>
        <v>1</v>
      </c>
    </row>
    <row r="60" spans="2:23" s="45" customFormat="1" ht="12">
      <c r="B60" s="102" t="s">
        <v>31</v>
      </c>
      <c r="C60" s="156" t="s">
        <v>32</v>
      </c>
      <c r="D60" s="157"/>
      <c r="E60" s="220" t="s">
        <v>108</v>
      </c>
      <c r="F60" s="221" t="s">
        <v>108</v>
      </c>
      <c r="G60" s="222" t="s">
        <v>108</v>
      </c>
      <c r="H60" s="221" t="s">
        <v>108</v>
      </c>
      <c r="I60" s="223" t="s">
        <v>108</v>
      </c>
      <c r="J60" s="224" t="s">
        <v>108</v>
      </c>
      <c r="K60" s="51" t="s">
        <v>144</v>
      </c>
      <c r="L60" s="225" t="s">
        <v>108</v>
      </c>
      <c r="M60" s="221" t="s">
        <v>108</v>
      </c>
      <c r="N60" s="221" t="s">
        <v>108</v>
      </c>
      <c r="O60" s="221" t="s">
        <v>108</v>
      </c>
      <c r="P60" s="223" t="s">
        <v>108</v>
      </c>
      <c r="Q60" s="224" t="s">
        <v>108</v>
      </c>
      <c r="R60" s="51" t="s">
        <v>144</v>
      </c>
      <c r="T60" s="45" t="e">
        <f t="shared" si="6"/>
        <v>#VALUE!</v>
      </c>
      <c r="U60" s="45" t="b">
        <f t="shared" si="7"/>
        <v>1</v>
      </c>
      <c r="V60" s="45" t="e">
        <f t="shared" si="8"/>
        <v>#VALUE!</v>
      </c>
      <c r="W60" s="45" t="b">
        <f t="shared" si="9"/>
        <v>1</v>
      </c>
    </row>
    <row r="61" spans="2:23" s="45" customFormat="1" ht="12.75" thickBot="1">
      <c r="B61" s="100" t="s">
        <v>12</v>
      </c>
      <c r="C61" s="158" t="s">
        <v>33</v>
      </c>
      <c r="D61" s="159"/>
      <c r="E61" s="234" t="s">
        <v>108</v>
      </c>
      <c r="F61" s="235" t="s">
        <v>108</v>
      </c>
      <c r="G61" s="236" t="s">
        <v>108</v>
      </c>
      <c r="H61" s="235" t="s">
        <v>108</v>
      </c>
      <c r="I61" s="237" t="s">
        <v>108</v>
      </c>
      <c r="J61" s="238" t="s">
        <v>108</v>
      </c>
      <c r="K61" s="56" t="s">
        <v>144</v>
      </c>
      <c r="L61" s="239" t="s">
        <v>108</v>
      </c>
      <c r="M61" s="235" t="s">
        <v>108</v>
      </c>
      <c r="N61" s="235" t="s">
        <v>108</v>
      </c>
      <c r="O61" s="235" t="s">
        <v>108</v>
      </c>
      <c r="P61" s="237" t="s">
        <v>108</v>
      </c>
      <c r="Q61" s="238" t="s">
        <v>108</v>
      </c>
      <c r="R61" s="56" t="s">
        <v>144</v>
      </c>
      <c r="T61" s="45" t="e">
        <f t="shared" si="6"/>
        <v>#VALUE!</v>
      </c>
      <c r="U61" s="45" t="b">
        <f t="shared" si="7"/>
        <v>1</v>
      </c>
      <c r="V61" s="45" t="e">
        <f t="shared" si="8"/>
        <v>#VALUE!</v>
      </c>
      <c r="W61" s="45" t="b">
        <f t="shared" si="9"/>
        <v>1</v>
      </c>
    </row>
    <row r="62" spans="2:23" s="45" customFormat="1" ht="12.75" thickBot="1">
      <c r="B62" s="103" t="s">
        <v>34</v>
      </c>
      <c r="C62" s="104"/>
      <c r="D62" s="104"/>
      <c r="E62" s="240">
        <v>37.5</v>
      </c>
      <c r="F62" s="241">
        <v>281134</v>
      </c>
      <c r="G62" s="242">
        <v>119</v>
      </c>
      <c r="H62" s="241">
        <v>6413</v>
      </c>
      <c r="I62" s="243">
        <v>2.28</v>
      </c>
      <c r="J62" s="244">
        <v>6600</v>
      </c>
      <c r="K62" s="57">
        <f t="shared" si="5"/>
        <v>-2.83</v>
      </c>
      <c r="L62" s="245">
        <v>37.6</v>
      </c>
      <c r="M62" s="241">
        <v>281834</v>
      </c>
      <c r="N62" s="241">
        <v>117</v>
      </c>
      <c r="O62" s="241">
        <v>5510</v>
      </c>
      <c r="P62" s="243">
        <v>1.95</v>
      </c>
      <c r="Q62" s="244">
        <v>5657</v>
      </c>
      <c r="R62" s="57">
        <f t="shared" si="0"/>
        <v>-2.6</v>
      </c>
      <c r="T62" s="45">
        <f t="shared" si="6"/>
        <v>-2.83</v>
      </c>
      <c r="U62" s="45" t="b">
        <f t="shared" si="7"/>
        <v>0</v>
      </c>
      <c r="V62" s="45">
        <f t="shared" si="8"/>
        <v>-2.6</v>
      </c>
      <c r="W62" s="45" t="b">
        <f t="shared" si="9"/>
        <v>0</v>
      </c>
    </row>
    <row r="63" spans="1:18" ht="12">
      <c r="A63" s="58"/>
      <c r="B63" s="58"/>
      <c r="C63" s="58"/>
      <c r="D63" s="59"/>
      <c r="E63" s="58"/>
      <c r="F63" s="58"/>
      <c r="G63" s="58"/>
      <c r="H63" s="58"/>
      <c r="I63" s="58"/>
      <c r="J63" s="58"/>
      <c r="K63" s="60"/>
      <c r="L63" s="58"/>
      <c r="M63" s="58"/>
      <c r="N63" s="58"/>
      <c r="O63" s="58"/>
      <c r="P63" s="58"/>
      <c r="Q63" s="58"/>
      <c r="R63" s="60"/>
    </row>
    <row r="64" spans="1:18" ht="12">
      <c r="A64" s="58"/>
      <c r="B64" s="58"/>
      <c r="C64" s="58"/>
      <c r="D64" s="59"/>
      <c r="E64" s="58"/>
      <c r="F64" s="58"/>
      <c r="G64" s="58"/>
      <c r="H64" s="58"/>
      <c r="I64" s="58"/>
      <c r="J64" s="58"/>
      <c r="K64" s="60"/>
      <c r="L64" s="58"/>
      <c r="M64" s="58"/>
      <c r="N64" s="58"/>
      <c r="O64" s="58"/>
      <c r="P64" s="58"/>
      <c r="Q64" s="58"/>
      <c r="R64" s="60"/>
    </row>
    <row r="65" spans="1:18" ht="12">
      <c r="A65" s="58"/>
      <c r="B65" s="58"/>
      <c r="C65" s="58"/>
      <c r="D65" s="59"/>
      <c r="E65" s="58"/>
      <c r="F65" s="58"/>
      <c r="G65" s="58"/>
      <c r="H65" s="58"/>
      <c r="I65" s="58"/>
      <c r="J65" s="58"/>
      <c r="K65" s="60"/>
      <c r="L65" s="58"/>
      <c r="M65" s="58"/>
      <c r="N65" s="58"/>
      <c r="O65" s="60"/>
      <c r="P65" s="58"/>
      <c r="Q65" s="58"/>
      <c r="R65" s="58"/>
    </row>
    <row r="66" spans="1:18" ht="12">
      <c r="A66" s="58"/>
      <c r="B66" s="58"/>
      <c r="C66" s="58"/>
      <c r="D66" s="59"/>
      <c r="E66" s="58"/>
      <c r="F66" s="58"/>
      <c r="G66" s="58"/>
      <c r="H66" s="58"/>
      <c r="I66" s="58"/>
      <c r="J66" s="58"/>
      <c r="K66" s="60"/>
      <c r="L66" s="58"/>
      <c r="M66" s="58"/>
      <c r="N66" s="58"/>
      <c r="O66" s="60"/>
      <c r="P66" s="58"/>
      <c r="Q66" s="58"/>
      <c r="R66" s="58"/>
    </row>
    <row r="67" spans="1:18" ht="12">
      <c r="A67" s="58"/>
      <c r="B67" s="58"/>
      <c r="C67" s="58"/>
      <c r="D67" s="59"/>
      <c r="E67" s="58"/>
      <c r="F67" s="58"/>
      <c r="G67" s="58"/>
      <c r="H67" s="58"/>
      <c r="I67" s="58"/>
      <c r="J67" s="58"/>
      <c r="K67" s="60"/>
      <c r="L67" s="58"/>
      <c r="M67" s="58"/>
      <c r="N67" s="58"/>
      <c r="O67" s="60"/>
      <c r="P67" s="58"/>
      <c r="Q67" s="58"/>
      <c r="R67" s="58"/>
    </row>
    <row r="68" spans="1:18" ht="12">
      <c r="A68" s="58"/>
      <c r="B68" s="58"/>
      <c r="C68" s="58"/>
      <c r="D68" s="59"/>
      <c r="E68" s="58"/>
      <c r="F68" s="58"/>
      <c r="G68" s="58"/>
      <c r="H68" s="58"/>
      <c r="I68" s="58"/>
      <c r="J68" s="58"/>
      <c r="K68" s="60"/>
      <c r="L68" s="58"/>
      <c r="M68" s="58"/>
      <c r="N68" s="58"/>
      <c r="O68" s="60"/>
      <c r="P68" s="58"/>
      <c r="Q68" s="58"/>
      <c r="R68" s="58"/>
    </row>
    <row r="69" spans="1:18" ht="12">
      <c r="A69" s="58"/>
      <c r="B69" s="58"/>
      <c r="C69" s="58"/>
      <c r="D69" s="59"/>
      <c r="E69" s="58"/>
      <c r="F69" s="58"/>
      <c r="G69" s="58"/>
      <c r="H69" s="58"/>
      <c r="I69" s="58"/>
      <c r="J69" s="58"/>
      <c r="K69" s="60"/>
      <c r="L69" s="58"/>
      <c r="M69" s="58"/>
      <c r="N69" s="58"/>
      <c r="O69" s="60"/>
      <c r="P69" s="58"/>
      <c r="Q69" s="58"/>
      <c r="R69" s="58"/>
    </row>
  </sheetData>
  <sheetProtection/>
  <mergeCells count="24">
    <mergeCell ref="J6:K6"/>
    <mergeCell ref="Q6:R6"/>
    <mergeCell ref="B2:R2"/>
    <mergeCell ref="B3:R3"/>
    <mergeCell ref="B4:D4"/>
    <mergeCell ref="O4:R4"/>
    <mergeCell ref="C8:D8"/>
    <mergeCell ref="C28:D28"/>
    <mergeCell ref="C29:D29"/>
    <mergeCell ref="C30:D30"/>
    <mergeCell ref="C31:D31"/>
    <mergeCell ref="C32:D32"/>
    <mergeCell ref="C33:D33"/>
    <mergeCell ref="C42:D42"/>
    <mergeCell ref="C59:D59"/>
    <mergeCell ref="C60:D60"/>
    <mergeCell ref="C61:D61"/>
    <mergeCell ref="C43:D43"/>
    <mergeCell ref="C46:D46"/>
    <mergeCell ref="C47:D47"/>
    <mergeCell ref="C48:D48"/>
    <mergeCell ref="C58:D58"/>
    <mergeCell ref="C44:D44"/>
    <mergeCell ref="C45:D45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90" zoomScaleNormal="90" workbookViewId="0" topLeftCell="A1">
      <selection activeCell="A2" sqref="A2:A4"/>
    </sheetView>
  </sheetViews>
  <sheetFormatPr defaultColWidth="9.00390625" defaultRowHeight="13.5"/>
  <cols>
    <col min="1" max="1" width="18.00390625" style="30" customWidth="1"/>
    <col min="2" max="2" width="7.625" style="30" customWidth="1"/>
    <col min="3" max="3" width="8.625" style="30" customWidth="1"/>
    <col min="4" max="4" width="6.625" style="30" customWidth="1"/>
    <col min="5" max="8" width="8.625" style="30" customWidth="1"/>
    <col min="9" max="9" width="7.625" style="30" customWidth="1"/>
    <col min="10" max="10" width="8.625" style="30" customWidth="1"/>
    <col min="11" max="11" width="6.625" style="30" customWidth="1"/>
    <col min="12" max="15" width="8.625" style="30" customWidth="1"/>
    <col min="16" max="16384" width="9.00390625" style="30" customWidth="1"/>
  </cols>
  <sheetData>
    <row r="1" spans="1:15" ht="14.25" thickBot="1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7"/>
      <c r="K1" s="68"/>
      <c r="L1" s="68"/>
      <c r="M1" s="68"/>
      <c r="N1" s="68"/>
      <c r="O1" s="69" t="s">
        <v>131</v>
      </c>
    </row>
    <row r="2" spans="1:15" ht="14.25" thickBot="1">
      <c r="A2" s="176" t="s">
        <v>43</v>
      </c>
      <c r="B2" s="179" t="s">
        <v>44</v>
      </c>
      <c r="C2" s="180"/>
      <c r="D2" s="180"/>
      <c r="E2" s="180"/>
      <c r="F2" s="180"/>
      <c r="G2" s="181"/>
      <c r="H2" s="182"/>
      <c r="I2" s="180" t="s">
        <v>36</v>
      </c>
      <c r="J2" s="180"/>
      <c r="K2" s="180"/>
      <c r="L2" s="180"/>
      <c r="M2" s="180"/>
      <c r="N2" s="181"/>
      <c r="O2" s="182"/>
    </row>
    <row r="3" spans="1:15" ht="13.5">
      <c r="A3" s="177"/>
      <c r="B3" s="31"/>
      <c r="C3" s="32"/>
      <c r="D3" s="32"/>
      <c r="E3" s="32"/>
      <c r="F3" s="32"/>
      <c r="G3" s="183" t="s">
        <v>48</v>
      </c>
      <c r="H3" s="184"/>
      <c r="I3" s="32"/>
      <c r="J3" s="32"/>
      <c r="K3" s="32"/>
      <c r="L3" s="32"/>
      <c r="M3" s="32"/>
      <c r="N3" s="185" t="s">
        <v>48</v>
      </c>
      <c r="O3" s="186"/>
    </row>
    <row r="4" spans="1:15" ht="52.5" customHeight="1" thickBot="1">
      <c r="A4" s="178"/>
      <c r="B4" s="33" t="s">
        <v>69</v>
      </c>
      <c r="C4" s="34" t="s">
        <v>49</v>
      </c>
      <c r="D4" s="34" t="s">
        <v>45</v>
      </c>
      <c r="E4" s="34" t="s">
        <v>50</v>
      </c>
      <c r="F4" s="109" t="s">
        <v>112</v>
      </c>
      <c r="G4" s="35" t="s">
        <v>51</v>
      </c>
      <c r="H4" s="36" t="s">
        <v>52</v>
      </c>
      <c r="I4" s="34" t="s">
        <v>69</v>
      </c>
      <c r="J4" s="34" t="s">
        <v>49</v>
      </c>
      <c r="K4" s="34" t="s">
        <v>45</v>
      </c>
      <c r="L4" s="34" t="s">
        <v>53</v>
      </c>
      <c r="M4" s="109" t="s">
        <v>112</v>
      </c>
      <c r="N4" s="35" t="s">
        <v>54</v>
      </c>
      <c r="O4" s="37" t="s">
        <v>52</v>
      </c>
    </row>
    <row r="5" spans="1:15" ht="13.5">
      <c r="A5" s="38" t="s">
        <v>55</v>
      </c>
      <c r="B5" s="112">
        <v>36.9</v>
      </c>
      <c r="C5" s="113">
        <v>279349</v>
      </c>
      <c r="D5" s="113">
        <v>145</v>
      </c>
      <c r="E5" s="113">
        <v>10339</v>
      </c>
      <c r="F5" s="151">
        <v>3.7</v>
      </c>
      <c r="G5" s="152">
        <v>11969</v>
      </c>
      <c r="H5" s="116">
        <f aca="true" t="shared" si="0" ref="H5:H15">ROUND((E5-G5)/G5*100,2)</f>
        <v>-13.62</v>
      </c>
      <c r="I5" s="117" t="s">
        <v>108</v>
      </c>
      <c r="J5" s="118" t="s">
        <v>108</v>
      </c>
      <c r="K5" s="119">
        <v>137</v>
      </c>
      <c r="L5" s="113">
        <v>6178</v>
      </c>
      <c r="M5" s="120">
        <v>2.21</v>
      </c>
      <c r="N5" s="115">
        <v>7316</v>
      </c>
      <c r="O5" s="121">
        <f aca="true" t="shared" si="1" ref="O5:O15">ROUND((L5-N5)/N5*100,2)</f>
        <v>-15.55</v>
      </c>
    </row>
    <row r="6" spans="1:15" ht="13.5">
      <c r="A6" s="38" t="s">
        <v>56</v>
      </c>
      <c r="B6" s="112">
        <v>37.6</v>
      </c>
      <c r="C6" s="113">
        <v>283652</v>
      </c>
      <c r="D6" s="113">
        <v>133</v>
      </c>
      <c r="E6" s="113">
        <v>8643</v>
      </c>
      <c r="F6" s="114">
        <v>3.0470435604191053</v>
      </c>
      <c r="G6" s="152">
        <v>10339</v>
      </c>
      <c r="H6" s="116">
        <f t="shared" si="0"/>
        <v>-16.4</v>
      </c>
      <c r="I6" s="117" t="s">
        <v>108</v>
      </c>
      <c r="J6" s="118" t="s">
        <v>108</v>
      </c>
      <c r="K6" s="119">
        <v>126</v>
      </c>
      <c r="L6" s="113">
        <v>6165</v>
      </c>
      <c r="M6" s="120">
        <v>2.173437874578709</v>
      </c>
      <c r="N6" s="115">
        <v>6178</v>
      </c>
      <c r="O6" s="121">
        <f t="shared" si="1"/>
        <v>-0.21</v>
      </c>
    </row>
    <row r="7" spans="1:15" ht="13.5">
      <c r="A7" s="38" t="s">
        <v>57</v>
      </c>
      <c r="B7" s="112">
        <v>38</v>
      </c>
      <c r="C7" s="113">
        <v>290764</v>
      </c>
      <c r="D7" s="113">
        <v>135</v>
      </c>
      <c r="E7" s="113">
        <v>8397</v>
      </c>
      <c r="F7" s="114">
        <v>2.89</v>
      </c>
      <c r="G7" s="152">
        <v>8643</v>
      </c>
      <c r="H7" s="116">
        <f t="shared" si="0"/>
        <v>-2.85</v>
      </c>
      <c r="I7" s="117" t="s">
        <v>108</v>
      </c>
      <c r="J7" s="118" t="s">
        <v>108</v>
      </c>
      <c r="K7" s="119">
        <v>131</v>
      </c>
      <c r="L7" s="113">
        <v>6114</v>
      </c>
      <c r="M7" s="120">
        <v>2.1</v>
      </c>
      <c r="N7" s="115">
        <v>6165</v>
      </c>
      <c r="O7" s="121">
        <f t="shared" si="1"/>
        <v>-0.83</v>
      </c>
    </row>
    <row r="8" spans="1:15" ht="13.5">
      <c r="A8" s="38" t="s">
        <v>58</v>
      </c>
      <c r="B8" s="112">
        <v>38.3</v>
      </c>
      <c r="C8" s="113">
        <v>293398</v>
      </c>
      <c r="D8" s="113">
        <v>131</v>
      </c>
      <c r="E8" s="113">
        <v>6530</v>
      </c>
      <c r="F8" s="114">
        <v>2.23</v>
      </c>
      <c r="G8" s="152">
        <v>8397</v>
      </c>
      <c r="H8" s="116">
        <f t="shared" si="0"/>
        <v>-22.23</v>
      </c>
      <c r="I8" s="117" t="s">
        <v>108</v>
      </c>
      <c r="J8" s="118" t="s">
        <v>108</v>
      </c>
      <c r="K8" s="119">
        <v>124</v>
      </c>
      <c r="L8" s="113">
        <v>5258</v>
      </c>
      <c r="M8" s="120">
        <v>1.79</v>
      </c>
      <c r="N8" s="115">
        <v>6114</v>
      </c>
      <c r="O8" s="121">
        <f t="shared" si="1"/>
        <v>-14</v>
      </c>
    </row>
    <row r="9" spans="1:15" ht="13.5">
      <c r="A9" s="38" t="s">
        <v>59</v>
      </c>
      <c r="B9" s="122">
        <v>38.3</v>
      </c>
      <c r="C9" s="123">
        <v>291787</v>
      </c>
      <c r="D9" s="124">
        <v>132</v>
      </c>
      <c r="E9" s="123">
        <v>5708</v>
      </c>
      <c r="F9" s="125">
        <v>1.96</v>
      </c>
      <c r="G9" s="153">
        <v>6530</v>
      </c>
      <c r="H9" s="127">
        <f t="shared" si="0"/>
        <v>-12.59</v>
      </c>
      <c r="I9" s="128" t="s">
        <v>108</v>
      </c>
      <c r="J9" s="129" t="s">
        <v>108</v>
      </c>
      <c r="K9" s="130">
        <v>128</v>
      </c>
      <c r="L9" s="123">
        <v>5109</v>
      </c>
      <c r="M9" s="131">
        <v>1.75</v>
      </c>
      <c r="N9" s="126">
        <v>5258</v>
      </c>
      <c r="O9" s="121">
        <f t="shared" si="1"/>
        <v>-2.83</v>
      </c>
    </row>
    <row r="10" spans="1:15" ht="13.5">
      <c r="A10" s="38" t="s">
        <v>60</v>
      </c>
      <c r="B10" s="112">
        <v>38.1</v>
      </c>
      <c r="C10" s="113">
        <v>284632</v>
      </c>
      <c r="D10" s="113">
        <v>124</v>
      </c>
      <c r="E10" s="113">
        <v>5906</v>
      </c>
      <c r="F10" s="125">
        <v>2.08</v>
      </c>
      <c r="G10" s="152">
        <v>5708</v>
      </c>
      <c r="H10" s="116">
        <f t="shared" si="0"/>
        <v>3.47</v>
      </c>
      <c r="I10" s="128" t="s">
        <v>108</v>
      </c>
      <c r="J10" s="129" t="s">
        <v>108</v>
      </c>
      <c r="K10" s="130">
        <v>122</v>
      </c>
      <c r="L10" s="123">
        <v>4781</v>
      </c>
      <c r="M10" s="131">
        <v>1.68</v>
      </c>
      <c r="N10" s="126">
        <v>5109</v>
      </c>
      <c r="O10" s="121">
        <f t="shared" si="1"/>
        <v>-6.42</v>
      </c>
    </row>
    <row r="11" spans="1:15" ht="13.5">
      <c r="A11" s="38" t="s">
        <v>120</v>
      </c>
      <c r="B11" s="112">
        <v>39.4</v>
      </c>
      <c r="C11" s="113">
        <v>290109</v>
      </c>
      <c r="D11" s="113">
        <v>116</v>
      </c>
      <c r="E11" s="113">
        <v>5624</v>
      </c>
      <c r="F11" s="114">
        <v>1.94</v>
      </c>
      <c r="G11" s="152">
        <v>5906</v>
      </c>
      <c r="H11" s="116">
        <f t="shared" si="0"/>
        <v>-4.77</v>
      </c>
      <c r="I11" s="117" t="s">
        <v>108</v>
      </c>
      <c r="J11" s="118" t="s">
        <v>108</v>
      </c>
      <c r="K11" s="119">
        <v>113</v>
      </c>
      <c r="L11" s="113">
        <v>4804</v>
      </c>
      <c r="M11" s="120">
        <v>1.66</v>
      </c>
      <c r="N11" s="115">
        <v>4781</v>
      </c>
      <c r="O11" s="121">
        <f t="shared" si="1"/>
        <v>0.48</v>
      </c>
    </row>
    <row r="12" spans="1:15" ht="13.5">
      <c r="A12" s="38" t="s">
        <v>121</v>
      </c>
      <c r="B12" s="132">
        <v>38.7</v>
      </c>
      <c r="C12" s="113">
        <v>290837</v>
      </c>
      <c r="D12" s="113">
        <v>115</v>
      </c>
      <c r="E12" s="113">
        <v>6391</v>
      </c>
      <c r="F12" s="114">
        <v>2.2</v>
      </c>
      <c r="G12" s="152">
        <v>5624</v>
      </c>
      <c r="H12" s="116">
        <f t="shared" si="0"/>
        <v>13.64</v>
      </c>
      <c r="I12" s="147">
        <v>38.8</v>
      </c>
      <c r="J12" s="133">
        <v>291242</v>
      </c>
      <c r="K12" s="134">
        <v>112</v>
      </c>
      <c r="L12" s="113">
        <v>5611</v>
      </c>
      <c r="M12" s="120">
        <v>1.93</v>
      </c>
      <c r="N12" s="115">
        <v>4804</v>
      </c>
      <c r="O12" s="121">
        <f t="shared" si="1"/>
        <v>16.8</v>
      </c>
    </row>
    <row r="13" spans="1:15" ht="14.25" thickBot="1">
      <c r="A13" s="38" t="s">
        <v>122</v>
      </c>
      <c r="B13" s="132">
        <v>38.8</v>
      </c>
      <c r="C13" s="113">
        <v>292497</v>
      </c>
      <c r="D13" s="113">
        <v>110</v>
      </c>
      <c r="E13" s="113">
        <v>6600</v>
      </c>
      <c r="F13" s="114">
        <v>2.26</v>
      </c>
      <c r="G13" s="152">
        <v>6391</v>
      </c>
      <c r="H13" s="116">
        <f t="shared" si="0"/>
        <v>3.27</v>
      </c>
      <c r="I13" s="147">
        <v>38.8</v>
      </c>
      <c r="J13" s="133">
        <v>292546</v>
      </c>
      <c r="K13" s="134">
        <v>108</v>
      </c>
      <c r="L13" s="113">
        <v>5657</v>
      </c>
      <c r="M13" s="120">
        <v>1.93</v>
      </c>
      <c r="N13" s="115">
        <v>5611</v>
      </c>
      <c r="O13" s="121">
        <f t="shared" si="1"/>
        <v>0.82</v>
      </c>
    </row>
    <row r="14" spans="1:15" ht="13.5">
      <c r="A14" s="64" t="s">
        <v>139</v>
      </c>
      <c r="B14" s="253">
        <v>37.5</v>
      </c>
      <c r="C14" s="254">
        <v>281134</v>
      </c>
      <c r="D14" s="255">
        <v>119</v>
      </c>
      <c r="E14" s="255">
        <v>6413</v>
      </c>
      <c r="F14" s="151">
        <v>2.28</v>
      </c>
      <c r="G14" s="140">
        <v>6600</v>
      </c>
      <c r="H14" s="110">
        <f t="shared" si="0"/>
        <v>-2.83</v>
      </c>
      <c r="I14" s="256">
        <v>37.6</v>
      </c>
      <c r="J14" s="257">
        <v>281834</v>
      </c>
      <c r="K14" s="258">
        <v>117</v>
      </c>
      <c r="L14" s="255">
        <v>5510</v>
      </c>
      <c r="M14" s="268">
        <v>1.95</v>
      </c>
      <c r="N14" s="140">
        <v>5657</v>
      </c>
      <c r="O14" s="111">
        <f t="shared" si="1"/>
        <v>-2.6</v>
      </c>
    </row>
    <row r="15" spans="1:15" ht="14.25" thickBot="1">
      <c r="A15" s="65" t="s">
        <v>140</v>
      </c>
      <c r="B15" s="260">
        <v>38.8</v>
      </c>
      <c r="C15" s="135">
        <v>292497</v>
      </c>
      <c r="D15" s="261">
        <v>110</v>
      </c>
      <c r="E15" s="135">
        <v>6600</v>
      </c>
      <c r="F15" s="136">
        <v>2.26</v>
      </c>
      <c r="G15" s="137">
        <v>6391</v>
      </c>
      <c r="H15" s="262">
        <f t="shared" si="0"/>
        <v>3.27</v>
      </c>
      <c r="I15" s="148">
        <v>38.8</v>
      </c>
      <c r="J15" s="138">
        <v>292546</v>
      </c>
      <c r="K15" s="265">
        <v>108</v>
      </c>
      <c r="L15" s="135">
        <v>5657</v>
      </c>
      <c r="M15" s="139">
        <v>1.93</v>
      </c>
      <c r="N15" s="137">
        <v>5611</v>
      </c>
      <c r="O15" s="145">
        <f t="shared" si="1"/>
        <v>0.82</v>
      </c>
    </row>
    <row r="16" spans="1:15" ht="14.25" thickBot="1">
      <c r="A16" s="40" t="s">
        <v>61</v>
      </c>
      <c r="B16" s="41">
        <f aca="true" t="shared" si="2" ref="B16:O16">B14-B15</f>
        <v>-1.2999999999999972</v>
      </c>
      <c r="C16" s="42">
        <f t="shared" si="2"/>
        <v>-11363</v>
      </c>
      <c r="D16" s="61">
        <f t="shared" si="2"/>
        <v>9</v>
      </c>
      <c r="E16" s="42">
        <f t="shared" si="2"/>
        <v>-187</v>
      </c>
      <c r="F16" s="39">
        <f t="shared" si="2"/>
        <v>0.020000000000000018</v>
      </c>
      <c r="G16" s="62">
        <f t="shared" si="2"/>
        <v>209</v>
      </c>
      <c r="H16" s="43">
        <f t="shared" si="2"/>
        <v>-6.1</v>
      </c>
      <c r="I16" s="44">
        <f t="shared" si="2"/>
        <v>-1.1999999999999957</v>
      </c>
      <c r="J16" s="63">
        <f t="shared" si="2"/>
        <v>-10712</v>
      </c>
      <c r="K16" s="61">
        <f t="shared" si="2"/>
        <v>9</v>
      </c>
      <c r="L16" s="42">
        <f t="shared" si="2"/>
        <v>-147</v>
      </c>
      <c r="M16" s="39">
        <f t="shared" si="2"/>
        <v>0.020000000000000018</v>
      </c>
      <c r="N16" s="62">
        <f t="shared" si="2"/>
        <v>46</v>
      </c>
      <c r="O16" s="43">
        <f t="shared" si="2"/>
        <v>-3.42</v>
      </c>
    </row>
    <row r="17" spans="1:15" ht="13.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1:15" ht="13.5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1:15" ht="13.5">
      <c r="A19" s="68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1:15" ht="13.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3.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1:15" ht="13.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1:15" ht="13.5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1:15" ht="14.25" thickBot="1">
      <c r="A24" s="70"/>
      <c r="B24" s="70"/>
      <c r="C24" s="70"/>
      <c r="D24" s="70"/>
      <c r="E24" s="70"/>
      <c r="F24" s="70"/>
      <c r="G24" s="70"/>
      <c r="H24" s="70"/>
      <c r="I24" s="70"/>
      <c r="J24" s="68"/>
      <c r="K24" s="68"/>
      <c r="L24" s="68"/>
      <c r="M24" s="68"/>
      <c r="N24" s="68"/>
      <c r="O24" s="68"/>
    </row>
    <row r="25" spans="1:15" ht="13.5">
      <c r="A25" s="71"/>
      <c r="B25" s="72"/>
      <c r="C25" s="72"/>
      <c r="D25" s="72"/>
      <c r="E25" s="72"/>
      <c r="F25" s="72"/>
      <c r="G25" s="72"/>
      <c r="H25" s="72"/>
      <c r="I25" s="72"/>
      <c r="J25" s="73"/>
      <c r="K25" s="74"/>
      <c r="L25" s="74"/>
      <c r="M25" s="74"/>
      <c r="N25" s="74"/>
      <c r="O25" s="75"/>
    </row>
    <row r="26" spans="1:15" ht="13.5">
      <c r="A26" s="187" t="s">
        <v>111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9"/>
      <c r="N26" s="189"/>
      <c r="O26" s="190"/>
    </row>
    <row r="27" spans="1:15" ht="13.5">
      <c r="A27" s="191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90"/>
    </row>
    <row r="28" spans="1:15" ht="29.25" customHeight="1">
      <c r="A28" s="192" t="s">
        <v>143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4"/>
      <c r="N28" s="194"/>
      <c r="O28" s="195"/>
    </row>
    <row r="29" spans="1:15" ht="19.5" customHeight="1">
      <c r="A29" s="192" t="s">
        <v>96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4"/>
      <c r="N29" s="194"/>
      <c r="O29" s="195"/>
    </row>
    <row r="30" spans="1:15" ht="25.5" customHeight="1">
      <c r="A30" s="196" t="s">
        <v>123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8"/>
    </row>
    <row r="31" spans="1:15" ht="39" customHeight="1">
      <c r="A31" s="76"/>
      <c r="B31" s="203" t="s">
        <v>101</v>
      </c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78"/>
      <c r="O31" s="79"/>
    </row>
    <row r="32" spans="1:15" ht="24.75" customHeight="1">
      <c r="A32" s="76"/>
      <c r="D32" s="99" t="s">
        <v>141</v>
      </c>
      <c r="E32" s="77"/>
      <c r="F32" s="77"/>
      <c r="G32" s="77"/>
      <c r="H32" s="77"/>
      <c r="I32" s="77"/>
      <c r="J32" s="77"/>
      <c r="K32" s="77"/>
      <c r="L32" s="77"/>
      <c r="M32" s="78"/>
      <c r="N32" s="78"/>
      <c r="O32" s="79"/>
    </row>
    <row r="33" spans="1:15" ht="24" customHeight="1">
      <c r="A33" s="76"/>
      <c r="D33" s="99" t="s">
        <v>113</v>
      </c>
      <c r="E33" s="77"/>
      <c r="F33" s="77"/>
      <c r="G33" s="77"/>
      <c r="H33" s="77"/>
      <c r="I33" s="77"/>
      <c r="J33" s="77"/>
      <c r="K33" s="77"/>
      <c r="L33" s="77"/>
      <c r="M33" s="78"/>
      <c r="N33" s="78"/>
      <c r="O33" s="79"/>
    </row>
    <row r="34" spans="1:15" ht="24" customHeight="1">
      <c r="A34" s="76"/>
      <c r="D34" s="99" t="s">
        <v>142</v>
      </c>
      <c r="E34" s="77"/>
      <c r="F34" s="77"/>
      <c r="G34" s="77"/>
      <c r="H34" s="77"/>
      <c r="I34" s="77"/>
      <c r="J34" s="77"/>
      <c r="K34" s="77"/>
      <c r="L34" s="77"/>
      <c r="M34" s="78"/>
      <c r="N34" s="78"/>
      <c r="O34" s="79"/>
    </row>
    <row r="35" spans="1:15" ht="19.5" customHeight="1">
      <c r="A35" s="80"/>
      <c r="D35" s="98" t="s">
        <v>124</v>
      </c>
      <c r="E35" s="81"/>
      <c r="F35" s="81"/>
      <c r="G35" s="81"/>
      <c r="H35" s="81"/>
      <c r="I35" s="81"/>
      <c r="J35" s="81"/>
      <c r="K35" s="82"/>
      <c r="L35" s="82"/>
      <c r="M35" s="82"/>
      <c r="N35" s="82"/>
      <c r="O35" s="83"/>
    </row>
    <row r="36" spans="1:15" ht="27.75" customHeight="1">
      <c r="A36" s="80"/>
      <c r="B36" s="81"/>
      <c r="C36" s="81"/>
      <c r="D36" s="81"/>
      <c r="E36" s="81"/>
      <c r="F36" s="81"/>
      <c r="G36" s="81"/>
      <c r="H36" s="81"/>
      <c r="I36" s="81"/>
      <c r="J36" s="81"/>
      <c r="K36" s="82"/>
      <c r="L36" s="82"/>
      <c r="M36" s="82"/>
      <c r="N36" s="82"/>
      <c r="O36" s="83"/>
    </row>
    <row r="37" spans="1:15" ht="23.25" customHeight="1">
      <c r="A37" s="196" t="s">
        <v>98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4"/>
      <c r="N37" s="194"/>
      <c r="O37" s="195"/>
    </row>
    <row r="38" spans="1:15" ht="13.5">
      <c r="A38" s="80"/>
      <c r="B38" s="81"/>
      <c r="C38" s="81"/>
      <c r="D38" s="81"/>
      <c r="E38" s="81"/>
      <c r="F38" s="81"/>
      <c r="G38" s="81"/>
      <c r="H38" s="81"/>
      <c r="I38" s="81"/>
      <c r="J38" s="81"/>
      <c r="K38" s="82"/>
      <c r="L38" s="82"/>
      <c r="M38" s="82"/>
      <c r="N38" s="82"/>
      <c r="O38" s="83"/>
    </row>
    <row r="39" spans="1:15" ht="13.5">
      <c r="A39" s="93"/>
      <c r="B39" s="92" t="s">
        <v>110</v>
      </c>
      <c r="C39" s="85"/>
      <c r="D39" s="82"/>
      <c r="E39" s="68"/>
      <c r="F39" s="86"/>
      <c r="H39" s="86" t="s">
        <v>62</v>
      </c>
      <c r="I39" s="82"/>
      <c r="J39" s="82"/>
      <c r="K39" s="82"/>
      <c r="L39" s="82"/>
      <c r="M39" s="82"/>
      <c r="N39" s="82"/>
      <c r="O39" s="83"/>
    </row>
    <row r="40" spans="1:15" ht="13.5">
      <c r="A40" s="93"/>
      <c r="B40" s="92" t="s">
        <v>63</v>
      </c>
      <c r="C40" s="85"/>
      <c r="D40" s="82"/>
      <c r="E40" s="68"/>
      <c r="F40" s="86"/>
      <c r="H40" s="86" t="s">
        <v>64</v>
      </c>
      <c r="I40" s="82"/>
      <c r="J40" s="82"/>
      <c r="K40" s="82"/>
      <c r="L40" s="82"/>
      <c r="M40" s="82"/>
      <c r="N40" s="82"/>
      <c r="O40" s="83"/>
    </row>
    <row r="41" spans="1:15" ht="13.5">
      <c r="A41" s="93"/>
      <c r="B41" s="92" t="s">
        <v>65</v>
      </c>
      <c r="C41" s="85"/>
      <c r="D41" s="82"/>
      <c r="E41" s="68"/>
      <c r="F41" s="86"/>
      <c r="H41" s="86" t="s">
        <v>66</v>
      </c>
      <c r="I41" s="82"/>
      <c r="J41" s="82"/>
      <c r="K41" s="82"/>
      <c r="L41" s="82"/>
      <c r="M41" s="82"/>
      <c r="N41" s="82"/>
      <c r="O41" s="83"/>
    </row>
    <row r="42" spans="1:15" ht="13.5">
      <c r="A42" s="93"/>
      <c r="B42" s="92" t="s">
        <v>67</v>
      </c>
      <c r="C42" s="85"/>
      <c r="D42" s="82"/>
      <c r="E42" s="68"/>
      <c r="F42" s="86"/>
      <c r="H42" s="86" t="s">
        <v>70</v>
      </c>
      <c r="I42" s="82"/>
      <c r="J42" s="82"/>
      <c r="K42" s="82"/>
      <c r="L42" s="82"/>
      <c r="M42" s="82"/>
      <c r="N42" s="82"/>
      <c r="O42" s="83"/>
    </row>
    <row r="43" spans="1:15" ht="13.5">
      <c r="A43" s="84"/>
      <c r="B43" s="85"/>
      <c r="C43" s="85"/>
      <c r="D43" s="82"/>
      <c r="E43" s="68"/>
      <c r="F43" s="86"/>
      <c r="G43" s="86"/>
      <c r="H43" s="82"/>
      <c r="I43" s="82"/>
      <c r="J43" s="82"/>
      <c r="K43" s="82"/>
      <c r="L43" s="82"/>
      <c r="M43" s="82"/>
      <c r="N43" s="82"/>
      <c r="O43" s="83"/>
    </row>
    <row r="44" spans="1:15" ht="13.5">
      <c r="A44" s="84"/>
      <c r="B44" s="85"/>
      <c r="C44" s="85"/>
      <c r="D44" s="82"/>
      <c r="E44" s="68"/>
      <c r="F44" s="86"/>
      <c r="G44" s="86"/>
      <c r="H44" s="82"/>
      <c r="I44" s="82"/>
      <c r="J44" s="82"/>
      <c r="K44" s="82"/>
      <c r="L44" s="82"/>
      <c r="M44" s="82"/>
      <c r="N44" s="82"/>
      <c r="O44" s="83"/>
    </row>
    <row r="45" spans="1:15" ht="27" customHeight="1">
      <c r="A45" s="199" t="s">
        <v>125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1"/>
    </row>
    <row r="46" spans="1:15" ht="13.5">
      <c r="A46" s="87"/>
      <c r="B46" s="85"/>
      <c r="C46" s="85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3"/>
    </row>
    <row r="47" spans="1:15" ht="21.75" customHeight="1">
      <c r="A47" s="87"/>
      <c r="B47" s="85" t="s">
        <v>126</v>
      </c>
      <c r="C47" s="85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3"/>
    </row>
    <row r="48" spans="1:15" s="96" customFormat="1" ht="68.25" customHeight="1">
      <c r="A48" s="94"/>
      <c r="B48" s="97"/>
      <c r="C48" s="202" t="s">
        <v>114</v>
      </c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95"/>
    </row>
    <row r="49" spans="1:15" ht="13.5">
      <c r="A49" s="87"/>
      <c r="B49" s="85"/>
      <c r="C49" s="85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3"/>
    </row>
    <row r="50" spans="1:15" ht="13.5">
      <c r="A50" s="87"/>
      <c r="B50" s="85"/>
      <c r="C50" s="85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3"/>
    </row>
    <row r="51" spans="1:15" ht="13.5">
      <c r="A51" s="87"/>
      <c r="B51" s="85"/>
      <c r="C51" s="85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3"/>
    </row>
    <row r="52" spans="1:15" ht="13.5">
      <c r="A52" s="87"/>
      <c r="B52" s="85"/>
      <c r="C52" s="85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3"/>
    </row>
    <row r="53" spans="1:15" ht="13.5">
      <c r="A53" s="87"/>
      <c r="B53" s="85"/>
      <c r="C53" s="85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3"/>
    </row>
    <row r="54" spans="1:15" ht="14.25" thickBot="1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90"/>
      <c r="L54" s="90"/>
      <c r="M54" s="90"/>
      <c r="N54" s="90"/>
      <c r="O54" s="91"/>
    </row>
  </sheetData>
  <sheetProtection/>
  <mergeCells count="13">
    <mergeCell ref="A45:O45"/>
    <mergeCell ref="C48:N48"/>
    <mergeCell ref="B31:M31"/>
    <mergeCell ref="A37:O37"/>
    <mergeCell ref="A26:O27"/>
    <mergeCell ref="A28:O28"/>
    <mergeCell ref="A29:O29"/>
    <mergeCell ref="A30:O30"/>
    <mergeCell ref="A2:A4"/>
    <mergeCell ref="B2:H2"/>
    <mergeCell ref="I2:O2"/>
    <mergeCell ref="G3:H3"/>
    <mergeCell ref="N3:O3"/>
  </mergeCells>
  <printOptions/>
  <pageMargins left="0.1968503937007874" right="0.1968503937007874" top="0.7874015748031497" bottom="0.7874015748031497" header="0.5118110236220472" footer="0.5118110236220472"/>
  <pageSetup blackAndWhite="1"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WIN111</dc:creator>
  <cp:keywords/>
  <dc:description/>
  <cp:lastModifiedBy>sdouser</cp:lastModifiedBy>
  <cp:lastPrinted>2009-03-26T08:13:52Z</cp:lastPrinted>
  <dcterms:created xsi:type="dcterms:W3CDTF">2005-12-21T00:54:05Z</dcterms:created>
  <dcterms:modified xsi:type="dcterms:W3CDTF">2010-07-08T00:29:38Z</dcterms:modified>
  <cp:category/>
  <cp:version/>
  <cp:contentType/>
  <cp:contentStatus/>
</cp:coreProperties>
</file>