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34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<sst xmlns="http://schemas.openxmlformats.org/spreadsheetml/2006/main" count="1406" uniqueCount="156">
  <si>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</si>
  <si>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</si>
  <si>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</si>
  <si>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</si>
  <si>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</si>
  <si>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</si>
  <si>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</si>
  <si>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</si>
  <si>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</si>
  <si>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</si>
  <si>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</si>
  <si>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</si>
  <si>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</si>
  <si>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</si>
  <si>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</si>
  <si>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</si>
  <si>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</si>
  <si>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</si>
  <si>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</si>
  <si>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</si>
  <si>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</si>
  <si>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</si>
  <si>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</si>
  <si>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</si>
  <si>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</si>
  <si>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</si>
  <si>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</si>
  <si>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</si>
  <si>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</si>
  <si>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</si>
  <si>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</si>
  <si>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</si>
  <si>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</si>
  <si>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</si>
  <si>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</si>
  <si>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</si>
  <si>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</si>
  <si>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</si>
  <si>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石油･石炭製品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</si>
  <si>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</si>
  <si>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</si>
  <si>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</si>
  <si>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</si>
  <si>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</si>
  <si>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</si>
  <si>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</si>
  <si>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鉄道業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</si>
  <si>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</si>
  <si>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</si>
  <si>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</si>
  <si>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</si>
  <si>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</si>
  <si>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</si>
  <si>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</si>
  <si>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</si>
  <si>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11 年 最 終 集 計</t>
  </si>
  <si>
    <t xml:space="preserve"> 12 年 最 終 集 計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</si>
  <si>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</si>
  <si>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</si>
  <si>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</si>
  <si>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</si>
  <si>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 (A)   －    (B)</t>
  </si>
  <si>
    <t>〒415-0016  下田市中５３１－１</t>
  </si>
  <si>
    <t>東部県民生活センター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</si>
  <si>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</si>
  <si>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中部県民生活センター</t>
  </si>
  <si>
    <t>〒422-8067　静岡市駿河区南町１４－１　水の森ビル３階</t>
  </si>
  <si>
    <t>西部県民生活センター</t>
  </si>
  <si>
    <t>前年
要求額（円）</t>
  </si>
  <si>
    <t>平均
年齢</t>
  </si>
  <si>
    <t>〒430-0933　浜松市中区鍛冶町１００－１　ザザシティ浜松中央館５階</t>
  </si>
  <si>
    <t>（　加　重　平　均　）</t>
  </si>
  <si>
    <t>静岡県産業部労働政策室</t>
  </si>
  <si>
    <t>静岡県</t>
  </si>
  <si>
    <t xml:space="preserve"> 18 年 最 終 集 計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</si>
  <si>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</si>
  <si>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</si>
  <si>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</si>
  <si>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</si>
  <si>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</si>
  <si>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</si>
  <si>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</si>
  <si>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</si>
  <si>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</si>
  <si>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</si>
  <si>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機械器具</t>
  </si>
  <si>
    <t>木材、家具･装備品</t>
  </si>
  <si>
    <t>パルプ･紙･紙加工品</t>
  </si>
  <si>
    <t>ゴム、皮革製品</t>
  </si>
  <si>
    <t>窯業･土石製品</t>
  </si>
  <si>
    <t>その他の製造業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</si>
  <si>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</si>
  <si>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</si>
  <si>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</si>
  <si>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</si>
  <si>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</si>
  <si>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 xml:space="preserve"> 19 年 最 終 集 計</t>
  </si>
  <si>
    <t xml:space="preserve"> 17 年 最 終 集 計</t>
  </si>
  <si>
    <t>印刷・同関連</t>
  </si>
  <si>
    <t>卸売業,小売業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</si>
  <si>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</si>
  <si>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</si>
  <si>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　　　　　　　　＊労働関係業務を担当する県の事務所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</si>
  <si>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</si>
  <si>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</si>
  <si>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賃上げ一時金情報ホームページ掲載（更新）予定日</t>
  </si>
  <si>
    <t>　　　　※予定日は変更される場合があります。</t>
  </si>
  <si>
    <t>食料品･たばこ</t>
  </si>
  <si>
    <t>木材、家具･装備品</t>
  </si>
  <si>
    <t>石油･石炭製品</t>
  </si>
  <si>
    <t>機械器具</t>
  </si>
  <si>
    <t>その他の製造業</t>
  </si>
  <si>
    <t>鉄道業</t>
  </si>
  <si>
    <t>-</t>
  </si>
  <si>
    <t xml:space="preserve"> 20 年 最 終 集 計</t>
  </si>
  <si>
    <t>● 春季賃上げ要求・妥結結果の推移（加重平均）</t>
  </si>
  <si>
    <t>東部県民生活センター　賀茂県民相談室</t>
  </si>
  <si>
    <t>　＊賃上げ一時金情報は、インターネットのホームページでご利用いただけます。</t>
  </si>
  <si>
    <t xml:space="preserve">  　　　　　　　　　   労働政策室ホームページ「しずおか労働福祉情報」のＵＲＬは下記のとおりです。</t>
  </si>
  <si>
    <t>賃上げ率
（％）</t>
  </si>
  <si>
    <t>　　　　夏季一時金情報：６月３日、６月１７日、７月１日、７月１５日、８月１４日</t>
  </si>
  <si>
    <t>　　　　年末一時金情報：１１月５日、１２月２日、１２月１６日、平成 ２２年１月８日</t>
  </si>
  <si>
    <t>　　　　春季賃上げ情報：平成２１年４月１日、４月１５日、４月３０日、５月２７日、７月８日</t>
  </si>
  <si>
    <t>電話による相談は、上記フリーアクセス（通話料着信者払いサービス）をご利用ください。
東部、中部、西部のうち、最寄りのセンターにて電話を受け付けます。
なお、携帯電話、ＩＰ電話等からはフリーアクセスの電話が利用できませんので、（東部）055－951－9144、
（中部）054－286－3208、（西部）053－452－0144のいずれか最寄りのセンターまでお掛けください。</t>
  </si>
  <si>
    <t>X</t>
  </si>
  <si>
    <t>X</t>
  </si>
  <si>
    <t>X</t>
  </si>
  <si>
    <t>平成21年　春季賃上げ要求・妥結速報(最終結果)</t>
  </si>
  <si>
    <t>21年 最終結果（A）</t>
  </si>
  <si>
    <t>20年 最終結果（B）</t>
  </si>
  <si>
    <t>静岡県東部県民生活センター</t>
  </si>
  <si>
    <t>東部</t>
  </si>
  <si>
    <t>（　加　重　平　均　）</t>
  </si>
  <si>
    <t>【公表資料用】</t>
  </si>
  <si>
    <t>X</t>
  </si>
  <si>
    <t>X</t>
  </si>
  <si>
    <t>X</t>
  </si>
  <si>
    <t>X</t>
  </si>
  <si>
    <t>X</t>
  </si>
  <si>
    <t>X</t>
  </si>
  <si>
    <t>X</t>
  </si>
  <si>
    <t xml:space="preserve"> 17 年 最 終 集 計</t>
  </si>
  <si>
    <t xml:space="preserve"> 18 年 最 終 集 計</t>
  </si>
  <si>
    <t xml:space="preserve"> 19 年 最 終 集 計</t>
  </si>
  <si>
    <t xml:space="preserve">  　　　　　　　　　   労働政策室ホームページ「しずおか労働福祉情報」のＵＲＬは下記のとおりです。</t>
  </si>
  <si>
    <t xml:space="preserve">      　　　　　　　http://www.pref.shizuoka.jp/sangyou/sa-210/index.html</t>
  </si>
  <si>
    <t>　　　　※予定日は変更される場合があります。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</si>
  <si>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</si>
  <si>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</si>
  <si>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静岡県中部県民生活センター</t>
  </si>
  <si>
    <t>中部</t>
  </si>
  <si>
    <t>要求状況</t>
  </si>
  <si>
    <t>X</t>
  </si>
  <si>
    <t>静岡県西部県民生活センター</t>
  </si>
  <si>
    <t>西部</t>
  </si>
  <si>
    <t>X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</si>
</sst>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#,##0.0;&quot;△ &quot;#,##0.0"/>
    <numFmt numFmtId="195" formatCode="#,##0;&quot;△ &quot;#,##0"/>
    <numFmt numFmtId="196" formatCode="#,##0.0_);\(#,##0.0\)"/>
    <numFmt numFmtId="197" formatCode="0.0_);\(0.0\)"/>
  </numFmts>
  <fonts count="24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182" fontId="10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185" fontId="10" fillId="0" borderId="22" xfId="0" applyNumberFormat="1" applyFont="1" applyFill="1" applyBorder="1" applyAlignment="1">
      <alignment/>
    </xf>
    <xf numFmtId="186" fontId="10" fillId="0" borderId="22" xfId="17" applyNumberFormat="1" applyFont="1" applyFill="1" applyBorder="1" applyAlignment="1">
      <alignment/>
    </xf>
    <xf numFmtId="182" fontId="10" fillId="0" borderId="23" xfId="0" applyNumberFormat="1" applyFont="1" applyFill="1" applyBorder="1" applyAlignment="1">
      <alignment horizontal="center"/>
    </xf>
    <xf numFmtId="185" fontId="10" fillId="0" borderId="24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184" fontId="8" fillId="0" borderId="2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184" fontId="8" fillId="0" borderId="27" xfId="0" applyNumberFormat="1" applyFont="1" applyBorder="1" applyAlignment="1">
      <alignment horizontal="right" vertical="center"/>
    </xf>
    <xf numFmtId="184" fontId="8" fillId="0" borderId="2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84" fontId="8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6" fontId="10" fillId="0" borderId="22" xfId="0" applyNumberFormat="1" applyFont="1" applyFill="1" applyBorder="1" applyAlignment="1">
      <alignment/>
    </xf>
    <xf numFmtId="186" fontId="10" fillId="0" borderId="21" xfId="17" applyNumberFormat="1" applyFont="1" applyFill="1" applyBorder="1" applyAlignment="1">
      <alignment horizontal="right"/>
    </xf>
    <xf numFmtId="186" fontId="10" fillId="0" borderId="22" xfId="17" applyNumberFormat="1" applyFont="1" applyFill="1" applyBorder="1" applyAlignment="1">
      <alignment horizontal="right"/>
    </xf>
    <xf numFmtId="0" fontId="10" fillId="0" borderId="3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27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27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36" xfId="0" applyFont="1" applyBorder="1" applyAlignment="1">
      <alignment horizontal="centerContinuous" vertical="center"/>
    </xf>
    <xf numFmtId="0" fontId="10" fillId="0" borderId="34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187" fontId="8" fillId="0" borderId="40" xfId="0" applyNumberFormat="1" applyFont="1" applyBorder="1" applyAlignment="1">
      <alignment horizontal="right"/>
    </xf>
    <xf numFmtId="180" fontId="8" fillId="0" borderId="40" xfId="0" applyNumberFormat="1" applyFont="1" applyBorder="1" applyAlignment="1">
      <alignment horizontal="right"/>
    </xf>
    <xf numFmtId="188" fontId="8" fillId="0" borderId="40" xfId="0" applyNumberFormat="1" applyFont="1" applyBorder="1" applyAlignment="1">
      <alignment horizontal="right"/>
    </xf>
    <xf numFmtId="187" fontId="8" fillId="0" borderId="41" xfId="0" applyNumberFormat="1" applyFont="1" applyBorder="1" applyAlignment="1">
      <alignment horizontal="right"/>
    </xf>
    <xf numFmtId="180" fontId="8" fillId="0" borderId="41" xfId="0" applyNumberFormat="1" applyFont="1" applyBorder="1" applyAlignment="1">
      <alignment horizontal="right"/>
    </xf>
    <xf numFmtId="188" fontId="8" fillId="0" borderId="41" xfId="0" applyNumberFormat="1" applyFont="1" applyBorder="1" applyAlignment="1">
      <alignment horizontal="right"/>
    </xf>
    <xf numFmtId="187" fontId="8" fillId="0" borderId="42" xfId="0" applyNumberFormat="1" applyFont="1" applyBorder="1" applyAlignment="1">
      <alignment horizontal="right"/>
    </xf>
    <xf numFmtId="180" fontId="8" fillId="0" borderId="42" xfId="0" applyNumberFormat="1" applyFont="1" applyBorder="1" applyAlignment="1">
      <alignment horizontal="right"/>
    </xf>
    <xf numFmtId="188" fontId="8" fillId="0" borderId="42" xfId="0" applyNumberFormat="1" applyFont="1" applyBorder="1" applyAlignment="1">
      <alignment horizontal="right"/>
    </xf>
    <xf numFmtId="187" fontId="8" fillId="0" borderId="43" xfId="0" applyNumberFormat="1" applyFont="1" applyBorder="1" applyAlignment="1">
      <alignment horizontal="right"/>
    </xf>
    <xf numFmtId="180" fontId="8" fillId="0" borderId="43" xfId="0" applyNumberFormat="1" applyFont="1" applyBorder="1" applyAlignment="1">
      <alignment horizontal="right"/>
    </xf>
    <xf numFmtId="188" fontId="8" fillId="0" borderId="43" xfId="0" applyNumberFormat="1" applyFont="1" applyBorder="1" applyAlignment="1">
      <alignment horizontal="right"/>
    </xf>
    <xf numFmtId="187" fontId="8" fillId="0" borderId="3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88" fontId="8" fillId="0" borderId="3" xfId="0" applyNumberFormat="1" applyFont="1" applyBorder="1" applyAlignment="1">
      <alignment horizontal="right"/>
    </xf>
    <xf numFmtId="187" fontId="8" fillId="0" borderId="17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right"/>
    </xf>
    <xf numFmtId="188" fontId="8" fillId="0" borderId="17" xfId="0" applyNumberFormat="1" applyFont="1" applyBorder="1" applyAlignment="1">
      <alignment horizontal="right"/>
    </xf>
    <xf numFmtId="187" fontId="8" fillId="0" borderId="20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right"/>
    </xf>
    <xf numFmtId="188" fontId="8" fillId="0" borderId="20" xfId="0" applyNumberFormat="1" applyFont="1" applyBorder="1" applyAlignment="1">
      <alignment horizontal="right"/>
    </xf>
    <xf numFmtId="184" fontId="8" fillId="0" borderId="20" xfId="0" applyNumberFormat="1" applyFont="1" applyBorder="1" applyAlignment="1">
      <alignment horizontal="right"/>
    </xf>
    <xf numFmtId="184" fontId="8" fillId="0" borderId="26" xfId="0" applyNumberFormat="1" applyFont="1" applyFill="1" applyBorder="1" applyAlignment="1">
      <alignment horizontal="right" vertical="center"/>
    </xf>
    <xf numFmtId="184" fontId="8" fillId="0" borderId="44" xfId="0" applyNumberFormat="1" applyFont="1" applyFill="1" applyBorder="1" applyAlignment="1">
      <alignment horizontal="right" vertical="center"/>
    </xf>
    <xf numFmtId="184" fontId="8" fillId="0" borderId="28" xfId="0" applyNumberFormat="1" applyFont="1" applyFill="1" applyBorder="1" applyAlignment="1">
      <alignment horizontal="right" vertical="center"/>
    </xf>
    <xf numFmtId="184" fontId="8" fillId="0" borderId="29" xfId="0" applyNumberFormat="1" applyFont="1" applyFill="1" applyBorder="1" applyAlignment="1">
      <alignment horizontal="right" vertical="center"/>
    </xf>
    <xf numFmtId="184" fontId="8" fillId="0" borderId="14" xfId="0" applyNumberFormat="1" applyFont="1" applyFill="1" applyBorder="1" applyAlignment="1">
      <alignment horizontal="right" vertical="center"/>
    </xf>
    <xf numFmtId="184" fontId="8" fillId="0" borderId="23" xfId="0" applyNumberFormat="1" applyFont="1" applyFill="1" applyBorder="1" applyAlignment="1">
      <alignment horizontal="right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184" fontId="10" fillId="0" borderId="26" xfId="17" applyNumberFormat="1" applyFont="1" applyFill="1" applyBorder="1" applyAlignment="1">
      <alignment horizontal="center"/>
    </xf>
    <xf numFmtId="182" fontId="10" fillId="0" borderId="26" xfId="0" applyNumberFormat="1" applyFont="1" applyFill="1" applyBorder="1" applyAlignment="1">
      <alignment horizontal="center"/>
    </xf>
    <xf numFmtId="184" fontId="8" fillId="0" borderId="40" xfId="0" applyNumberFormat="1" applyFont="1" applyBorder="1" applyAlignment="1">
      <alignment horizontal="right"/>
    </xf>
    <xf numFmtId="184" fontId="8" fillId="0" borderId="41" xfId="0" applyNumberFormat="1" applyFont="1" applyBorder="1" applyAlignment="1">
      <alignment horizontal="right"/>
    </xf>
    <xf numFmtId="184" fontId="8" fillId="0" borderId="42" xfId="0" applyNumberFormat="1" applyFont="1" applyBorder="1" applyAlignment="1">
      <alignment horizontal="right"/>
    </xf>
    <xf numFmtId="184" fontId="8" fillId="0" borderId="43" xfId="0" applyNumberFormat="1" applyFont="1" applyBorder="1" applyAlignment="1">
      <alignment horizontal="right"/>
    </xf>
    <xf numFmtId="184" fontId="8" fillId="0" borderId="3" xfId="0" applyNumberFormat="1" applyFont="1" applyBorder="1" applyAlignment="1">
      <alignment horizontal="right"/>
    </xf>
    <xf numFmtId="184" fontId="8" fillId="0" borderId="17" xfId="0" applyNumberFormat="1" applyFont="1" applyBorder="1" applyAlignment="1">
      <alignment horizontal="right"/>
    </xf>
    <xf numFmtId="180" fontId="8" fillId="0" borderId="25" xfId="0" applyNumberFormat="1" applyFont="1" applyFill="1" applyBorder="1" applyAlignment="1" applyProtection="1">
      <alignment horizontal="right" vertical="center"/>
      <protection locked="0"/>
    </xf>
    <xf numFmtId="180" fontId="8" fillId="0" borderId="34" xfId="0" applyNumberFormat="1" applyFont="1" applyFill="1" applyBorder="1" applyAlignment="1" applyProtection="1">
      <alignment horizontal="right" vertical="center"/>
      <protection locked="0"/>
    </xf>
    <xf numFmtId="180" fontId="8" fillId="0" borderId="19" xfId="0" applyNumberFormat="1" applyFont="1" applyFill="1" applyBorder="1" applyAlignment="1" applyProtection="1">
      <alignment horizontal="right" vertical="center"/>
      <protection locked="0"/>
    </xf>
    <xf numFmtId="180" fontId="8" fillId="0" borderId="31" xfId="0" applyNumberFormat="1" applyFont="1" applyFill="1" applyBorder="1" applyAlignment="1" applyProtection="1">
      <alignment horizontal="right" vertical="center"/>
      <protection locked="0"/>
    </xf>
    <xf numFmtId="180" fontId="8" fillId="0" borderId="13" xfId="0" applyNumberFormat="1" applyFont="1" applyFill="1" applyBorder="1" applyAlignment="1" applyProtection="1">
      <alignment horizontal="right" vertical="center"/>
      <protection locked="0"/>
    </xf>
    <xf numFmtId="180" fontId="8" fillId="0" borderId="9" xfId="0" applyNumberFormat="1" applyFont="1" applyFill="1" applyBorder="1" applyAlignment="1" applyProtection="1">
      <alignment horizontal="right" vertical="center"/>
      <protection locked="0"/>
    </xf>
    <xf numFmtId="183" fontId="10" fillId="0" borderId="43" xfId="0" applyNumberFormat="1" applyFont="1" applyFill="1" applyBorder="1" applyAlignment="1" applyProtection="1">
      <alignment/>
      <protection locked="0"/>
    </xf>
    <xf numFmtId="38" fontId="10" fillId="0" borderId="43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19" xfId="17" applyFont="1" applyFill="1" applyBorder="1" applyAlignment="1" applyProtection="1">
      <alignment horizontal="right"/>
      <protection locked="0"/>
    </xf>
    <xf numFmtId="182" fontId="10" fillId="0" borderId="28" xfId="17" applyNumberFormat="1" applyFont="1" applyFill="1" applyBorder="1" applyAlignment="1">
      <alignment horizontal="center"/>
    </xf>
    <xf numFmtId="189" fontId="10" fillId="0" borderId="46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28" xfId="0" applyNumberFormat="1" applyFont="1" applyFill="1" applyBorder="1" applyAlignment="1">
      <alignment horizontal="center"/>
    </xf>
    <xf numFmtId="183" fontId="10" fillId="0" borderId="47" xfId="0" applyNumberFormat="1" applyFont="1" applyFill="1" applyBorder="1" applyAlignment="1" applyProtection="1">
      <alignment/>
      <protection locked="0"/>
    </xf>
    <xf numFmtId="38" fontId="10" fillId="0" borderId="47" xfId="17" applyFont="1" applyFill="1" applyBorder="1" applyAlignment="1" applyProtection="1">
      <alignment/>
      <protection locked="0"/>
    </xf>
    <xf numFmtId="3" fontId="10" fillId="0" borderId="47" xfId="0" applyNumberFormat="1" applyFont="1" applyFill="1" applyBorder="1" applyAlignment="1" applyProtection="1">
      <alignment/>
      <protection locked="0"/>
    </xf>
    <xf numFmtId="182" fontId="10" fillId="0" borderId="48" xfId="0" applyNumberFormat="1" applyFont="1" applyFill="1" applyBorder="1" applyAlignment="1" applyProtection="1">
      <alignment/>
      <protection locked="0"/>
    </xf>
    <xf numFmtId="38" fontId="10" fillId="0" borderId="49" xfId="17" applyFont="1" applyFill="1" applyBorder="1" applyAlignment="1" applyProtection="1">
      <alignment horizontal="right"/>
      <protection locked="0"/>
    </xf>
    <xf numFmtId="182" fontId="10" fillId="0" borderId="50" xfId="17" applyNumberFormat="1" applyFont="1" applyFill="1" applyBorder="1" applyAlignment="1">
      <alignment horizontal="center"/>
    </xf>
    <xf numFmtId="189" fontId="10" fillId="0" borderId="39" xfId="17" applyNumberFormat="1" applyFont="1" applyFill="1" applyBorder="1" applyAlignment="1" applyProtection="1">
      <alignment horizontal="center"/>
      <protection locked="0"/>
    </xf>
    <xf numFmtId="38" fontId="10" fillId="0" borderId="48" xfId="17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/>
      <protection locked="0"/>
    </xf>
    <xf numFmtId="40" fontId="10" fillId="0" borderId="48" xfId="17" applyNumberFormat="1" applyFont="1" applyFill="1" applyBorder="1" applyAlignment="1" applyProtection="1">
      <alignment/>
      <protection locked="0"/>
    </xf>
    <xf numFmtId="190" fontId="10" fillId="0" borderId="43" xfId="0" applyNumberFormat="1" applyFont="1" applyFill="1" applyBorder="1" applyAlignment="1" applyProtection="1">
      <alignment/>
      <protection locked="0"/>
    </xf>
    <xf numFmtId="0" fontId="10" fillId="0" borderId="46" xfId="17" applyNumberFormat="1" applyFont="1" applyFill="1" applyBorder="1" applyAlignment="1" applyProtection="1">
      <alignment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43" xfId="0" applyNumberFormat="1" applyFont="1" applyFill="1" applyBorder="1" applyAlignment="1" applyProtection="1">
      <alignment/>
      <protection locked="0"/>
    </xf>
    <xf numFmtId="190" fontId="10" fillId="0" borderId="17" xfId="0" applyNumberFormat="1" applyFont="1" applyFill="1" applyBorder="1" applyAlignment="1" applyProtection="1">
      <alignment/>
      <protection locked="0"/>
    </xf>
    <xf numFmtId="38" fontId="10" fillId="0" borderId="17" xfId="17" applyFont="1" applyFill="1" applyBorder="1" applyAlignment="1" applyProtection="1">
      <alignment/>
      <protection locked="0"/>
    </xf>
    <xf numFmtId="182" fontId="10" fillId="0" borderId="51" xfId="0" applyNumberFormat="1" applyFont="1" applyFill="1" applyBorder="1" applyAlignment="1" applyProtection="1">
      <alignment/>
      <protection locked="0"/>
    </xf>
    <xf numFmtId="38" fontId="10" fillId="0" borderId="13" xfId="17" applyFont="1" applyFill="1" applyBorder="1" applyAlignment="1" applyProtection="1">
      <alignment horizontal="right"/>
      <protection locked="0"/>
    </xf>
    <xf numFmtId="0" fontId="10" fillId="0" borderId="11" xfId="17" applyNumberFormat="1" applyFont="1" applyFill="1" applyBorder="1" applyAlignment="1" applyProtection="1">
      <alignment/>
      <protection locked="0"/>
    </xf>
    <xf numFmtId="38" fontId="10" fillId="0" borderId="51" xfId="17" applyFont="1" applyFill="1" applyBorder="1" applyAlignment="1" applyProtection="1">
      <alignment horizontal="right"/>
      <protection locked="0"/>
    </xf>
    <xf numFmtId="191" fontId="10" fillId="0" borderId="17" xfId="0" applyNumberFormat="1" applyFont="1" applyFill="1" applyBorder="1" applyAlignment="1" applyProtection="1">
      <alignment/>
      <protection locked="0"/>
    </xf>
    <xf numFmtId="40" fontId="10" fillId="0" borderId="51" xfId="17" applyNumberFormat="1" applyFont="1" applyFill="1" applyBorder="1" applyAlignment="1" applyProtection="1">
      <alignment/>
      <protection locked="0"/>
    </xf>
    <xf numFmtId="38" fontId="10" fillId="0" borderId="25" xfId="17" applyFont="1" applyFill="1" applyBorder="1" applyAlignment="1" applyProtection="1">
      <alignment horizontal="right"/>
      <protection locked="0"/>
    </xf>
    <xf numFmtId="185" fontId="10" fillId="0" borderId="22" xfId="0" applyNumberFormat="1" applyFont="1" applyFill="1" applyBorder="1" applyAlignment="1" applyProtection="1">
      <alignment/>
      <protection locked="0"/>
    </xf>
    <xf numFmtId="38" fontId="10" fillId="0" borderId="22" xfId="17" applyFont="1" applyFill="1" applyBorder="1" applyAlignment="1" applyProtection="1">
      <alignment/>
      <protection locked="0"/>
    </xf>
    <xf numFmtId="182" fontId="10" fillId="0" borderId="20" xfId="0" applyNumberFormat="1" applyFont="1" applyFill="1" applyBorder="1" applyAlignment="1" applyProtection="1">
      <alignment/>
      <protection locked="0"/>
    </xf>
    <xf numFmtId="184" fontId="10" fillId="0" borderId="14" xfId="17" applyNumberFormat="1" applyFont="1" applyFill="1" applyBorder="1" applyAlignment="1">
      <alignment horizontal="center"/>
    </xf>
    <xf numFmtId="190" fontId="10" fillId="0" borderId="24" xfId="17" applyNumberFormat="1" applyFont="1" applyFill="1" applyBorder="1" applyAlignment="1" applyProtection="1">
      <alignment horizontal="right"/>
      <protection locked="0"/>
    </xf>
    <xf numFmtId="38" fontId="10" fillId="0" borderId="20" xfId="17" applyFont="1" applyFill="1" applyBorder="1" applyAlignment="1" applyProtection="1">
      <alignment horizontal="right"/>
      <protection locked="0"/>
    </xf>
    <xf numFmtId="0" fontId="10" fillId="0" borderId="22" xfId="0" applyFont="1" applyFill="1" applyBorder="1" applyAlignment="1" applyProtection="1">
      <alignment/>
      <protection locked="0"/>
    </xf>
    <xf numFmtId="40" fontId="10" fillId="0" borderId="20" xfId="17" applyNumberFormat="1" applyFont="1" applyFill="1" applyBorder="1" applyAlignment="1" applyProtection="1">
      <alignment/>
      <protection locked="0"/>
    </xf>
    <xf numFmtId="182" fontId="10" fillId="0" borderId="14" xfId="0" applyNumberFormat="1" applyFont="1" applyFill="1" applyBorder="1" applyAlignment="1">
      <alignment horizontal="center"/>
    </xf>
    <xf numFmtId="184" fontId="10" fillId="0" borderId="29" xfId="0" applyNumberFormat="1" applyFont="1" applyBorder="1" applyAlignment="1">
      <alignment horizontal="right"/>
    </xf>
    <xf numFmtId="194" fontId="10" fillId="0" borderId="5" xfId="0" applyNumberFormat="1" applyFont="1" applyBorder="1" applyAlignment="1">
      <alignment horizontal="right"/>
    </xf>
    <xf numFmtId="38" fontId="10" fillId="0" borderId="5" xfId="17" applyFont="1" applyBorder="1" applyAlignment="1">
      <alignment horizontal="right"/>
    </xf>
    <xf numFmtId="194" fontId="10" fillId="0" borderId="52" xfId="0" applyNumberFormat="1" applyFont="1" applyBorder="1" applyAlignment="1">
      <alignment horizontal="right"/>
    </xf>
    <xf numFmtId="195" fontId="10" fillId="0" borderId="5" xfId="0" applyNumberFormat="1" applyFont="1" applyBorder="1" applyAlignment="1">
      <alignment horizontal="right"/>
    </xf>
    <xf numFmtId="0" fontId="10" fillId="0" borderId="5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0" fillId="0" borderId="53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54" xfId="0" applyFont="1" applyBorder="1" applyAlignment="1">
      <alignment horizontal="left" vertical="center" shrinkToFit="1"/>
    </xf>
    <xf numFmtId="0" fontId="10" fillId="0" borderId="55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5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27" xfId="0" applyFont="1" applyFill="1" applyBorder="1" applyAlignment="1" applyProtection="1">
      <alignment horizontal="left"/>
      <protection locked="0"/>
    </xf>
    <xf numFmtId="0" fontId="18" fillId="0" borderId="8" xfId="22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21" fillId="0" borderId="8" xfId="0" applyFont="1" applyFill="1" applyBorder="1" applyAlignment="1" applyProtection="1">
      <alignment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90" fontId="10" fillId="0" borderId="46" xfId="17" applyNumberFormat="1" applyFont="1" applyFill="1" applyBorder="1" applyAlignment="1" applyProtection="1">
      <alignment horizontal="right"/>
      <protection locked="0"/>
    </xf>
    <xf numFmtId="190" fontId="10" fillId="0" borderId="11" xfId="17" applyNumberFormat="1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5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187" fontId="8" fillId="0" borderId="40" xfId="0" applyNumberFormat="1" applyFont="1" applyFill="1" applyBorder="1" applyAlignment="1">
      <alignment horizontal="right"/>
    </xf>
    <xf numFmtId="180" fontId="8" fillId="0" borderId="40" xfId="0" applyNumberFormat="1" applyFont="1" applyFill="1" applyBorder="1" applyAlignment="1">
      <alignment horizontal="right"/>
    </xf>
    <xf numFmtId="184" fontId="8" fillId="0" borderId="40" xfId="0" applyNumberFormat="1" applyFont="1" applyFill="1" applyBorder="1" applyAlignment="1">
      <alignment horizontal="right"/>
    </xf>
    <xf numFmtId="187" fontId="8" fillId="0" borderId="41" xfId="0" applyNumberFormat="1" applyFont="1" applyFill="1" applyBorder="1" applyAlignment="1">
      <alignment horizontal="right"/>
    </xf>
    <xf numFmtId="180" fontId="8" fillId="0" borderId="41" xfId="0" applyNumberFormat="1" applyFont="1" applyFill="1" applyBorder="1" applyAlignment="1">
      <alignment horizontal="right"/>
    </xf>
    <xf numFmtId="184" fontId="8" fillId="0" borderId="41" xfId="0" applyNumberFormat="1" applyFont="1" applyFill="1" applyBorder="1" applyAlignment="1">
      <alignment horizontal="right"/>
    </xf>
    <xf numFmtId="184" fontId="8" fillId="0" borderId="27" xfId="0" applyNumberFormat="1" applyFont="1" applyFill="1" applyBorder="1" applyAlignment="1">
      <alignment horizontal="right" vertical="center"/>
    </xf>
    <xf numFmtId="187" fontId="8" fillId="0" borderId="42" xfId="0" applyNumberFormat="1" applyFont="1" applyFill="1" applyBorder="1" applyAlignment="1">
      <alignment horizontal="right"/>
    </xf>
    <xf numFmtId="180" fontId="8" fillId="0" borderId="42" xfId="0" applyNumberFormat="1" applyFont="1" applyFill="1" applyBorder="1" applyAlignment="1">
      <alignment horizontal="right"/>
    </xf>
    <xf numFmtId="184" fontId="8" fillId="0" borderId="42" xfId="0" applyNumberFormat="1" applyFont="1" applyFill="1" applyBorder="1" applyAlignment="1">
      <alignment horizontal="right"/>
    </xf>
    <xf numFmtId="187" fontId="8" fillId="0" borderId="43" xfId="0" applyNumberFormat="1" applyFont="1" applyFill="1" applyBorder="1" applyAlignment="1">
      <alignment horizontal="right"/>
    </xf>
    <xf numFmtId="180" fontId="8" fillId="0" borderId="43" xfId="0" applyNumberFormat="1" applyFont="1" applyFill="1" applyBorder="1" applyAlignment="1">
      <alignment horizontal="right"/>
    </xf>
    <xf numFmtId="184" fontId="8" fillId="0" borderId="43" xfId="0" applyNumberFormat="1" applyFont="1" applyFill="1" applyBorder="1" applyAlignment="1">
      <alignment horizontal="right"/>
    </xf>
    <xf numFmtId="187" fontId="8" fillId="0" borderId="3" xfId="0" applyNumberFormat="1" applyFont="1" applyFill="1" applyBorder="1" applyAlignment="1">
      <alignment horizontal="right"/>
    </xf>
    <xf numFmtId="180" fontId="8" fillId="0" borderId="3" xfId="0" applyNumberFormat="1" applyFont="1" applyFill="1" applyBorder="1" applyAlignment="1">
      <alignment horizontal="right"/>
    </xf>
    <xf numFmtId="184" fontId="8" fillId="0" borderId="3" xfId="0" applyNumberFormat="1" applyFont="1" applyFill="1" applyBorder="1" applyAlignment="1">
      <alignment horizontal="right"/>
    </xf>
    <xf numFmtId="187" fontId="8" fillId="0" borderId="17" xfId="0" applyNumberFormat="1" applyFont="1" applyFill="1" applyBorder="1" applyAlignment="1">
      <alignment horizontal="right"/>
    </xf>
    <xf numFmtId="180" fontId="8" fillId="0" borderId="17" xfId="0" applyNumberFormat="1" applyFont="1" applyFill="1" applyBorder="1" applyAlignment="1">
      <alignment horizontal="right"/>
    </xf>
    <xf numFmtId="184" fontId="8" fillId="0" borderId="17" xfId="0" applyNumberFormat="1" applyFont="1" applyFill="1" applyBorder="1" applyAlignment="1">
      <alignment horizontal="right"/>
    </xf>
    <xf numFmtId="187" fontId="8" fillId="0" borderId="20" xfId="0" applyNumberFormat="1" applyFont="1" applyFill="1" applyBorder="1" applyAlignment="1">
      <alignment horizontal="right"/>
    </xf>
    <xf numFmtId="180" fontId="8" fillId="0" borderId="20" xfId="0" applyNumberFormat="1" applyFont="1" applyFill="1" applyBorder="1" applyAlignment="1">
      <alignment horizontal="right"/>
    </xf>
    <xf numFmtId="184" fontId="8" fillId="0" borderId="20" xfId="0" applyNumberFormat="1" applyFont="1" applyFill="1" applyBorder="1" applyAlignment="1">
      <alignment horizontal="right"/>
    </xf>
    <xf numFmtId="0" fontId="9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94" fontId="10" fillId="0" borderId="5" xfId="0" applyNumberFormat="1" applyFont="1" applyFill="1" applyBorder="1" applyAlignment="1">
      <alignment horizontal="right"/>
    </xf>
    <xf numFmtId="38" fontId="10" fillId="0" borderId="5" xfId="17" applyFont="1" applyFill="1" applyBorder="1" applyAlignment="1">
      <alignment horizontal="right"/>
    </xf>
    <xf numFmtId="184" fontId="10" fillId="0" borderId="29" xfId="0" applyNumberFormat="1" applyFont="1" applyFill="1" applyBorder="1" applyAlignment="1">
      <alignment horizontal="right"/>
    </xf>
    <xf numFmtId="194" fontId="10" fillId="0" borderId="52" xfId="0" applyNumberFormat="1" applyFont="1" applyFill="1" applyBorder="1" applyAlignment="1">
      <alignment horizontal="right"/>
    </xf>
    <xf numFmtId="195" fontId="10" fillId="0" borderId="5" xfId="0" applyNumberFormat="1" applyFont="1" applyFill="1" applyBorder="1" applyAlignment="1">
      <alignment horizontal="right"/>
    </xf>
    <xf numFmtId="182" fontId="10" fillId="0" borderId="5" xfId="0" applyNumberFormat="1" applyFont="1" applyFill="1" applyBorder="1" applyAlignment="1" applyProtection="1">
      <alignment/>
      <protection locked="0"/>
    </xf>
    <xf numFmtId="38" fontId="10" fillId="0" borderId="19" xfId="17" applyFont="1" applyFill="1" applyBorder="1" applyAlignment="1" applyProtection="1">
      <alignment/>
      <protection locked="0"/>
    </xf>
    <xf numFmtId="38" fontId="10" fillId="0" borderId="49" xfId="17" applyFont="1" applyFill="1" applyBorder="1" applyAlignment="1" applyProtection="1">
      <alignment/>
      <protection locked="0"/>
    </xf>
    <xf numFmtId="189" fontId="10" fillId="0" borderId="46" xfId="17" applyNumberFormat="1" applyFont="1" applyFill="1" applyBorder="1" applyAlignment="1" applyProtection="1">
      <alignment horizontal="right"/>
      <protection locked="0"/>
    </xf>
    <xf numFmtId="189" fontId="10" fillId="0" borderId="11" xfId="17" applyNumberFormat="1" applyFont="1" applyFill="1" applyBorder="1" applyAlignment="1" applyProtection="1">
      <alignment horizontal="right"/>
      <protection locked="0"/>
    </xf>
    <xf numFmtId="38" fontId="10" fillId="0" borderId="31" xfId="17" applyFont="1" applyFill="1" applyBorder="1" applyAlignment="1" applyProtection="1">
      <alignment/>
      <protection locked="0"/>
    </xf>
    <xf numFmtId="184" fontId="10" fillId="0" borderId="29" xfId="17" applyNumberFormat="1" applyFont="1" applyFill="1" applyBorder="1" applyAlignment="1">
      <alignment horizontal="center"/>
    </xf>
    <xf numFmtId="187" fontId="10" fillId="0" borderId="52" xfId="0" applyNumberFormat="1" applyFont="1" applyBorder="1" applyAlignment="1">
      <alignment horizontal="right"/>
    </xf>
    <xf numFmtId="182" fontId="10" fillId="0" borderId="29" xfId="0" applyNumberFormat="1" applyFont="1" applyFill="1" applyBorder="1" applyAlignment="1">
      <alignment horizontal="center"/>
    </xf>
    <xf numFmtId="190" fontId="10" fillId="0" borderId="22" xfId="0" applyNumberFormat="1" applyFont="1" applyFill="1" applyBorder="1" applyAlignment="1" applyProtection="1">
      <alignment/>
      <protection locked="0"/>
    </xf>
    <xf numFmtId="38" fontId="10" fillId="0" borderId="21" xfId="17" applyFont="1" applyFill="1" applyBorder="1" applyAlignment="1" applyProtection="1">
      <alignment/>
      <protection locked="0"/>
    </xf>
    <xf numFmtId="184" fontId="10" fillId="0" borderId="23" xfId="17" applyNumberFormat="1" applyFont="1" applyFill="1" applyBorder="1" applyAlignment="1">
      <alignment horizontal="center"/>
    </xf>
    <xf numFmtId="189" fontId="10" fillId="0" borderId="24" xfId="17" applyNumberFormat="1" applyFont="1" applyFill="1" applyBorder="1" applyAlignment="1" applyProtection="1">
      <alignment horizontal="right"/>
      <protection locked="0"/>
    </xf>
    <xf numFmtId="191" fontId="10" fillId="0" borderId="22" xfId="0" applyNumberFormat="1" applyFont="1" applyFill="1" applyBorder="1" applyAlignment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33350" y="10182225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54" name="Oval 56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5" name="AutoShape 5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182225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182225"/>
          <a:ext cx="93535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182225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01" t="s">
        <v>127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2:18" ht="18.75">
      <c r="B3" s="201" t="s">
        <v>71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2:18" ht="12.75" thickBot="1">
      <c r="B4" s="202" t="s">
        <v>47</v>
      </c>
      <c r="C4" s="202"/>
      <c r="D4" s="202"/>
      <c r="E4" s="58"/>
      <c r="F4" s="58"/>
      <c r="G4" s="58"/>
      <c r="H4" s="58"/>
      <c r="I4" s="58"/>
      <c r="J4" s="58"/>
      <c r="K4" s="60"/>
      <c r="L4" s="58"/>
      <c r="M4" s="58"/>
      <c r="N4" s="58"/>
      <c r="O4" s="203" t="s">
        <v>72</v>
      </c>
      <c r="P4" s="203"/>
      <c r="Q4" s="203"/>
      <c r="R4" s="203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99" t="s">
        <v>48</v>
      </c>
      <c r="K6" s="200"/>
      <c r="L6" s="22"/>
      <c r="M6" s="22"/>
      <c r="N6" s="22"/>
      <c r="O6" s="22"/>
      <c r="P6" s="22"/>
      <c r="Q6" s="199" t="s">
        <v>48</v>
      </c>
      <c r="R6" s="200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119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119</v>
      </c>
      <c r="Q7" s="25" t="s">
        <v>54</v>
      </c>
      <c r="R7" s="27" t="s">
        <v>52</v>
      </c>
    </row>
    <row r="8" spans="2:23" s="45" customFormat="1" ht="12">
      <c r="B8" s="46"/>
      <c r="C8" s="204" t="s">
        <v>0</v>
      </c>
      <c r="D8" s="205"/>
      <c r="E8" s="109">
        <v>38.3</v>
      </c>
      <c r="F8" s="110">
        <v>296151</v>
      </c>
      <c r="G8" s="111">
        <v>244</v>
      </c>
      <c r="H8" s="110">
        <v>7452</v>
      </c>
      <c r="I8" s="140">
        <v>2.52</v>
      </c>
      <c r="J8" s="146">
        <v>6547</v>
      </c>
      <c r="K8" s="131">
        <f>IF(U8=TRUE,"-",ROUND((H8-J8)/J8*100,2))</f>
        <v>13.82</v>
      </c>
      <c r="L8" s="109">
        <v>38.3</v>
      </c>
      <c r="M8" s="110">
        <v>295868</v>
      </c>
      <c r="N8" s="110">
        <v>235</v>
      </c>
      <c r="O8" s="110">
        <v>4746</v>
      </c>
      <c r="P8" s="140">
        <v>1.6</v>
      </c>
      <c r="Q8" s="146">
        <v>5565</v>
      </c>
      <c r="R8" s="47">
        <f>IF(W8=TRUE,"-",ROUND((O8-Q8)/Q8*100,2))</f>
        <v>-14.72</v>
      </c>
      <c r="T8" s="45">
        <f>ROUND((H8-J8)/J8*100,2)</f>
        <v>13.82</v>
      </c>
      <c r="U8" s="45" t="b">
        <f>ISERROR(T8)</f>
        <v>0</v>
      </c>
      <c r="V8" s="45">
        <f>ROUND((O8-Q8)/Q8*100,2)</f>
        <v>-14.72</v>
      </c>
      <c r="W8" s="45" t="b">
        <f>ISERROR(V8)</f>
        <v>0</v>
      </c>
    </row>
    <row r="9" spans="2:23" s="45" customFormat="1" ht="12">
      <c r="B9" s="104"/>
      <c r="C9" s="48"/>
      <c r="D9" s="49" t="s">
        <v>37</v>
      </c>
      <c r="E9" s="112">
        <v>38.1</v>
      </c>
      <c r="F9" s="113">
        <v>280627</v>
      </c>
      <c r="G9" s="114">
        <v>21</v>
      </c>
      <c r="H9" s="113">
        <v>6553</v>
      </c>
      <c r="I9" s="141">
        <v>2.34</v>
      </c>
      <c r="J9" s="147">
        <v>6067</v>
      </c>
      <c r="K9" s="132">
        <f>IF(U9=TRUE,"-",ROUND((H9-J9)/J9*100,2))</f>
        <v>8.01</v>
      </c>
      <c r="L9" s="112">
        <v>38.1</v>
      </c>
      <c r="M9" s="113">
        <v>280627</v>
      </c>
      <c r="N9" s="113">
        <v>21</v>
      </c>
      <c r="O9" s="113">
        <v>4440</v>
      </c>
      <c r="P9" s="141">
        <v>1.58</v>
      </c>
      <c r="Q9" s="147">
        <v>5232</v>
      </c>
      <c r="R9" s="50">
        <f>IF(W9=TRUE,"-",ROUND((O9-Q9)/Q9*100,2))</f>
        <v>-15.14</v>
      </c>
      <c r="T9" s="45">
        <f aca="true" t="shared" si="0" ref="T9:T62">ROUND((H9-J9)/J9*100,2)</f>
        <v>8.01</v>
      </c>
      <c r="U9" s="45" t="b">
        <f aca="true" t="shared" si="1" ref="U9:U62">ISERROR(T9)</f>
        <v>0</v>
      </c>
      <c r="V9" s="45">
        <f aca="true" t="shared" si="2" ref="V9:V62">ROUND((O9-Q9)/Q9*100,2)</f>
        <v>-15.14</v>
      </c>
      <c r="W9" s="45" t="b">
        <f aca="true" t="shared" si="3" ref="W9:W62">ISERROR(V9)</f>
        <v>0</v>
      </c>
    </row>
    <row r="10" spans="2:23" s="45" customFormat="1" ht="12">
      <c r="B10" s="104"/>
      <c r="C10" s="48"/>
      <c r="D10" s="49" t="s">
        <v>81</v>
      </c>
      <c r="E10" s="112">
        <v>38.5</v>
      </c>
      <c r="F10" s="113">
        <v>254528</v>
      </c>
      <c r="G10" s="114">
        <v>7</v>
      </c>
      <c r="H10" s="113">
        <v>8394</v>
      </c>
      <c r="I10" s="141">
        <v>3.3</v>
      </c>
      <c r="J10" s="147">
        <v>5762</v>
      </c>
      <c r="K10" s="132">
        <f aca="true" t="shared" si="4" ref="K10:K62">IF(U10=TRUE,"-",ROUND((H10-J10)/J10*100,2))</f>
        <v>45.68</v>
      </c>
      <c r="L10" s="112">
        <v>38.5</v>
      </c>
      <c r="M10" s="113">
        <v>254528</v>
      </c>
      <c r="N10" s="113">
        <v>7</v>
      </c>
      <c r="O10" s="113">
        <v>2576</v>
      </c>
      <c r="P10" s="141">
        <v>1.01</v>
      </c>
      <c r="Q10" s="147">
        <v>3614</v>
      </c>
      <c r="R10" s="50">
        <f aca="true" t="shared" si="5" ref="R10:R62">IF(W10=TRUE,"-",ROUND((O10-Q10)/Q10*100,2))</f>
        <v>-28.72</v>
      </c>
      <c r="T10" s="45">
        <f t="shared" si="0"/>
        <v>45.68</v>
      </c>
      <c r="U10" s="45" t="b">
        <f t="shared" si="1"/>
        <v>0</v>
      </c>
      <c r="V10" s="45">
        <f t="shared" si="2"/>
        <v>-28.72</v>
      </c>
      <c r="W10" s="45" t="b">
        <f t="shared" si="3"/>
        <v>0</v>
      </c>
    </row>
    <row r="11" spans="2:23" s="45" customFormat="1" ht="12">
      <c r="B11" s="104"/>
      <c r="C11" s="48"/>
      <c r="D11" s="49" t="s">
        <v>86</v>
      </c>
      <c r="E11" s="112">
        <v>36.9</v>
      </c>
      <c r="F11" s="113">
        <v>260770</v>
      </c>
      <c r="G11" s="114">
        <v>4</v>
      </c>
      <c r="H11" s="113">
        <v>4328</v>
      </c>
      <c r="I11" s="141">
        <v>1.66</v>
      </c>
      <c r="J11" s="147">
        <v>4997</v>
      </c>
      <c r="K11" s="132">
        <f t="shared" si="4"/>
        <v>-13.39</v>
      </c>
      <c r="L11" s="112">
        <v>37.6</v>
      </c>
      <c r="M11" s="113">
        <v>233891</v>
      </c>
      <c r="N11" s="113" t="s">
        <v>125</v>
      </c>
      <c r="O11" s="113">
        <v>2562</v>
      </c>
      <c r="P11" s="141">
        <v>1.1</v>
      </c>
      <c r="Q11" s="147">
        <v>2747</v>
      </c>
      <c r="R11" s="50">
        <f t="shared" si="5"/>
        <v>-6.73</v>
      </c>
      <c r="T11" s="45">
        <f t="shared" si="0"/>
        <v>-13.39</v>
      </c>
      <c r="U11" s="45" t="b">
        <f t="shared" si="1"/>
        <v>0</v>
      </c>
      <c r="V11" s="45">
        <f t="shared" si="2"/>
        <v>-6.73</v>
      </c>
      <c r="W11" s="45" t="b">
        <f t="shared" si="3"/>
        <v>0</v>
      </c>
    </row>
    <row r="12" spans="2:23" s="45" customFormat="1" ht="12">
      <c r="B12" s="104"/>
      <c r="C12" s="48"/>
      <c r="D12" s="49" t="s">
        <v>87</v>
      </c>
      <c r="E12" s="112">
        <v>38.6</v>
      </c>
      <c r="F12" s="113">
        <v>279409</v>
      </c>
      <c r="G12" s="114">
        <v>26</v>
      </c>
      <c r="H12" s="113">
        <v>5993</v>
      </c>
      <c r="I12" s="141">
        <v>2.14</v>
      </c>
      <c r="J12" s="147">
        <v>5751</v>
      </c>
      <c r="K12" s="132">
        <f t="shared" si="4"/>
        <v>4.21</v>
      </c>
      <c r="L12" s="112">
        <v>38.6</v>
      </c>
      <c r="M12" s="113">
        <v>279409</v>
      </c>
      <c r="N12" s="113">
        <v>26</v>
      </c>
      <c r="O12" s="113">
        <v>4230</v>
      </c>
      <c r="P12" s="141">
        <v>1.51</v>
      </c>
      <c r="Q12" s="147">
        <v>4356</v>
      </c>
      <c r="R12" s="50">
        <f t="shared" si="5"/>
        <v>-2.89</v>
      </c>
      <c r="T12" s="45">
        <f t="shared" si="0"/>
        <v>4.21</v>
      </c>
      <c r="U12" s="45" t="b">
        <f t="shared" si="1"/>
        <v>0</v>
      </c>
      <c r="V12" s="45">
        <f t="shared" si="2"/>
        <v>-2.89</v>
      </c>
      <c r="W12" s="45" t="b">
        <f t="shared" si="3"/>
        <v>0</v>
      </c>
    </row>
    <row r="13" spans="2:23" s="45" customFormat="1" ht="12">
      <c r="B13" s="104"/>
      <c r="C13" s="48"/>
      <c r="D13" s="49" t="s">
        <v>98</v>
      </c>
      <c r="E13" s="112">
        <v>37.3</v>
      </c>
      <c r="F13" s="113">
        <v>248354</v>
      </c>
      <c r="G13" s="114">
        <v>8</v>
      </c>
      <c r="H13" s="113">
        <v>4500</v>
      </c>
      <c r="I13" s="141">
        <v>1.81</v>
      </c>
      <c r="J13" s="147">
        <v>5013</v>
      </c>
      <c r="K13" s="132">
        <f t="shared" si="4"/>
        <v>-10.23</v>
      </c>
      <c r="L13" s="112">
        <v>37.1</v>
      </c>
      <c r="M13" s="113">
        <v>248880</v>
      </c>
      <c r="N13" s="113">
        <v>7</v>
      </c>
      <c r="O13" s="113">
        <v>3159</v>
      </c>
      <c r="P13" s="141">
        <v>1.27</v>
      </c>
      <c r="Q13" s="147">
        <v>3768</v>
      </c>
      <c r="R13" s="50">
        <f t="shared" si="5"/>
        <v>-16.16</v>
      </c>
      <c r="T13" s="45">
        <f t="shared" si="0"/>
        <v>-10.23</v>
      </c>
      <c r="U13" s="45" t="b">
        <f t="shared" si="1"/>
        <v>0</v>
      </c>
      <c r="V13" s="45">
        <f t="shared" si="2"/>
        <v>-16.16</v>
      </c>
      <c r="W13" s="45" t="b">
        <f t="shared" si="3"/>
        <v>0</v>
      </c>
    </row>
    <row r="14" spans="2:23" s="45" customFormat="1" ht="12">
      <c r="B14" s="104"/>
      <c r="C14" s="48"/>
      <c r="D14" s="49" t="s">
        <v>1</v>
      </c>
      <c r="E14" s="112">
        <v>37.1</v>
      </c>
      <c r="F14" s="113">
        <v>307726</v>
      </c>
      <c r="G14" s="114">
        <v>28</v>
      </c>
      <c r="H14" s="113">
        <v>6832</v>
      </c>
      <c r="I14" s="141">
        <v>2.22</v>
      </c>
      <c r="J14" s="147">
        <v>7254</v>
      </c>
      <c r="K14" s="132">
        <f t="shared" si="4"/>
        <v>-5.82</v>
      </c>
      <c r="L14" s="112">
        <v>37.1</v>
      </c>
      <c r="M14" s="113">
        <v>307726</v>
      </c>
      <c r="N14" s="113">
        <v>28</v>
      </c>
      <c r="O14" s="113">
        <v>5833</v>
      </c>
      <c r="P14" s="141">
        <v>1.9</v>
      </c>
      <c r="Q14" s="147">
        <v>6243</v>
      </c>
      <c r="R14" s="50">
        <f t="shared" si="5"/>
        <v>-6.57</v>
      </c>
      <c r="T14" s="45">
        <f t="shared" si="0"/>
        <v>-5.82</v>
      </c>
      <c r="U14" s="45" t="b">
        <f t="shared" si="1"/>
        <v>0</v>
      </c>
      <c r="V14" s="45">
        <f t="shared" si="2"/>
        <v>-6.57</v>
      </c>
      <c r="W14" s="45" t="b">
        <f t="shared" si="3"/>
        <v>0</v>
      </c>
    </row>
    <row r="15" spans="2:23" s="45" customFormat="1" ht="12">
      <c r="B15" s="101"/>
      <c r="C15" s="48"/>
      <c r="D15" s="49" t="s">
        <v>38</v>
      </c>
      <c r="E15" s="112" t="s">
        <v>113</v>
      </c>
      <c r="F15" s="113" t="s">
        <v>113</v>
      </c>
      <c r="G15" s="114" t="s">
        <v>113</v>
      </c>
      <c r="H15" s="113" t="s">
        <v>113</v>
      </c>
      <c r="I15" s="141" t="s">
        <v>113</v>
      </c>
      <c r="J15" s="147" t="s">
        <v>113</v>
      </c>
      <c r="K15" s="132" t="str">
        <f t="shared" si="4"/>
        <v>-</v>
      </c>
      <c r="L15" s="112" t="s">
        <v>113</v>
      </c>
      <c r="M15" s="113" t="s">
        <v>113</v>
      </c>
      <c r="N15" s="113" t="s">
        <v>113</v>
      </c>
      <c r="O15" s="113" t="s">
        <v>113</v>
      </c>
      <c r="P15" s="141" t="s">
        <v>113</v>
      </c>
      <c r="Q15" s="147" t="s">
        <v>113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101"/>
      <c r="C16" s="48"/>
      <c r="D16" s="49" t="s">
        <v>2</v>
      </c>
      <c r="E16" s="112">
        <v>36.8</v>
      </c>
      <c r="F16" s="113">
        <v>292089</v>
      </c>
      <c r="G16" s="114">
        <v>5</v>
      </c>
      <c r="H16" s="113">
        <v>6053</v>
      </c>
      <c r="I16" s="141">
        <v>2.07</v>
      </c>
      <c r="J16" s="147">
        <v>6448</v>
      </c>
      <c r="K16" s="132">
        <f t="shared" si="4"/>
        <v>-6.13</v>
      </c>
      <c r="L16" s="112">
        <v>36.8</v>
      </c>
      <c r="M16" s="113">
        <v>292089</v>
      </c>
      <c r="N16" s="113">
        <v>5</v>
      </c>
      <c r="O16" s="113">
        <v>5665</v>
      </c>
      <c r="P16" s="141">
        <v>1.94</v>
      </c>
      <c r="Q16" s="147">
        <v>5861</v>
      </c>
      <c r="R16" s="50">
        <f t="shared" si="5"/>
        <v>-3.34</v>
      </c>
      <c r="T16" s="45">
        <f t="shared" si="0"/>
        <v>-6.13</v>
      </c>
      <c r="U16" s="45" t="b">
        <f t="shared" si="1"/>
        <v>0</v>
      </c>
      <c r="V16" s="45">
        <f t="shared" si="2"/>
        <v>-3.34</v>
      </c>
      <c r="W16" s="45" t="b">
        <f t="shared" si="3"/>
        <v>0</v>
      </c>
    </row>
    <row r="17" spans="2:23" s="45" customFormat="1" ht="12">
      <c r="B17" s="101"/>
      <c r="C17" s="48"/>
      <c r="D17" s="49" t="s">
        <v>88</v>
      </c>
      <c r="E17" s="112">
        <v>38</v>
      </c>
      <c r="F17" s="113">
        <v>262387</v>
      </c>
      <c r="G17" s="114">
        <v>5</v>
      </c>
      <c r="H17" s="113">
        <v>3542</v>
      </c>
      <c r="I17" s="141">
        <v>1.35</v>
      </c>
      <c r="J17" s="147">
        <v>4850</v>
      </c>
      <c r="K17" s="132">
        <f t="shared" si="4"/>
        <v>-26.97</v>
      </c>
      <c r="L17" s="112">
        <v>38</v>
      </c>
      <c r="M17" s="113">
        <v>262387</v>
      </c>
      <c r="N17" s="113">
        <v>5</v>
      </c>
      <c r="O17" s="113">
        <v>3212</v>
      </c>
      <c r="P17" s="141">
        <v>1.22</v>
      </c>
      <c r="Q17" s="147">
        <v>4451</v>
      </c>
      <c r="R17" s="50">
        <f t="shared" si="5"/>
        <v>-27.84</v>
      </c>
      <c r="T17" s="45">
        <f t="shared" si="0"/>
        <v>-26.97</v>
      </c>
      <c r="U17" s="45" t="b">
        <f t="shared" si="1"/>
        <v>0</v>
      </c>
      <c r="V17" s="45">
        <f t="shared" si="2"/>
        <v>-27.84</v>
      </c>
      <c r="W17" s="45" t="b">
        <f t="shared" si="3"/>
        <v>0</v>
      </c>
    </row>
    <row r="18" spans="2:23" s="45" customFormat="1" ht="12">
      <c r="B18" s="101"/>
      <c r="C18" s="48"/>
      <c r="D18" s="49" t="s">
        <v>89</v>
      </c>
      <c r="E18" s="112">
        <v>38.5</v>
      </c>
      <c r="F18" s="113">
        <v>288265</v>
      </c>
      <c r="G18" s="114">
        <v>5</v>
      </c>
      <c r="H18" s="113">
        <v>5263</v>
      </c>
      <c r="I18" s="141">
        <v>1.83</v>
      </c>
      <c r="J18" s="147">
        <v>5151</v>
      </c>
      <c r="K18" s="132">
        <f t="shared" si="4"/>
        <v>2.17</v>
      </c>
      <c r="L18" s="112">
        <v>38.5</v>
      </c>
      <c r="M18" s="113">
        <v>288265</v>
      </c>
      <c r="N18" s="113">
        <v>5</v>
      </c>
      <c r="O18" s="113">
        <v>3545</v>
      </c>
      <c r="P18" s="141">
        <v>1.23</v>
      </c>
      <c r="Q18" s="147">
        <v>3018</v>
      </c>
      <c r="R18" s="50">
        <f t="shared" si="5"/>
        <v>17.46</v>
      </c>
      <c r="T18" s="45">
        <f t="shared" si="0"/>
        <v>2.17</v>
      </c>
      <c r="U18" s="45" t="b">
        <f t="shared" si="1"/>
        <v>0</v>
      </c>
      <c r="V18" s="45">
        <f t="shared" si="2"/>
        <v>17.46</v>
      </c>
      <c r="W18" s="45" t="b">
        <f t="shared" si="3"/>
        <v>0</v>
      </c>
    </row>
    <row r="19" spans="2:23" s="45" customFormat="1" ht="12">
      <c r="B19" s="101"/>
      <c r="C19" s="48"/>
      <c r="D19" s="49" t="s">
        <v>3</v>
      </c>
      <c r="E19" s="112">
        <v>37.9</v>
      </c>
      <c r="F19" s="113">
        <v>250700</v>
      </c>
      <c r="G19" s="114" t="s">
        <v>126</v>
      </c>
      <c r="H19" s="113">
        <v>7000</v>
      </c>
      <c r="I19" s="141">
        <v>2.79</v>
      </c>
      <c r="J19" s="147">
        <v>6806</v>
      </c>
      <c r="K19" s="132">
        <f t="shared" si="4"/>
        <v>2.85</v>
      </c>
      <c r="L19" s="112">
        <v>37.9</v>
      </c>
      <c r="M19" s="113">
        <v>250700</v>
      </c>
      <c r="N19" s="113" t="s">
        <v>125</v>
      </c>
      <c r="O19" s="113">
        <v>0</v>
      </c>
      <c r="P19" s="141">
        <v>0</v>
      </c>
      <c r="Q19" s="147">
        <v>4558</v>
      </c>
      <c r="R19" s="50">
        <f t="shared" si="5"/>
        <v>-100</v>
      </c>
      <c r="T19" s="45">
        <f t="shared" si="0"/>
        <v>2.85</v>
      </c>
      <c r="U19" s="45" t="b">
        <f t="shared" si="1"/>
        <v>0</v>
      </c>
      <c r="V19" s="45">
        <f t="shared" si="2"/>
        <v>-100</v>
      </c>
      <c r="W19" s="45" t="b">
        <f t="shared" si="3"/>
        <v>0</v>
      </c>
    </row>
    <row r="20" spans="2:23" s="45" customFormat="1" ht="12">
      <c r="B20" s="101" t="s">
        <v>4</v>
      </c>
      <c r="C20" s="48"/>
      <c r="D20" s="49" t="s">
        <v>5</v>
      </c>
      <c r="E20" s="112">
        <v>39.1</v>
      </c>
      <c r="F20" s="113">
        <v>289023</v>
      </c>
      <c r="G20" s="114">
        <v>7</v>
      </c>
      <c r="H20" s="113">
        <v>5129</v>
      </c>
      <c r="I20" s="141">
        <v>1.77</v>
      </c>
      <c r="J20" s="147">
        <v>6228</v>
      </c>
      <c r="K20" s="132">
        <f t="shared" si="4"/>
        <v>-17.65</v>
      </c>
      <c r="L20" s="112">
        <v>39.1</v>
      </c>
      <c r="M20" s="113">
        <v>289023</v>
      </c>
      <c r="N20" s="113">
        <v>7</v>
      </c>
      <c r="O20" s="113">
        <v>4316</v>
      </c>
      <c r="P20" s="141">
        <v>1.49</v>
      </c>
      <c r="Q20" s="147">
        <v>5302</v>
      </c>
      <c r="R20" s="50">
        <f t="shared" si="5"/>
        <v>-18.6</v>
      </c>
      <c r="T20" s="45">
        <f t="shared" si="0"/>
        <v>-17.65</v>
      </c>
      <c r="U20" s="45" t="b">
        <f t="shared" si="1"/>
        <v>0</v>
      </c>
      <c r="V20" s="45">
        <f t="shared" si="2"/>
        <v>-18.6</v>
      </c>
      <c r="W20" s="45" t="b">
        <f t="shared" si="3"/>
        <v>0</v>
      </c>
    </row>
    <row r="21" spans="2:23" s="45" customFormat="1" ht="12">
      <c r="B21" s="101"/>
      <c r="C21" s="48"/>
      <c r="D21" s="49" t="s">
        <v>6</v>
      </c>
      <c r="E21" s="112">
        <v>39</v>
      </c>
      <c r="F21" s="113">
        <v>291254</v>
      </c>
      <c r="G21" s="114">
        <v>12</v>
      </c>
      <c r="H21" s="113">
        <v>4861</v>
      </c>
      <c r="I21" s="141">
        <v>1.67</v>
      </c>
      <c r="J21" s="147">
        <v>4093</v>
      </c>
      <c r="K21" s="132">
        <f t="shared" si="4"/>
        <v>18.76</v>
      </c>
      <c r="L21" s="112">
        <v>39.3</v>
      </c>
      <c r="M21" s="113">
        <v>288169</v>
      </c>
      <c r="N21" s="113">
        <v>10</v>
      </c>
      <c r="O21" s="113">
        <v>2244</v>
      </c>
      <c r="P21" s="141">
        <v>0.78</v>
      </c>
      <c r="Q21" s="147">
        <v>2748</v>
      </c>
      <c r="R21" s="50">
        <f t="shared" si="5"/>
        <v>-18.34</v>
      </c>
      <c r="T21" s="45">
        <f t="shared" si="0"/>
        <v>18.76</v>
      </c>
      <c r="U21" s="45" t="b">
        <f t="shared" si="1"/>
        <v>0</v>
      </c>
      <c r="V21" s="45">
        <f t="shared" si="2"/>
        <v>-18.34</v>
      </c>
      <c r="W21" s="45" t="b">
        <f t="shared" si="3"/>
        <v>0</v>
      </c>
    </row>
    <row r="22" spans="2:23" s="45" customFormat="1" ht="12">
      <c r="B22" s="101"/>
      <c r="C22" s="48"/>
      <c r="D22" s="49" t="s">
        <v>85</v>
      </c>
      <c r="E22" s="112">
        <v>38.1</v>
      </c>
      <c r="F22" s="113">
        <v>301391</v>
      </c>
      <c r="G22" s="114">
        <v>22</v>
      </c>
      <c r="H22" s="113">
        <v>8563</v>
      </c>
      <c r="I22" s="141">
        <v>2.84</v>
      </c>
      <c r="J22" s="147">
        <v>8547</v>
      </c>
      <c r="K22" s="132">
        <f t="shared" si="4"/>
        <v>0.19</v>
      </c>
      <c r="L22" s="112">
        <v>37.2</v>
      </c>
      <c r="M22" s="113">
        <v>289205</v>
      </c>
      <c r="N22" s="113">
        <v>20</v>
      </c>
      <c r="O22" s="113">
        <v>5443</v>
      </c>
      <c r="P22" s="141">
        <v>1.88</v>
      </c>
      <c r="Q22" s="147">
        <v>6395</v>
      </c>
      <c r="R22" s="50">
        <f t="shared" si="5"/>
        <v>-14.89</v>
      </c>
      <c r="T22" s="45">
        <f t="shared" si="0"/>
        <v>0.19</v>
      </c>
      <c r="U22" s="45" t="b">
        <f t="shared" si="1"/>
        <v>0</v>
      </c>
      <c r="V22" s="45">
        <f t="shared" si="2"/>
        <v>-14.89</v>
      </c>
      <c r="W22" s="45" t="b">
        <f t="shared" si="3"/>
        <v>0</v>
      </c>
    </row>
    <row r="23" spans="2:23" s="45" customFormat="1" ht="12">
      <c r="B23" s="101"/>
      <c r="C23" s="48"/>
      <c r="D23" s="49" t="s">
        <v>84</v>
      </c>
      <c r="E23" s="112">
        <v>37</v>
      </c>
      <c r="F23" s="113">
        <v>293673</v>
      </c>
      <c r="G23" s="114">
        <v>5</v>
      </c>
      <c r="H23" s="113">
        <v>9631</v>
      </c>
      <c r="I23" s="141">
        <v>3.28</v>
      </c>
      <c r="J23" s="147">
        <v>7768</v>
      </c>
      <c r="K23" s="132">
        <f t="shared" si="4"/>
        <v>23.98</v>
      </c>
      <c r="L23" s="112">
        <v>37</v>
      </c>
      <c r="M23" s="113">
        <v>293673</v>
      </c>
      <c r="N23" s="113">
        <v>5</v>
      </c>
      <c r="O23" s="113">
        <v>6359</v>
      </c>
      <c r="P23" s="141">
        <v>2.17</v>
      </c>
      <c r="Q23" s="147">
        <v>6599</v>
      </c>
      <c r="R23" s="50">
        <f t="shared" si="5"/>
        <v>-3.64</v>
      </c>
      <c r="T23" s="45">
        <f t="shared" si="0"/>
        <v>23.98</v>
      </c>
      <c r="U23" s="45" t="b">
        <f t="shared" si="1"/>
        <v>0</v>
      </c>
      <c r="V23" s="45">
        <f t="shared" si="2"/>
        <v>-3.64</v>
      </c>
      <c r="W23" s="45" t="b">
        <f t="shared" si="3"/>
        <v>0</v>
      </c>
    </row>
    <row r="24" spans="2:23" s="45" customFormat="1" ht="12">
      <c r="B24" s="101"/>
      <c r="C24" s="48"/>
      <c r="D24" s="49" t="s">
        <v>82</v>
      </c>
      <c r="E24" s="112">
        <v>38.7</v>
      </c>
      <c r="F24" s="113">
        <v>303370</v>
      </c>
      <c r="G24" s="114">
        <v>13</v>
      </c>
      <c r="H24" s="113">
        <v>5599</v>
      </c>
      <c r="I24" s="141">
        <v>1.85</v>
      </c>
      <c r="J24" s="147">
        <v>6623</v>
      </c>
      <c r="K24" s="132">
        <f t="shared" si="4"/>
        <v>-15.46</v>
      </c>
      <c r="L24" s="112">
        <v>38.7</v>
      </c>
      <c r="M24" s="113">
        <v>303370</v>
      </c>
      <c r="N24" s="113">
        <v>13</v>
      </c>
      <c r="O24" s="113">
        <v>4366</v>
      </c>
      <c r="P24" s="141">
        <v>1.44</v>
      </c>
      <c r="Q24" s="147">
        <v>6249</v>
      </c>
      <c r="R24" s="50">
        <f t="shared" si="5"/>
        <v>-30.13</v>
      </c>
      <c r="T24" s="45">
        <f t="shared" si="0"/>
        <v>-15.46</v>
      </c>
      <c r="U24" s="45" t="b">
        <f t="shared" si="1"/>
        <v>0</v>
      </c>
      <c r="V24" s="45">
        <f t="shared" si="2"/>
        <v>-30.13</v>
      </c>
      <c r="W24" s="45" t="b">
        <f t="shared" si="3"/>
        <v>0</v>
      </c>
    </row>
    <row r="25" spans="2:23" s="45" customFormat="1" ht="12">
      <c r="B25" s="101"/>
      <c r="C25" s="48"/>
      <c r="D25" s="49" t="s">
        <v>83</v>
      </c>
      <c r="E25" s="112">
        <v>38.5</v>
      </c>
      <c r="F25" s="113">
        <v>303670</v>
      </c>
      <c r="G25" s="114" t="s">
        <v>126</v>
      </c>
      <c r="H25" s="113">
        <v>10000</v>
      </c>
      <c r="I25" s="141">
        <v>3.29</v>
      </c>
      <c r="J25" s="147">
        <v>7241</v>
      </c>
      <c r="K25" s="132">
        <f t="shared" si="4"/>
        <v>38.1</v>
      </c>
      <c r="L25" s="112">
        <v>38.5</v>
      </c>
      <c r="M25" s="113">
        <v>303670</v>
      </c>
      <c r="N25" s="113" t="s">
        <v>125</v>
      </c>
      <c r="O25" s="113">
        <v>5500</v>
      </c>
      <c r="P25" s="141">
        <v>1.81</v>
      </c>
      <c r="Q25" s="147">
        <v>6132</v>
      </c>
      <c r="R25" s="50">
        <f t="shared" si="5"/>
        <v>-10.31</v>
      </c>
      <c r="T25" s="45">
        <f t="shared" si="0"/>
        <v>38.1</v>
      </c>
      <c r="U25" s="45" t="b">
        <f t="shared" si="1"/>
        <v>0</v>
      </c>
      <c r="V25" s="45">
        <f t="shared" si="2"/>
        <v>-10.31</v>
      </c>
      <c r="W25" s="45" t="b">
        <f t="shared" si="3"/>
        <v>0</v>
      </c>
    </row>
    <row r="26" spans="2:23" s="45" customFormat="1" ht="12">
      <c r="B26" s="101"/>
      <c r="C26" s="48"/>
      <c r="D26" s="49" t="s">
        <v>7</v>
      </c>
      <c r="E26" s="112">
        <v>38.4</v>
      </c>
      <c r="F26" s="113">
        <v>292397</v>
      </c>
      <c r="G26" s="114">
        <v>64</v>
      </c>
      <c r="H26" s="113">
        <v>8413</v>
      </c>
      <c r="I26" s="141">
        <v>2.88</v>
      </c>
      <c r="J26" s="147">
        <v>6480</v>
      </c>
      <c r="K26" s="132">
        <f t="shared" si="4"/>
        <v>29.83</v>
      </c>
      <c r="L26" s="112">
        <v>38.4</v>
      </c>
      <c r="M26" s="113">
        <v>292965</v>
      </c>
      <c r="N26" s="113">
        <v>61</v>
      </c>
      <c r="O26" s="113">
        <v>4899</v>
      </c>
      <c r="P26" s="141">
        <v>1.67</v>
      </c>
      <c r="Q26" s="147">
        <v>5599</v>
      </c>
      <c r="R26" s="50">
        <f t="shared" si="5"/>
        <v>-12.5</v>
      </c>
      <c r="T26" s="45">
        <f t="shared" si="0"/>
        <v>29.83</v>
      </c>
      <c r="U26" s="45" t="b">
        <f t="shared" si="1"/>
        <v>0</v>
      </c>
      <c r="V26" s="45">
        <f t="shared" si="2"/>
        <v>-12.5</v>
      </c>
      <c r="W26" s="45" t="b">
        <f t="shared" si="3"/>
        <v>0</v>
      </c>
    </row>
    <row r="27" spans="2:23" s="45" customFormat="1" ht="12">
      <c r="B27" s="101"/>
      <c r="C27" s="48"/>
      <c r="D27" s="49" t="s">
        <v>90</v>
      </c>
      <c r="E27" s="112">
        <v>38.4</v>
      </c>
      <c r="F27" s="113">
        <v>331326</v>
      </c>
      <c r="G27" s="114">
        <v>10</v>
      </c>
      <c r="H27" s="113">
        <v>7579</v>
      </c>
      <c r="I27" s="141">
        <v>2.29</v>
      </c>
      <c r="J27" s="147">
        <v>7062</v>
      </c>
      <c r="K27" s="132">
        <f t="shared" si="4"/>
        <v>7.32</v>
      </c>
      <c r="L27" s="112">
        <v>38.4</v>
      </c>
      <c r="M27" s="113">
        <v>331326</v>
      </c>
      <c r="N27" s="113">
        <v>10</v>
      </c>
      <c r="O27" s="113">
        <v>4480</v>
      </c>
      <c r="P27" s="141">
        <v>1.35</v>
      </c>
      <c r="Q27" s="147">
        <v>6157</v>
      </c>
      <c r="R27" s="50">
        <f t="shared" si="5"/>
        <v>-27.24</v>
      </c>
      <c r="T27" s="45">
        <f t="shared" si="0"/>
        <v>7.32</v>
      </c>
      <c r="U27" s="45" t="b">
        <f t="shared" si="1"/>
        <v>0</v>
      </c>
      <c r="V27" s="45">
        <f t="shared" si="2"/>
        <v>-27.24</v>
      </c>
      <c r="W27" s="45" t="b">
        <f t="shared" si="3"/>
        <v>0</v>
      </c>
    </row>
    <row r="28" spans="2:23" s="45" customFormat="1" ht="12">
      <c r="B28" s="101" t="s">
        <v>8</v>
      </c>
      <c r="C28" s="206" t="s">
        <v>9</v>
      </c>
      <c r="D28" s="207"/>
      <c r="E28" s="115" t="s">
        <v>113</v>
      </c>
      <c r="F28" s="116" t="s">
        <v>113</v>
      </c>
      <c r="G28" s="117" t="s">
        <v>113</v>
      </c>
      <c r="H28" s="116" t="s">
        <v>113</v>
      </c>
      <c r="I28" s="142" t="s">
        <v>113</v>
      </c>
      <c r="J28" s="148" t="s">
        <v>113</v>
      </c>
      <c r="K28" s="133" t="str">
        <f t="shared" si="4"/>
        <v>-</v>
      </c>
      <c r="L28" s="115" t="s">
        <v>113</v>
      </c>
      <c r="M28" s="116" t="s">
        <v>113</v>
      </c>
      <c r="N28" s="116" t="s">
        <v>113</v>
      </c>
      <c r="O28" s="116" t="s">
        <v>113</v>
      </c>
      <c r="P28" s="142" t="s">
        <v>113</v>
      </c>
      <c r="Q28" s="148" t="s">
        <v>113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101"/>
      <c r="C29" s="206" t="s">
        <v>92</v>
      </c>
      <c r="D29" s="207"/>
      <c r="E29" s="118">
        <v>47</v>
      </c>
      <c r="F29" s="119">
        <v>266816</v>
      </c>
      <c r="G29" s="120" t="s">
        <v>126</v>
      </c>
      <c r="H29" s="119">
        <v>4000</v>
      </c>
      <c r="I29" s="143">
        <v>1.5</v>
      </c>
      <c r="J29" s="148">
        <v>4000</v>
      </c>
      <c r="K29" s="133">
        <f t="shared" si="4"/>
        <v>0</v>
      </c>
      <c r="L29" s="118">
        <v>47</v>
      </c>
      <c r="M29" s="119">
        <v>266816</v>
      </c>
      <c r="N29" s="119" t="s">
        <v>125</v>
      </c>
      <c r="O29" s="119">
        <v>1000</v>
      </c>
      <c r="P29" s="143">
        <v>0.37</v>
      </c>
      <c r="Q29" s="148">
        <v>1000</v>
      </c>
      <c r="R29" s="51">
        <f t="shared" si="5"/>
        <v>0</v>
      </c>
      <c r="T29" s="45">
        <f t="shared" si="0"/>
        <v>0</v>
      </c>
      <c r="U29" s="45" t="b">
        <f t="shared" si="1"/>
        <v>0</v>
      </c>
      <c r="V29" s="45">
        <f t="shared" si="2"/>
        <v>0</v>
      </c>
      <c r="W29" s="45" t="b">
        <f t="shared" si="3"/>
        <v>0</v>
      </c>
    </row>
    <row r="30" spans="2:23" s="45" customFormat="1" ht="12">
      <c r="B30" s="101"/>
      <c r="C30" s="206" t="s">
        <v>10</v>
      </c>
      <c r="D30" s="207"/>
      <c r="E30" s="118">
        <v>38</v>
      </c>
      <c r="F30" s="119">
        <v>314054</v>
      </c>
      <c r="G30" s="120">
        <v>7</v>
      </c>
      <c r="H30" s="119">
        <v>8569</v>
      </c>
      <c r="I30" s="143">
        <v>2.73</v>
      </c>
      <c r="J30" s="148">
        <v>8505</v>
      </c>
      <c r="K30" s="133">
        <f t="shared" si="4"/>
        <v>0.75</v>
      </c>
      <c r="L30" s="118">
        <v>38.1</v>
      </c>
      <c r="M30" s="119">
        <v>315869</v>
      </c>
      <c r="N30" s="119">
        <v>6</v>
      </c>
      <c r="O30" s="119">
        <v>5010</v>
      </c>
      <c r="P30" s="143">
        <v>1.59</v>
      </c>
      <c r="Q30" s="148">
        <v>5158</v>
      </c>
      <c r="R30" s="51">
        <f t="shared" si="5"/>
        <v>-2.87</v>
      </c>
      <c r="T30" s="45">
        <f t="shared" si="0"/>
        <v>0.75</v>
      </c>
      <c r="U30" s="45" t="b">
        <f t="shared" si="1"/>
        <v>0</v>
      </c>
      <c r="V30" s="45">
        <f t="shared" si="2"/>
        <v>-2.87</v>
      </c>
      <c r="W30" s="45" t="b">
        <f t="shared" si="3"/>
        <v>0</v>
      </c>
    </row>
    <row r="31" spans="2:23" s="45" customFormat="1" ht="12">
      <c r="B31" s="101"/>
      <c r="C31" s="206" t="s">
        <v>93</v>
      </c>
      <c r="D31" s="207"/>
      <c r="E31" s="118">
        <v>35.1</v>
      </c>
      <c r="F31" s="119">
        <v>288322</v>
      </c>
      <c r="G31" s="120">
        <v>6</v>
      </c>
      <c r="H31" s="119">
        <v>4990</v>
      </c>
      <c r="I31" s="143">
        <v>1.73</v>
      </c>
      <c r="J31" s="148">
        <v>5165</v>
      </c>
      <c r="K31" s="133">
        <f t="shared" si="4"/>
        <v>-3.39</v>
      </c>
      <c r="L31" s="118">
        <v>35.1</v>
      </c>
      <c r="M31" s="119">
        <v>288322</v>
      </c>
      <c r="N31" s="119">
        <v>6</v>
      </c>
      <c r="O31" s="119">
        <v>4419</v>
      </c>
      <c r="P31" s="143">
        <v>1.53</v>
      </c>
      <c r="Q31" s="148">
        <v>5143</v>
      </c>
      <c r="R31" s="51">
        <f t="shared" si="5"/>
        <v>-14.08</v>
      </c>
      <c r="T31" s="45">
        <f t="shared" si="0"/>
        <v>-3.39</v>
      </c>
      <c r="U31" s="45" t="b">
        <f t="shared" si="1"/>
        <v>0</v>
      </c>
      <c r="V31" s="45">
        <f t="shared" si="2"/>
        <v>-14.08</v>
      </c>
      <c r="W31" s="45" t="b">
        <f t="shared" si="3"/>
        <v>0</v>
      </c>
    </row>
    <row r="32" spans="2:23" s="45" customFormat="1" ht="12">
      <c r="B32" s="101"/>
      <c r="C32" s="206" t="s">
        <v>39</v>
      </c>
      <c r="D32" s="207"/>
      <c r="E32" s="118">
        <v>35.3</v>
      </c>
      <c r="F32" s="119">
        <v>286470</v>
      </c>
      <c r="G32" s="120" t="s">
        <v>126</v>
      </c>
      <c r="H32" s="119">
        <v>10471</v>
      </c>
      <c r="I32" s="143">
        <v>3.66</v>
      </c>
      <c r="J32" s="148">
        <v>4191</v>
      </c>
      <c r="K32" s="133">
        <f t="shared" si="4"/>
        <v>149.84</v>
      </c>
      <c r="L32" s="118">
        <v>35.3</v>
      </c>
      <c r="M32" s="119">
        <v>286470</v>
      </c>
      <c r="N32" s="119" t="s">
        <v>125</v>
      </c>
      <c r="O32" s="119">
        <v>5138</v>
      </c>
      <c r="P32" s="143">
        <v>1.79</v>
      </c>
      <c r="Q32" s="148">
        <v>2888</v>
      </c>
      <c r="R32" s="51">
        <f t="shared" si="5"/>
        <v>77.91</v>
      </c>
      <c r="T32" s="45">
        <f t="shared" si="0"/>
        <v>149.84</v>
      </c>
      <c r="U32" s="45" t="b">
        <f t="shared" si="1"/>
        <v>0</v>
      </c>
      <c r="V32" s="45">
        <f t="shared" si="2"/>
        <v>77.91</v>
      </c>
      <c r="W32" s="45" t="b">
        <f t="shared" si="3"/>
        <v>0</v>
      </c>
    </row>
    <row r="33" spans="2:23" s="45" customFormat="1" ht="12">
      <c r="B33" s="101"/>
      <c r="C33" s="208" t="s">
        <v>91</v>
      </c>
      <c r="D33" s="209"/>
      <c r="E33" s="115">
        <v>40.4</v>
      </c>
      <c r="F33" s="116">
        <v>243677</v>
      </c>
      <c r="G33" s="117">
        <v>37</v>
      </c>
      <c r="H33" s="116">
        <v>5683</v>
      </c>
      <c r="I33" s="142">
        <v>2.33</v>
      </c>
      <c r="J33" s="147">
        <v>5323</v>
      </c>
      <c r="K33" s="132">
        <f t="shared" si="4"/>
        <v>6.76</v>
      </c>
      <c r="L33" s="115">
        <v>40.3</v>
      </c>
      <c r="M33" s="116">
        <v>243710</v>
      </c>
      <c r="N33" s="116">
        <v>35</v>
      </c>
      <c r="O33" s="116">
        <v>2431</v>
      </c>
      <c r="P33" s="142">
        <v>1</v>
      </c>
      <c r="Q33" s="147">
        <v>2984</v>
      </c>
      <c r="R33" s="50">
        <f t="shared" si="5"/>
        <v>-18.53</v>
      </c>
      <c r="T33" s="45">
        <f t="shared" si="0"/>
        <v>6.76</v>
      </c>
      <c r="U33" s="45" t="b">
        <f t="shared" si="1"/>
        <v>0</v>
      </c>
      <c r="V33" s="45">
        <f t="shared" si="2"/>
        <v>-18.53</v>
      </c>
      <c r="W33" s="45" t="b">
        <f t="shared" si="3"/>
        <v>0</v>
      </c>
    </row>
    <row r="34" spans="2:23" s="45" customFormat="1" ht="12">
      <c r="B34" s="101"/>
      <c r="C34" s="48"/>
      <c r="D34" s="52" t="s">
        <v>46</v>
      </c>
      <c r="E34" s="112">
        <v>38.6</v>
      </c>
      <c r="F34" s="113">
        <v>237725</v>
      </c>
      <c r="G34" s="114">
        <v>6</v>
      </c>
      <c r="H34" s="113">
        <v>6021</v>
      </c>
      <c r="I34" s="141">
        <v>2.53</v>
      </c>
      <c r="J34" s="147">
        <v>6058</v>
      </c>
      <c r="K34" s="132">
        <f t="shared" si="4"/>
        <v>-0.61</v>
      </c>
      <c r="L34" s="112">
        <v>38.6</v>
      </c>
      <c r="M34" s="113">
        <v>237725</v>
      </c>
      <c r="N34" s="113">
        <v>6</v>
      </c>
      <c r="O34" s="113">
        <v>1873</v>
      </c>
      <c r="P34" s="141">
        <v>0.79</v>
      </c>
      <c r="Q34" s="147">
        <v>1898</v>
      </c>
      <c r="R34" s="50">
        <f t="shared" si="5"/>
        <v>-1.32</v>
      </c>
      <c r="T34" s="45">
        <f t="shared" si="0"/>
        <v>-0.61</v>
      </c>
      <c r="U34" s="45" t="b">
        <f t="shared" si="1"/>
        <v>0</v>
      </c>
      <c r="V34" s="45">
        <f t="shared" si="2"/>
        <v>-1.32</v>
      </c>
      <c r="W34" s="45" t="b">
        <f t="shared" si="3"/>
        <v>0</v>
      </c>
    </row>
    <row r="35" spans="2:23" s="45" customFormat="1" ht="12">
      <c r="B35" s="101"/>
      <c r="C35" s="48"/>
      <c r="D35" s="52" t="s">
        <v>11</v>
      </c>
      <c r="E35" s="112">
        <v>42</v>
      </c>
      <c r="F35" s="113">
        <v>237617</v>
      </c>
      <c r="G35" s="114">
        <v>4</v>
      </c>
      <c r="H35" s="113">
        <v>6793</v>
      </c>
      <c r="I35" s="141">
        <v>2.86</v>
      </c>
      <c r="J35" s="147">
        <v>6057</v>
      </c>
      <c r="K35" s="132">
        <f t="shared" si="4"/>
        <v>12.15</v>
      </c>
      <c r="L35" s="112">
        <v>42</v>
      </c>
      <c r="M35" s="113">
        <v>237617</v>
      </c>
      <c r="N35" s="113">
        <v>4</v>
      </c>
      <c r="O35" s="113">
        <v>3607</v>
      </c>
      <c r="P35" s="141">
        <v>1.52</v>
      </c>
      <c r="Q35" s="147">
        <v>4139</v>
      </c>
      <c r="R35" s="50">
        <f t="shared" si="5"/>
        <v>-12.85</v>
      </c>
      <c r="T35" s="45">
        <f t="shared" si="0"/>
        <v>12.15</v>
      </c>
      <c r="U35" s="45" t="b">
        <f t="shared" si="1"/>
        <v>0</v>
      </c>
      <c r="V35" s="45">
        <f t="shared" si="2"/>
        <v>-12.85</v>
      </c>
      <c r="W35" s="45" t="b">
        <f t="shared" si="3"/>
        <v>0</v>
      </c>
    </row>
    <row r="36" spans="2:23" s="45" customFormat="1" ht="12">
      <c r="B36" s="101" t="s">
        <v>12</v>
      </c>
      <c r="C36" s="48"/>
      <c r="D36" s="52" t="s">
        <v>13</v>
      </c>
      <c r="E36" s="112">
        <v>42.3</v>
      </c>
      <c r="F36" s="113">
        <v>245557</v>
      </c>
      <c r="G36" s="114">
        <v>19</v>
      </c>
      <c r="H36" s="113">
        <v>5535</v>
      </c>
      <c r="I36" s="141">
        <v>2.25</v>
      </c>
      <c r="J36" s="147">
        <v>4782</v>
      </c>
      <c r="K36" s="132">
        <f t="shared" si="4"/>
        <v>15.75</v>
      </c>
      <c r="L36" s="112">
        <v>42.2</v>
      </c>
      <c r="M36" s="113">
        <v>245667</v>
      </c>
      <c r="N36" s="113">
        <v>17</v>
      </c>
      <c r="O36" s="113">
        <v>1123</v>
      </c>
      <c r="P36" s="141">
        <v>0.46</v>
      </c>
      <c r="Q36" s="147">
        <v>2146</v>
      </c>
      <c r="R36" s="50">
        <f t="shared" si="5"/>
        <v>-47.67</v>
      </c>
      <c r="T36" s="45">
        <f t="shared" si="0"/>
        <v>15.75</v>
      </c>
      <c r="U36" s="45" t="b">
        <f t="shared" si="1"/>
        <v>0</v>
      </c>
      <c r="V36" s="45">
        <f t="shared" si="2"/>
        <v>-47.67</v>
      </c>
      <c r="W36" s="45" t="b">
        <f t="shared" si="3"/>
        <v>0</v>
      </c>
    </row>
    <row r="37" spans="2:23" s="45" customFormat="1" ht="12">
      <c r="B37" s="101"/>
      <c r="C37" s="48"/>
      <c r="D37" s="52" t="s">
        <v>40</v>
      </c>
      <c r="E37" s="112">
        <v>32.3</v>
      </c>
      <c r="F37" s="113">
        <v>245105</v>
      </c>
      <c r="G37" s="114" t="s">
        <v>126</v>
      </c>
      <c r="H37" s="113">
        <v>5897</v>
      </c>
      <c r="I37" s="141">
        <v>2.41</v>
      </c>
      <c r="J37" s="147">
        <v>5858</v>
      </c>
      <c r="K37" s="132">
        <f t="shared" si="4"/>
        <v>0.67</v>
      </c>
      <c r="L37" s="112">
        <v>32.3</v>
      </c>
      <c r="M37" s="113">
        <v>245105</v>
      </c>
      <c r="N37" s="113" t="s">
        <v>124</v>
      </c>
      <c r="O37" s="113">
        <v>5866</v>
      </c>
      <c r="P37" s="141">
        <v>2.39</v>
      </c>
      <c r="Q37" s="147">
        <v>5827</v>
      </c>
      <c r="R37" s="50">
        <f t="shared" si="5"/>
        <v>0.67</v>
      </c>
      <c r="T37" s="45">
        <f t="shared" si="0"/>
        <v>0.67</v>
      </c>
      <c r="U37" s="45" t="b">
        <f t="shared" si="1"/>
        <v>0</v>
      </c>
      <c r="V37" s="45">
        <f t="shared" si="2"/>
        <v>0.67</v>
      </c>
      <c r="W37" s="45" t="b">
        <f t="shared" si="3"/>
        <v>0</v>
      </c>
    </row>
    <row r="38" spans="2:23" s="45" customFormat="1" ht="12">
      <c r="B38" s="101"/>
      <c r="C38" s="48"/>
      <c r="D38" s="52" t="s">
        <v>41</v>
      </c>
      <c r="E38" s="112" t="s">
        <v>113</v>
      </c>
      <c r="F38" s="113" t="s">
        <v>113</v>
      </c>
      <c r="G38" s="114" t="s">
        <v>113</v>
      </c>
      <c r="H38" s="113" t="s">
        <v>113</v>
      </c>
      <c r="I38" s="141" t="s">
        <v>113</v>
      </c>
      <c r="J38" s="147" t="s">
        <v>113</v>
      </c>
      <c r="K38" s="132" t="str">
        <f t="shared" si="4"/>
        <v>-</v>
      </c>
      <c r="L38" s="112" t="s">
        <v>113</v>
      </c>
      <c r="M38" s="113" t="s">
        <v>113</v>
      </c>
      <c r="N38" s="113" t="s">
        <v>113</v>
      </c>
      <c r="O38" s="113" t="s">
        <v>113</v>
      </c>
      <c r="P38" s="141" t="s">
        <v>113</v>
      </c>
      <c r="Q38" s="147" t="s">
        <v>113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101"/>
      <c r="C39" s="48"/>
      <c r="D39" s="52" t="s">
        <v>42</v>
      </c>
      <c r="E39" s="112">
        <v>35.8</v>
      </c>
      <c r="F39" s="113">
        <v>251259</v>
      </c>
      <c r="G39" s="114" t="s">
        <v>126</v>
      </c>
      <c r="H39" s="113">
        <v>1724</v>
      </c>
      <c r="I39" s="141">
        <v>0.69</v>
      </c>
      <c r="J39" s="147" t="s">
        <v>113</v>
      </c>
      <c r="K39" s="132" t="str">
        <f t="shared" si="4"/>
        <v>-</v>
      </c>
      <c r="L39" s="112">
        <v>35.8</v>
      </c>
      <c r="M39" s="113">
        <v>251259</v>
      </c>
      <c r="N39" s="113" t="s">
        <v>124</v>
      </c>
      <c r="O39" s="113">
        <v>1472</v>
      </c>
      <c r="P39" s="141">
        <v>0.59</v>
      </c>
      <c r="Q39" s="147" t="s">
        <v>113</v>
      </c>
      <c r="R39" s="50" t="str">
        <f t="shared" si="5"/>
        <v>-</v>
      </c>
      <c r="T39" s="45" t="e">
        <f t="shared" si="0"/>
        <v>#VALUE!</v>
      </c>
      <c r="U39" s="45" t="b">
        <f t="shared" si="1"/>
        <v>1</v>
      </c>
      <c r="V39" s="45" t="e">
        <f t="shared" si="2"/>
        <v>#VALUE!</v>
      </c>
      <c r="W39" s="45" t="b">
        <f t="shared" si="3"/>
        <v>1</v>
      </c>
    </row>
    <row r="40" spans="2:23" s="45" customFormat="1" ht="12">
      <c r="B40" s="101"/>
      <c r="C40" s="48"/>
      <c r="D40" s="49" t="s">
        <v>95</v>
      </c>
      <c r="E40" s="112">
        <v>37.7</v>
      </c>
      <c r="F40" s="113">
        <v>265082</v>
      </c>
      <c r="G40" s="114">
        <v>4</v>
      </c>
      <c r="H40" s="113">
        <v>3832</v>
      </c>
      <c r="I40" s="141">
        <v>1.45</v>
      </c>
      <c r="J40" s="147">
        <v>5206</v>
      </c>
      <c r="K40" s="132">
        <f t="shared" si="4"/>
        <v>-26.39</v>
      </c>
      <c r="L40" s="112">
        <v>37.7</v>
      </c>
      <c r="M40" s="113">
        <v>265082</v>
      </c>
      <c r="N40" s="113">
        <v>4</v>
      </c>
      <c r="O40" s="113">
        <v>3620</v>
      </c>
      <c r="P40" s="141">
        <v>1.37</v>
      </c>
      <c r="Q40" s="147">
        <v>4685</v>
      </c>
      <c r="R40" s="50">
        <f t="shared" si="5"/>
        <v>-22.73</v>
      </c>
      <c r="T40" s="45">
        <f t="shared" si="0"/>
        <v>-26.39</v>
      </c>
      <c r="U40" s="45" t="b">
        <f t="shared" si="1"/>
        <v>0</v>
      </c>
      <c r="V40" s="45">
        <f t="shared" si="2"/>
        <v>-22.73</v>
      </c>
      <c r="W40" s="45" t="b">
        <f t="shared" si="3"/>
        <v>0</v>
      </c>
    </row>
    <row r="41" spans="2:23" s="45" customFormat="1" ht="12">
      <c r="B41" s="101"/>
      <c r="C41" s="48"/>
      <c r="D41" s="49" t="s">
        <v>94</v>
      </c>
      <c r="E41" s="112" t="s">
        <v>113</v>
      </c>
      <c r="F41" s="113" t="s">
        <v>113</v>
      </c>
      <c r="G41" s="114" t="s">
        <v>113</v>
      </c>
      <c r="H41" s="113" t="s">
        <v>113</v>
      </c>
      <c r="I41" s="141" t="s">
        <v>113</v>
      </c>
      <c r="J41" s="147" t="s">
        <v>113</v>
      </c>
      <c r="K41" s="132" t="str">
        <f t="shared" si="4"/>
        <v>-</v>
      </c>
      <c r="L41" s="112" t="s">
        <v>113</v>
      </c>
      <c r="M41" s="113" t="s">
        <v>113</v>
      </c>
      <c r="N41" s="113" t="s">
        <v>113</v>
      </c>
      <c r="O41" s="113" t="s">
        <v>113</v>
      </c>
      <c r="P41" s="141" t="s">
        <v>113</v>
      </c>
      <c r="Q41" s="147" t="s">
        <v>113</v>
      </c>
      <c r="R41" s="50" t="str">
        <f t="shared" si="5"/>
        <v>-</v>
      </c>
      <c r="T41" s="45" t="e">
        <f t="shared" si="0"/>
        <v>#VALUE!</v>
      </c>
      <c r="U41" s="45" t="b">
        <f t="shared" si="1"/>
        <v>1</v>
      </c>
      <c r="V41" s="45" t="e">
        <f t="shared" si="2"/>
        <v>#VALUE!</v>
      </c>
      <c r="W41" s="45" t="b">
        <f t="shared" si="3"/>
        <v>1</v>
      </c>
    </row>
    <row r="42" spans="2:23" s="45" customFormat="1" ht="12">
      <c r="B42" s="101"/>
      <c r="C42" s="206" t="s">
        <v>99</v>
      </c>
      <c r="D42" s="210"/>
      <c r="E42" s="118">
        <v>36.2</v>
      </c>
      <c r="F42" s="119">
        <v>261382</v>
      </c>
      <c r="G42" s="120">
        <v>27</v>
      </c>
      <c r="H42" s="119">
        <v>7212</v>
      </c>
      <c r="I42" s="143">
        <v>2.76</v>
      </c>
      <c r="J42" s="148">
        <v>6751</v>
      </c>
      <c r="K42" s="133">
        <f t="shared" si="4"/>
        <v>6.83</v>
      </c>
      <c r="L42" s="118">
        <v>36.4</v>
      </c>
      <c r="M42" s="119">
        <v>264321</v>
      </c>
      <c r="N42" s="119">
        <v>25</v>
      </c>
      <c r="O42" s="119">
        <v>4080</v>
      </c>
      <c r="P42" s="143">
        <v>1.54</v>
      </c>
      <c r="Q42" s="148">
        <v>4325</v>
      </c>
      <c r="R42" s="51">
        <f t="shared" si="5"/>
        <v>-5.66</v>
      </c>
      <c r="T42" s="45">
        <f t="shared" si="0"/>
        <v>6.83</v>
      </c>
      <c r="U42" s="45" t="b">
        <f t="shared" si="1"/>
        <v>0</v>
      </c>
      <c r="V42" s="45">
        <f t="shared" si="2"/>
        <v>-5.66</v>
      </c>
      <c r="W42" s="45" t="b">
        <f t="shared" si="3"/>
        <v>0</v>
      </c>
    </row>
    <row r="43" spans="2:23" s="45" customFormat="1" ht="12">
      <c r="B43" s="101"/>
      <c r="C43" s="206" t="s">
        <v>75</v>
      </c>
      <c r="D43" s="210"/>
      <c r="E43" s="118">
        <v>34.2</v>
      </c>
      <c r="F43" s="119">
        <v>269286</v>
      </c>
      <c r="G43" s="120" t="s">
        <v>126</v>
      </c>
      <c r="H43" s="119">
        <v>6760</v>
      </c>
      <c r="I43" s="143">
        <v>2.51</v>
      </c>
      <c r="J43" s="148">
        <v>9711</v>
      </c>
      <c r="K43" s="133">
        <f t="shared" si="4"/>
        <v>-30.39</v>
      </c>
      <c r="L43" s="118">
        <v>34.2</v>
      </c>
      <c r="M43" s="119">
        <v>269286</v>
      </c>
      <c r="N43" s="119" t="s">
        <v>125</v>
      </c>
      <c r="O43" s="119">
        <v>6503</v>
      </c>
      <c r="P43" s="143">
        <v>2.41</v>
      </c>
      <c r="Q43" s="148">
        <v>9685</v>
      </c>
      <c r="R43" s="51">
        <f t="shared" si="5"/>
        <v>-32.85</v>
      </c>
      <c r="T43" s="45">
        <f t="shared" si="0"/>
        <v>-30.39</v>
      </c>
      <c r="U43" s="45" t="b">
        <f t="shared" si="1"/>
        <v>0</v>
      </c>
      <c r="V43" s="45">
        <f t="shared" si="2"/>
        <v>-32.85</v>
      </c>
      <c r="W43" s="45" t="b">
        <f t="shared" si="3"/>
        <v>0</v>
      </c>
    </row>
    <row r="44" spans="2:23" s="45" customFormat="1" ht="12">
      <c r="B44" s="101"/>
      <c r="C44" s="206" t="s">
        <v>76</v>
      </c>
      <c r="D44" s="210"/>
      <c r="E44" s="118" t="s">
        <v>113</v>
      </c>
      <c r="F44" s="119" t="s">
        <v>113</v>
      </c>
      <c r="G44" s="120" t="s">
        <v>113</v>
      </c>
      <c r="H44" s="119" t="s">
        <v>113</v>
      </c>
      <c r="I44" s="143" t="s">
        <v>113</v>
      </c>
      <c r="J44" s="148" t="s">
        <v>113</v>
      </c>
      <c r="K44" s="133" t="str">
        <f t="shared" si="4"/>
        <v>-</v>
      </c>
      <c r="L44" s="118" t="s">
        <v>113</v>
      </c>
      <c r="M44" s="119" t="s">
        <v>113</v>
      </c>
      <c r="N44" s="119" t="s">
        <v>113</v>
      </c>
      <c r="O44" s="119" t="s">
        <v>113</v>
      </c>
      <c r="P44" s="143" t="s">
        <v>113</v>
      </c>
      <c r="Q44" s="148" t="s">
        <v>113</v>
      </c>
      <c r="R44" s="51" t="str">
        <f t="shared" si="5"/>
        <v>-</v>
      </c>
      <c r="T44" s="45" t="e">
        <f t="shared" si="0"/>
        <v>#VALUE!</v>
      </c>
      <c r="U44" s="45" t="b">
        <f t="shared" si="1"/>
        <v>1</v>
      </c>
      <c r="V44" s="45" t="e">
        <f t="shared" si="2"/>
        <v>#VALUE!</v>
      </c>
      <c r="W44" s="45" t="b">
        <f t="shared" si="3"/>
        <v>1</v>
      </c>
    </row>
    <row r="45" spans="2:23" s="45" customFormat="1" ht="12">
      <c r="B45" s="101"/>
      <c r="C45" s="206" t="s">
        <v>77</v>
      </c>
      <c r="D45" s="210"/>
      <c r="E45" s="118" t="s">
        <v>113</v>
      </c>
      <c r="F45" s="119" t="s">
        <v>113</v>
      </c>
      <c r="G45" s="120" t="s">
        <v>113</v>
      </c>
      <c r="H45" s="119" t="s">
        <v>113</v>
      </c>
      <c r="I45" s="143" t="s">
        <v>113</v>
      </c>
      <c r="J45" s="148" t="s">
        <v>113</v>
      </c>
      <c r="K45" s="133" t="str">
        <f t="shared" si="4"/>
        <v>-</v>
      </c>
      <c r="L45" s="118" t="s">
        <v>113</v>
      </c>
      <c r="M45" s="119" t="s">
        <v>113</v>
      </c>
      <c r="N45" s="119" t="s">
        <v>113</v>
      </c>
      <c r="O45" s="119" t="s">
        <v>113</v>
      </c>
      <c r="P45" s="143" t="s">
        <v>113</v>
      </c>
      <c r="Q45" s="148" t="s">
        <v>113</v>
      </c>
      <c r="R45" s="51" t="str">
        <f t="shared" si="5"/>
        <v>-</v>
      </c>
      <c r="T45" s="45" t="e">
        <f t="shared" si="0"/>
        <v>#VALUE!</v>
      </c>
      <c r="U45" s="45" t="b">
        <f t="shared" si="1"/>
        <v>1</v>
      </c>
      <c r="V45" s="45" t="e">
        <f t="shared" si="2"/>
        <v>#VALUE!</v>
      </c>
      <c r="W45" s="45" t="b">
        <f t="shared" si="3"/>
        <v>1</v>
      </c>
    </row>
    <row r="46" spans="2:23" s="45" customFormat="1" ht="12">
      <c r="B46" s="101"/>
      <c r="C46" s="206" t="s">
        <v>78</v>
      </c>
      <c r="D46" s="210"/>
      <c r="E46" s="118">
        <v>37.2</v>
      </c>
      <c r="F46" s="119">
        <v>207970</v>
      </c>
      <c r="G46" s="120" t="s">
        <v>126</v>
      </c>
      <c r="H46" s="119">
        <v>807</v>
      </c>
      <c r="I46" s="143">
        <v>0.39</v>
      </c>
      <c r="J46" s="148">
        <v>1474</v>
      </c>
      <c r="K46" s="133">
        <f t="shared" si="4"/>
        <v>-45.25</v>
      </c>
      <c r="L46" s="118">
        <v>37.2</v>
      </c>
      <c r="M46" s="119">
        <v>207970</v>
      </c>
      <c r="N46" s="119" t="s">
        <v>125</v>
      </c>
      <c r="O46" s="119">
        <v>781</v>
      </c>
      <c r="P46" s="143">
        <v>0.38</v>
      </c>
      <c r="Q46" s="148">
        <v>785</v>
      </c>
      <c r="R46" s="51">
        <f t="shared" si="5"/>
        <v>-0.51</v>
      </c>
      <c r="T46" s="45">
        <f t="shared" si="0"/>
        <v>-45.25</v>
      </c>
      <c r="U46" s="45" t="b">
        <f t="shared" si="1"/>
        <v>0</v>
      </c>
      <c r="V46" s="45">
        <f t="shared" si="2"/>
        <v>-0.51</v>
      </c>
      <c r="W46" s="45" t="b">
        <f t="shared" si="3"/>
        <v>0</v>
      </c>
    </row>
    <row r="47" spans="2:23" s="45" customFormat="1" ht="12">
      <c r="B47" s="101"/>
      <c r="C47" s="206" t="s">
        <v>79</v>
      </c>
      <c r="D47" s="210"/>
      <c r="E47" s="118">
        <v>36.4</v>
      </c>
      <c r="F47" s="119">
        <v>241025</v>
      </c>
      <c r="G47" s="120">
        <v>7</v>
      </c>
      <c r="H47" s="119">
        <v>11287</v>
      </c>
      <c r="I47" s="143">
        <v>4.68</v>
      </c>
      <c r="J47" s="148">
        <v>6118</v>
      </c>
      <c r="K47" s="133">
        <f t="shared" si="4"/>
        <v>84.49</v>
      </c>
      <c r="L47" s="118">
        <v>37.4</v>
      </c>
      <c r="M47" s="119">
        <v>234018</v>
      </c>
      <c r="N47" s="119">
        <v>6</v>
      </c>
      <c r="O47" s="119">
        <v>3979</v>
      </c>
      <c r="P47" s="143">
        <v>1.7</v>
      </c>
      <c r="Q47" s="148">
        <v>4064</v>
      </c>
      <c r="R47" s="51">
        <f t="shared" si="5"/>
        <v>-2.09</v>
      </c>
      <c r="T47" s="45">
        <f t="shared" si="0"/>
        <v>84.49</v>
      </c>
      <c r="U47" s="45" t="b">
        <f t="shared" si="1"/>
        <v>0</v>
      </c>
      <c r="V47" s="45">
        <f t="shared" si="2"/>
        <v>-2.09</v>
      </c>
      <c r="W47" s="45" t="b">
        <f t="shared" si="3"/>
        <v>0</v>
      </c>
    </row>
    <row r="48" spans="2:23" s="45" customFormat="1" ht="12.75" thickBot="1">
      <c r="B48" s="101"/>
      <c r="C48" s="217" t="s">
        <v>80</v>
      </c>
      <c r="D48" s="218"/>
      <c r="E48" s="112">
        <v>34.7</v>
      </c>
      <c r="F48" s="113">
        <v>260285</v>
      </c>
      <c r="G48" s="114">
        <v>7</v>
      </c>
      <c r="H48" s="113">
        <v>5469</v>
      </c>
      <c r="I48" s="141">
        <v>2.1</v>
      </c>
      <c r="J48" s="147">
        <v>6292</v>
      </c>
      <c r="K48" s="132">
        <f t="shared" si="4"/>
        <v>-13.08</v>
      </c>
      <c r="L48" s="112">
        <v>34.7</v>
      </c>
      <c r="M48" s="113">
        <v>255609</v>
      </c>
      <c r="N48" s="113">
        <v>6</v>
      </c>
      <c r="O48" s="113">
        <v>4389</v>
      </c>
      <c r="P48" s="141">
        <v>1.72</v>
      </c>
      <c r="Q48" s="147">
        <v>5799</v>
      </c>
      <c r="R48" s="50">
        <f t="shared" si="5"/>
        <v>-24.31</v>
      </c>
      <c r="T48" s="45">
        <f t="shared" si="0"/>
        <v>-13.08</v>
      </c>
      <c r="U48" s="45" t="b">
        <f t="shared" si="1"/>
        <v>0</v>
      </c>
      <c r="V48" s="45">
        <f t="shared" si="2"/>
        <v>-24.31</v>
      </c>
      <c r="W48" s="45" t="b">
        <f t="shared" si="3"/>
        <v>0</v>
      </c>
    </row>
    <row r="49" spans="2:23" s="45" customFormat="1" ht="12">
      <c r="B49" s="100"/>
      <c r="C49" s="105" t="s">
        <v>14</v>
      </c>
      <c r="D49" s="53" t="s">
        <v>15</v>
      </c>
      <c r="E49" s="121">
        <v>39.3</v>
      </c>
      <c r="F49" s="122">
        <v>320944</v>
      </c>
      <c r="G49" s="123">
        <v>31</v>
      </c>
      <c r="H49" s="122">
        <v>9030</v>
      </c>
      <c r="I49" s="144">
        <v>2.81</v>
      </c>
      <c r="J49" s="149">
        <v>6623</v>
      </c>
      <c r="K49" s="134">
        <f t="shared" si="4"/>
        <v>36.34</v>
      </c>
      <c r="L49" s="121">
        <v>39.3</v>
      </c>
      <c r="M49" s="122">
        <v>321026</v>
      </c>
      <c r="N49" s="122">
        <v>28</v>
      </c>
      <c r="O49" s="122">
        <v>5028</v>
      </c>
      <c r="P49" s="144">
        <v>1.57</v>
      </c>
      <c r="Q49" s="149">
        <v>6063</v>
      </c>
      <c r="R49" s="54">
        <f t="shared" si="5"/>
        <v>-17.07</v>
      </c>
      <c r="T49" s="45">
        <f t="shared" si="0"/>
        <v>36.34</v>
      </c>
      <c r="U49" s="45" t="b">
        <f t="shared" si="1"/>
        <v>0</v>
      </c>
      <c r="V49" s="45">
        <f t="shared" si="2"/>
        <v>-17.07</v>
      </c>
      <c r="W49" s="45" t="b">
        <f t="shared" si="3"/>
        <v>0</v>
      </c>
    </row>
    <row r="50" spans="2:23" s="45" customFormat="1" ht="12">
      <c r="B50" s="101" t="s">
        <v>16</v>
      </c>
      <c r="C50" s="106"/>
      <c r="D50" s="55" t="s">
        <v>17</v>
      </c>
      <c r="E50" s="118">
        <v>38.1</v>
      </c>
      <c r="F50" s="119">
        <v>281945</v>
      </c>
      <c r="G50" s="120">
        <v>65</v>
      </c>
      <c r="H50" s="119">
        <v>6967</v>
      </c>
      <c r="I50" s="143">
        <v>2.47</v>
      </c>
      <c r="J50" s="148">
        <v>6489</v>
      </c>
      <c r="K50" s="133">
        <f t="shared" si="4"/>
        <v>7.37</v>
      </c>
      <c r="L50" s="118">
        <v>38.1</v>
      </c>
      <c r="M50" s="119">
        <v>282200</v>
      </c>
      <c r="N50" s="119">
        <v>64</v>
      </c>
      <c r="O50" s="119">
        <v>4587</v>
      </c>
      <c r="P50" s="143">
        <v>1.63</v>
      </c>
      <c r="Q50" s="148">
        <v>5196</v>
      </c>
      <c r="R50" s="51">
        <f t="shared" si="5"/>
        <v>-11.72</v>
      </c>
      <c r="T50" s="45">
        <f t="shared" si="0"/>
        <v>7.37</v>
      </c>
      <c r="U50" s="45" t="b">
        <f t="shared" si="1"/>
        <v>0</v>
      </c>
      <c r="V50" s="45">
        <f t="shared" si="2"/>
        <v>-11.72</v>
      </c>
      <c r="W50" s="45" t="b">
        <f t="shared" si="3"/>
        <v>0</v>
      </c>
    </row>
    <row r="51" spans="2:23" s="45" customFormat="1" ht="12">
      <c r="B51" s="101"/>
      <c r="C51" s="106" t="s">
        <v>18</v>
      </c>
      <c r="D51" s="55" t="s">
        <v>19</v>
      </c>
      <c r="E51" s="118">
        <v>37.4</v>
      </c>
      <c r="F51" s="119">
        <v>268840</v>
      </c>
      <c r="G51" s="120">
        <v>46</v>
      </c>
      <c r="H51" s="119">
        <v>6446</v>
      </c>
      <c r="I51" s="143">
        <v>2.4</v>
      </c>
      <c r="J51" s="148">
        <v>6389</v>
      </c>
      <c r="K51" s="133">
        <f t="shared" si="4"/>
        <v>0.89</v>
      </c>
      <c r="L51" s="118">
        <v>37.5</v>
      </c>
      <c r="M51" s="119">
        <v>270402</v>
      </c>
      <c r="N51" s="119">
        <v>45</v>
      </c>
      <c r="O51" s="119">
        <v>4200</v>
      </c>
      <c r="P51" s="143">
        <v>1.55</v>
      </c>
      <c r="Q51" s="148">
        <v>5080</v>
      </c>
      <c r="R51" s="51">
        <f t="shared" si="5"/>
        <v>-17.32</v>
      </c>
      <c r="T51" s="45">
        <f t="shared" si="0"/>
        <v>0.89</v>
      </c>
      <c r="U51" s="45" t="b">
        <f t="shared" si="1"/>
        <v>0</v>
      </c>
      <c r="V51" s="45">
        <f t="shared" si="2"/>
        <v>-17.32</v>
      </c>
      <c r="W51" s="45" t="b">
        <f t="shared" si="3"/>
        <v>0</v>
      </c>
    </row>
    <row r="52" spans="2:23" s="45" customFormat="1" ht="12">
      <c r="B52" s="101"/>
      <c r="C52" s="106"/>
      <c r="D52" s="55" t="s">
        <v>20</v>
      </c>
      <c r="E52" s="118">
        <v>36</v>
      </c>
      <c r="F52" s="119">
        <v>251942</v>
      </c>
      <c r="G52" s="120">
        <v>39</v>
      </c>
      <c r="H52" s="119">
        <v>6227</v>
      </c>
      <c r="I52" s="143">
        <v>2.47</v>
      </c>
      <c r="J52" s="148">
        <v>5950</v>
      </c>
      <c r="K52" s="133">
        <f t="shared" si="4"/>
        <v>4.66</v>
      </c>
      <c r="L52" s="118">
        <v>36</v>
      </c>
      <c r="M52" s="119">
        <v>251702</v>
      </c>
      <c r="N52" s="119">
        <v>36</v>
      </c>
      <c r="O52" s="119">
        <v>3650</v>
      </c>
      <c r="P52" s="143">
        <v>1.45</v>
      </c>
      <c r="Q52" s="148">
        <v>4392</v>
      </c>
      <c r="R52" s="51">
        <f t="shared" si="5"/>
        <v>-16.89</v>
      </c>
      <c r="T52" s="45">
        <f t="shared" si="0"/>
        <v>4.66</v>
      </c>
      <c r="U52" s="45" t="b">
        <f t="shared" si="1"/>
        <v>0</v>
      </c>
      <c r="V52" s="45">
        <f t="shared" si="2"/>
        <v>-16.89</v>
      </c>
      <c r="W52" s="45" t="b">
        <f t="shared" si="3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8">
        <v>38.3</v>
      </c>
      <c r="F53" s="119">
        <v>292767</v>
      </c>
      <c r="G53" s="120">
        <v>181</v>
      </c>
      <c r="H53" s="119">
        <v>7632</v>
      </c>
      <c r="I53" s="143">
        <v>2.61</v>
      </c>
      <c r="J53" s="148">
        <v>6455</v>
      </c>
      <c r="K53" s="133">
        <f t="shared" si="4"/>
        <v>18.23</v>
      </c>
      <c r="L53" s="118">
        <v>38.3</v>
      </c>
      <c r="M53" s="119">
        <v>292721</v>
      </c>
      <c r="N53" s="119">
        <v>173</v>
      </c>
      <c r="O53" s="119">
        <v>4622</v>
      </c>
      <c r="P53" s="143">
        <v>1.58</v>
      </c>
      <c r="Q53" s="148">
        <v>5352</v>
      </c>
      <c r="R53" s="51">
        <f t="shared" si="5"/>
        <v>-13.64</v>
      </c>
      <c r="T53" s="45">
        <f t="shared" si="0"/>
        <v>18.23</v>
      </c>
      <c r="U53" s="45" t="b">
        <f t="shared" si="1"/>
        <v>0</v>
      </c>
      <c r="V53" s="45">
        <f t="shared" si="2"/>
        <v>-13.64</v>
      </c>
      <c r="W53" s="45" t="b">
        <f t="shared" si="3"/>
        <v>0</v>
      </c>
    </row>
    <row r="54" spans="2:23" s="45" customFormat="1" ht="12">
      <c r="B54" s="101"/>
      <c r="C54" s="106" t="s">
        <v>23</v>
      </c>
      <c r="D54" s="55" t="s">
        <v>24</v>
      </c>
      <c r="E54" s="118">
        <v>37.2</v>
      </c>
      <c r="F54" s="119">
        <v>248357</v>
      </c>
      <c r="G54" s="120">
        <v>104</v>
      </c>
      <c r="H54" s="119">
        <v>5631</v>
      </c>
      <c r="I54" s="143">
        <v>2.27</v>
      </c>
      <c r="J54" s="148">
        <v>6208</v>
      </c>
      <c r="K54" s="133">
        <f t="shared" si="4"/>
        <v>-9.29</v>
      </c>
      <c r="L54" s="118">
        <v>37.2</v>
      </c>
      <c r="M54" s="119">
        <v>248888</v>
      </c>
      <c r="N54" s="119">
        <v>98</v>
      </c>
      <c r="O54" s="119">
        <v>3237</v>
      </c>
      <c r="P54" s="143">
        <v>1.3</v>
      </c>
      <c r="Q54" s="148">
        <v>4134</v>
      </c>
      <c r="R54" s="51">
        <f t="shared" si="5"/>
        <v>-21.7</v>
      </c>
      <c r="T54" s="45">
        <f t="shared" si="0"/>
        <v>-9.29</v>
      </c>
      <c r="U54" s="45" t="b">
        <f t="shared" si="1"/>
        <v>0</v>
      </c>
      <c r="V54" s="45">
        <f t="shared" si="2"/>
        <v>-21.7</v>
      </c>
      <c r="W54" s="45" t="b">
        <f t="shared" si="3"/>
        <v>0</v>
      </c>
    </row>
    <row r="55" spans="2:23" s="45" customFormat="1" ht="12">
      <c r="B55" s="101"/>
      <c r="C55" s="106" t="s">
        <v>25</v>
      </c>
      <c r="D55" s="55" t="s">
        <v>26</v>
      </c>
      <c r="E55" s="118">
        <v>38.4</v>
      </c>
      <c r="F55" s="119">
        <v>251164</v>
      </c>
      <c r="G55" s="120">
        <v>41</v>
      </c>
      <c r="H55" s="119">
        <v>5317</v>
      </c>
      <c r="I55" s="143">
        <v>2.12</v>
      </c>
      <c r="J55" s="148">
        <v>6680</v>
      </c>
      <c r="K55" s="133">
        <f t="shared" si="4"/>
        <v>-20.4</v>
      </c>
      <c r="L55" s="118">
        <v>38.6</v>
      </c>
      <c r="M55" s="119">
        <v>250597</v>
      </c>
      <c r="N55" s="119">
        <v>39</v>
      </c>
      <c r="O55" s="119">
        <v>2743</v>
      </c>
      <c r="P55" s="143">
        <v>1.09</v>
      </c>
      <c r="Q55" s="148">
        <v>3512</v>
      </c>
      <c r="R55" s="51">
        <f t="shared" si="5"/>
        <v>-21.9</v>
      </c>
      <c r="T55" s="45">
        <f t="shared" si="0"/>
        <v>-20.4</v>
      </c>
      <c r="U55" s="45" t="b">
        <f t="shared" si="1"/>
        <v>0</v>
      </c>
      <c r="V55" s="45">
        <f t="shared" si="2"/>
        <v>-21.9</v>
      </c>
      <c r="W55" s="45" t="b">
        <f t="shared" si="3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8">
        <v>41.8</v>
      </c>
      <c r="F56" s="119">
        <v>284276</v>
      </c>
      <c r="G56" s="120">
        <v>11</v>
      </c>
      <c r="H56" s="119">
        <v>12716</v>
      </c>
      <c r="I56" s="143">
        <v>4.47</v>
      </c>
      <c r="J56" s="148">
        <v>7382</v>
      </c>
      <c r="K56" s="133">
        <f t="shared" si="4"/>
        <v>72.26</v>
      </c>
      <c r="L56" s="118">
        <v>41.8</v>
      </c>
      <c r="M56" s="119">
        <v>284276</v>
      </c>
      <c r="N56" s="119">
        <v>11</v>
      </c>
      <c r="O56" s="119">
        <v>1961</v>
      </c>
      <c r="P56" s="143">
        <v>0.69</v>
      </c>
      <c r="Q56" s="148">
        <v>3760</v>
      </c>
      <c r="R56" s="51">
        <f t="shared" si="5"/>
        <v>-47.85</v>
      </c>
      <c r="T56" s="45">
        <f t="shared" si="0"/>
        <v>72.26</v>
      </c>
      <c r="U56" s="45" t="b">
        <f t="shared" si="1"/>
        <v>0</v>
      </c>
      <c r="V56" s="45">
        <f t="shared" si="2"/>
        <v>-47.85</v>
      </c>
      <c r="W56" s="45" t="b">
        <f t="shared" si="3"/>
        <v>0</v>
      </c>
    </row>
    <row r="57" spans="2:23" s="45" customFormat="1" ht="12">
      <c r="B57" s="101"/>
      <c r="C57" s="106" t="s">
        <v>4</v>
      </c>
      <c r="D57" s="55" t="s">
        <v>22</v>
      </c>
      <c r="E57" s="118">
        <v>37.4</v>
      </c>
      <c r="F57" s="119">
        <v>249002</v>
      </c>
      <c r="G57" s="120">
        <v>156</v>
      </c>
      <c r="H57" s="119">
        <v>5670</v>
      </c>
      <c r="I57" s="143">
        <v>2.28</v>
      </c>
      <c r="J57" s="148">
        <v>6268</v>
      </c>
      <c r="K57" s="133">
        <f t="shared" si="4"/>
        <v>-9.54</v>
      </c>
      <c r="L57" s="118">
        <v>37.4</v>
      </c>
      <c r="M57" s="119">
        <v>249434</v>
      </c>
      <c r="N57" s="119">
        <v>148</v>
      </c>
      <c r="O57" s="119">
        <v>3174</v>
      </c>
      <c r="P57" s="143">
        <v>1.27</v>
      </c>
      <c r="Q57" s="148">
        <v>4059</v>
      </c>
      <c r="R57" s="51">
        <f t="shared" si="5"/>
        <v>-21.8</v>
      </c>
      <c r="T57" s="45">
        <f t="shared" si="0"/>
        <v>-9.54</v>
      </c>
      <c r="U57" s="45" t="b">
        <f t="shared" si="1"/>
        <v>0</v>
      </c>
      <c r="V57" s="45">
        <f t="shared" si="2"/>
        <v>-21.8</v>
      </c>
      <c r="W57" s="45" t="b">
        <f t="shared" si="3"/>
        <v>0</v>
      </c>
    </row>
    <row r="58" spans="2:23" s="45" customFormat="1" ht="12.75" thickBot="1">
      <c r="B58" s="99"/>
      <c r="C58" s="219" t="s">
        <v>28</v>
      </c>
      <c r="D58" s="220"/>
      <c r="E58" s="124">
        <v>36.8</v>
      </c>
      <c r="F58" s="125">
        <v>299701</v>
      </c>
      <c r="G58" s="126">
        <v>7</v>
      </c>
      <c r="H58" s="125">
        <v>5576</v>
      </c>
      <c r="I58" s="145">
        <v>1.86</v>
      </c>
      <c r="J58" s="150">
        <v>6479</v>
      </c>
      <c r="K58" s="135">
        <f t="shared" si="4"/>
        <v>-13.94</v>
      </c>
      <c r="L58" s="124">
        <v>36.8</v>
      </c>
      <c r="M58" s="125">
        <v>299701</v>
      </c>
      <c r="N58" s="125">
        <v>7</v>
      </c>
      <c r="O58" s="125">
        <v>5207</v>
      </c>
      <c r="P58" s="145">
        <v>1.74</v>
      </c>
      <c r="Q58" s="150">
        <v>6099</v>
      </c>
      <c r="R58" s="56">
        <f t="shared" si="5"/>
        <v>-14.63</v>
      </c>
      <c r="T58" s="45">
        <f t="shared" si="0"/>
        <v>-13.94</v>
      </c>
      <c r="U58" s="45" t="b">
        <f t="shared" si="1"/>
        <v>0</v>
      </c>
      <c r="V58" s="45">
        <f t="shared" si="2"/>
        <v>-14.63</v>
      </c>
      <c r="W58" s="45" t="b">
        <f t="shared" si="3"/>
        <v>0</v>
      </c>
    </row>
    <row r="59" spans="2:23" s="45" customFormat="1" ht="12">
      <c r="B59" s="100" t="s">
        <v>29</v>
      </c>
      <c r="C59" s="211" t="s">
        <v>30</v>
      </c>
      <c r="D59" s="212"/>
      <c r="E59" s="121">
        <v>38.4</v>
      </c>
      <c r="F59" s="122">
        <v>291664</v>
      </c>
      <c r="G59" s="123">
        <v>118</v>
      </c>
      <c r="H59" s="122">
        <v>7372</v>
      </c>
      <c r="I59" s="144">
        <v>2.53</v>
      </c>
      <c r="J59" s="149">
        <v>6543</v>
      </c>
      <c r="K59" s="134">
        <f t="shared" si="4"/>
        <v>12.67</v>
      </c>
      <c r="L59" s="121">
        <v>38.5</v>
      </c>
      <c r="M59" s="122">
        <v>292050</v>
      </c>
      <c r="N59" s="122">
        <v>114</v>
      </c>
      <c r="O59" s="122">
        <v>4860</v>
      </c>
      <c r="P59" s="144">
        <v>1.66</v>
      </c>
      <c r="Q59" s="149">
        <v>5522</v>
      </c>
      <c r="R59" s="54">
        <f t="shared" si="5"/>
        <v>-11.99</v>
      </c>
      <c r="T59" s="45">
        <f t="shared" si="0"/>
        <v>12.67</v>
      </c>
      <c r="U59" s="45" t="b">
        <f t="shared" si="1"/>
        <v>0</v>
      </c>
      <c r="V59" s="45">
        <f t="shared" si="2"/>
        <v>-11.99</v>
      </c>
      <c r="W59" s="45" t="b">
        <f t="shared" si="3"/>
        <v>0</v>
      </c>
    </row>
    <row r="60" spans="2:23" s="45" customFormat="1" ht="12">
      <c r="B60" s="101" t="s">
        <v>31</v>
      </c>
      <c r="C60" s="213" t="s">
        <v>32</v>
      </c>
      <c r="D60" s="214"/>
      <c r="E60" s="118">
        <v>37.4</v>
      </c>
      <c r="F60" s="119">
        <v>277173</v>
      </c>
      <c r="G60" s="120">
        <v>112</v>
      </c>
      <c r="H60" s="119">
        <v>5832</v>
      </c>
      <c r="I60" s="143">
        <v>2.1</v>
      </c>
      <c r="J60" s="148">
        <v>6325</v>
      </c>
      <c r="K60" s="133">
        <f t="shared" si="4"/>
        <v>-7.79</v>
      </c>
      <c r="L60" s="118">
        <v>37.5</v>
      </c>
      <c r="M60" s="119">
        <v>279105</v>
      </c>
      <c r="N60" s="119">
        <v>106</v>
      </c>
      <c r="O60" s="119">
        <v>3852</v>
      </c>
      <c r="P60" s="143">
        <v>1.38</v>
      </c>
      <c r="Q60" s="148">
        <v>4644</v>
      </c>
      <c r="R60" s="51">
        <f t="shared" si="5"/>
        <v>-17.05</v>
      </c>
      <c r="T60" s="45">
        <f t="shared" si="0"/>
        <v>-7.79</v>
      </c>
      <c r="U60" s="45" t="b">
        <f t="shared" si="1"/>
        <v>0</v>
      </c>
      <c r="V60" s="45">
        <f t="shared" si="2"/>
        <v>-17.05</v>
      </c>
      <c r="W60" s="45" t="b">
        <f t="shared" si="3"/>
        <v>0</v>
      </c>
    </row>
    <row r="61" spans="2:23" s="45" customFormat="1" ht="12.75" thickBot="1">
      <c r="B61" s="99" t="s">
        <v>12</v>
      </c>
      <c r="C61" s="215" t="s">
        <v>33</v>
      </c>
      <c r="D61" s="216"/>
      <c r="E61" s="124">
        <v>38.1</v>
      </c>
      <c r="F61" s="125">
        <v>293223</v>
      </c>
      <c r="G61" s="126">
        <v>114</v>
      </c>
      <c r="H61" s="125">
        <v>7875</v>
      </c>
      <c r="I61" s="145">
        <v>2.69</v>
      </c>
      <c r="J61" s="150">
        <v>6413</v>
      </c>
      <c r="K61" s="135">
        <f t="shared" si="4"/>
        <v>22.8</v>
      </c>
      <c r="L61" s="124">
        <v>38</v>
      </c>
      <c r="M61" s="125">
        <v>291961</v>
      </c>
      <c r="N61" s="125">
        <v>108</v>
      </c>
      <c r="O61" s="125">
        <v>4601</v>
      </c>
      <c r="P61" s="145">
        <v>1.58</v>
      </c>
      <c r="Q61" s="150">
        <v>5510</v>
      </c>
      <c r="R61" s="56">
        <f t="shared" si="5"/>
        <v>-16.5</v>
      </c>
      <c r="T61" s="45">
        <f t="shared" si="0"/>
        <v>22.8</v>
      </c>
      <c r="U61" s="45" t="b">
        <f t="shared" si="1"/>
        <v>0</v>
      </c>
      <c r="V61" s="45">
        <f t="shared" si="2"/>
        <v>-16.5</v>
      </c>
      <c r="W61" s="45" t="b">
        <f t="shared" si="3"/>
        <v>0</v>
      </c>
    </row>
    <row r="62" spans="2:23" s="45" customFormat="1" ht="12.75" thickBot="1">
      <c r="B62" s="102" t="s">
        <v>34</v>
      </c>
      <c r="C62" s="103"/>
      <c r="D62" s="103"/>
      <c r="E62" s="127">
        <v>38.1</v>
      </c>
      <c r="F62" s="128">
        <v>289249</v>
      </c>
      <c r="G62" s="129">
        <v>344</v>
      </c>
      <c r="H62" s="128">
        <v>7260</v>
      </c>
      <c r="I62" s="130">
        <v>2.51</v>
      </c>
      <c r="J62" s="151">
        <v>6437</v>
      </c>
      <c r="K62" s="136">
        <f t="shared" si="4"/>
        <v>12.79</v>
      </c>
      <c r="L62" s="127">
        <v>38.1</v>
      </c>
      <c r="M62" s="128">
        <v>289334</v>
      </c>
      <c r="N62" s="128">
        <v>328</v>
      </c>
      <c r="O62" s="128">
        <v>4542</v>
      </c>
      <c r="P62" s="130">
        <v>1.57</v>
      </c>
      <c r="Q62" s="151">
        <v>5295</v>
      </c>
      <c r="R62" s="57">
        <f t="shared" si="5"/>
        <v>-14.22</v>
      </c>
      <c r="T62" s="45">
        <f t="shared" si="0"/>
        <v>12.79</v>
      </c>
      <c r="U62" s="45" t="b">
        <f t="shared" si="1"/>
        <v>0</v>
      </c>
      <c r="V62" s="45">
        <f t="shared" si="2"/>
        <v>-14.22</v>
      </c>
      <c r="W62" s="45" t="b">
        <f t="shared" si="3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58"/>
      <c r="P63" s="58"/>
      <c r="Q63" s="58"/>
      <c r="R63" s="60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58"/>
      <c r="P64" s="58"/>
      <c r="Q64" s="58"/>
      <c r="R64" s="60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  <row r="66" spans="1:18" ht="12">
      <c r="A66" s="58"/>
      <c r="B66" s="58"/>
      <c r="C66" s="58"/>
      <c r="D66" s="59"/>
      <c r="E66" s="58"/>
      <c r="F66" s="58"/>
      <c r="G66" s="58"/>
      <c r="H66" s="58"/>
      <c r="I66" s="58"/>
      <c r="J66" s="58"/>
      <c r="K66" s="60"/>
      <c r="L66" s="58"/>
      <c r="M66" s="58"/>
      <c r="N66" s="58"/>
      <c r="O66" s="60"/>
      <c r="P66" s="58"/>
      <c r="Q66" s="58"/>
      <c r="R66" s="58"/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4"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115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73</v>
      </c>
    </row>
    <row r="2" spans="1:15" ht="14.25" thickBot="1">
      <c r="A2" s="238" t="s">
        <v>43</v>
      </c>
      <c r="B2" s="241" t="s">
        <v>44</v>
      </c>
      <c r="C2" s="242"/>
      <c r="D2" s="242"/>
      <c r="E2" s="242"/>
      <c r="F2" s="242"/>
      <c r="G2" s="243"/>
      <c r="H2" s="244"/>
      <c r="I2" s="242" t="s">
        <v>36</v>
      </c>
      <c r="J2" s="242"/>
      <c r="K2" s="242"/>
      <c r="L2" s="242"/>
      <c r="M2" s="242"/>
      <c r="N2" s="243"/>
      <c r="O2" s="244"/>
    </row>
    <row r="3" spans="1:15" ht="13.5">
      <c r="A3" s="239"/>
      <c r="B3" s="31"/>
      <c r="C3" s="32"/>
      <c r="D3" s="32"/>
      <c r="E3" s="32"/>
      <c r="F3" s="32"/>
      <c r="G3" s="245" t="s">
        <v>48</v>
      </c>
      <c r="H3" s="246"/>
      <c r="I3" s="32"/>
      <c r="J3" s="32"/>
      <c r="K3" s="32"/>
      <c r="L3" s="32"/>
      <c r="M3" s="32"/>
      <c r="N3" s="247" t="s">
        <v>48</v>
      </c>
      <c r="O3" s="248"/>
    </row>
    <row r="4" spans="1:15" ht="52.5" customHeight="1" thickBot="1">
      <c r="A4" s="240"/>
      <c r="B4" s="33" t="s">
        <v>69</v>
      </c>
      <c r="C4" s="34" t="s">
        <v>49</v>
      </c>
      <c r="D4" s="34" t="s">
        <v>45</v>
      </c>
      <c r="E4" s="34" t="s">
        <v>50</v>
      </c>
      <c r="F4" s="108" t="s">
        <v>119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8" t="s">
        <v>119</v>
      </c>
      <c r="N4" s="35" t="s">
        <v>54</v>
      </c>
      <c r="O4" s="37" t="s">
        <v>52</v>
      </c>
    </row>
    <row r="5" spans="1:15" ht="13.5">
      <c r="A5" s="38" t="s">
        <v>55</v>
      </c>
      <c r="B5" s="152">
        <v>36.8</v>
      </c>
      <c r="C5" s="153">
        <v>279638</v>
      </c>
      <c r="D5" s="153">
        <v>421</v>
      </c>
      <c r="E5" s="153">
        <v>9613</v>
      </c>
      <c r="F5" s="154">
        <v>3.44</v>
      </c>
      <c r="G5" s="155">
        <v>12366</v>
      </c>
      <c r="H5" s="156">
        <f aca="true" t="shared" si="0" ref="H5:H16">ROUND((E5-G5)/G5*100,2)</f>
        <v>-22.26</v>
      </c>
      <c r="I5" s="157" t="s">
        <v>113</v>
      </c>
      <c r="J5" s="158" t="s">
        <v>113</v>
      </c>
      <c r="K5" s="159">
        <v>392</v>
      </c>
      <c r="L5" s="153">
        <v>5856</v>
      </c>
      <c r="M5" s="160">
        <v>2.09</v>
      </c>
      <c r="N5" s="155">
        <v>7012</v>
      </c>
      <c r="O5" s="161">
        <f aca="true" t="shared" si="1" ref="O5:O16">ROUND((L5-N5)/N5*100,2)</f>
        <v>-16.49</v>
      </c>
    </row>
    <row r="6" spans="1:15" ht="13.5">
      <c r="A6" s="38" t="s">
        <v>56</v>
      </c>
      <c r="B6" s="152">
        <v>37.3</v>
      </c>
      <c r="C6" s="153">
        <v>283680</v>
      </c>
      <c r="D6" s="153">
        <v>375</v>
      </c>
      <c r="E6" s="153">
        <v>8322</v>
      </c>
      <c r="F6" s="154">
        <v>2.93</v>
      </c>
      <c r="G6" s="155">
        <v>9613</v>
      </c>
      <c r="H6" s="156">
        <f t="shared" si="0"/>
        <v>-13.43</v>
      </c>
      <c r="I6" s="157" t="s">
        <v>113</v>
      </c>
      <c r="J6" s="158" t="s">
        <v>113</v>
      </c>
      <c r="K6" s="159">
        <v>346</v>
      </c>
      <c r="L6" s="153">
        <v>5586</v>
      </c>
      <c r="M6" s="160">
        <v>1.97</v>
      </c>
      <c r="N6" s="155">
        <v>5856</v>
      </c>
      <c r="O6" s="161">
        <f t="shared" si="1"/>
        <v>-4.61</v>
      </c>
    </row>
    <row r="7" spans="1:15" ht="13.5">
      <c r="A7" s="38" t="s">
        <v>57</v>
      </c>
      <c r="B7" s="152">
        <v>37.9</v>
      </c>
      <c r="C7" s="153">
        <v>286795</v>
      </c>
      <c r="D7" s="153">
        <v>366</v>
      </c>
      <c r="E7" s="153">
        <v>8150</v>
      </c>
      <c r="F7" s="154">
        <v>2.84</v>
      </c>
      <c r="G7" s="155">
        <v>8322</v>
      </c>
      <c r="H7" s="156">
        <f t="shared" si="0"/>
        <v>-2.07</v>
      </c>
      <c r="I7" s="157" t="s">
        <v>113</v>
      </c>
      <c r="J7" s="158" t="s">
        <v>113</v>
      </c>
      <c r="K7" s="159">
        <v>353</v>
      </c>
      <c r="L7" s="153">
        <v>5708</v>
      </c>
      <c r="M7" s="160">
        <v>1.99</v>
      </c>
      <c r="N7" s="155">
        <v>5586</v>
      </c>
      <c r="O7" s="161">
        <f t="shared" si="1"/>
        <v>2.18</v>
      </c>
    </row>
    <row r="8" spans="1:15" ht="13.5">
      <c r="A8" s="38" t="s">
        <v>58</v>
      </c>
      <c r="B8" s="152">
        <v>38.6</v>
      </c>
      <c r="C8" s="153">
        <v>290640</v>
      </c>
      <c r="D8" s="153">
        <v>329</v>
      </c>
      <c r="E8" s="153">
        <v>6316</v>
      </c>
      <c r="F8" s="154">
        <v>2.17</v>
      </c>
      <c r="G8" s="155">
        <v>8150</v>
      </c>
      <c r="H8" s="156">
        <f t="shared" si="0"/>
        <v>-22.5</v>
      </c>
      <c r="I8" s="157" t="s">
        <v>113</v>
      </c>
      <c r="J8" s="158" t="s">
        <v>113</v>
      </c>
      <c r="K8" s="159">
        <v>308</v>
      </c>
      <c r="L8" s="153">
        <v>5007</v>
      </c>
      <c r="M8" s="160">
        <v>1.72</v>
      </c>
      <c r="N8" s="155">
        <v>5708</v>
      </c>
      <c r="O8" s="161">
        <f t="shared" si="1"/>
        <v>-12.28</v>
      </c>
    </row>
    <row r="9" spans="1:15" ht="13.5">
      <c r="A9" s="38" t="s">
        <v>59</v>
      </c>
      <c r="B9" s="162">
        <v>38.2</v>
      </c>
      <c r="C9" s="163">
        <v>288357</v>
      </c>
      <c r="D9" s="164">
        <v>343</v>
      </c>
      <c r="E9" s="163">
        <v>5784</v>
      </c>
      <c r="F9" s="165">
        <v>2.01</v>
      </c>
      <c r="G9" s="166">
        <v>6316</v>
      </c>
      <c r="H9" s="167">
        <f t="shared" si="0"/>
        <v>-8.42</v>
      </c>
      <c r="I9" s="168" t="s">
        <v>113</v>
      </c>
      <c r="J9" s="169" t="s">
        <v>113</v>
      </c>
      <c r="K9" s="170">
        <v>328</v>
      </c>
      <c r="L9" s="163">
        <v>4873</v>
      </c>
      <c r="M9" s="171">
        <v>1.69</v>
      </c>
      <c r="N9" s="166">
        <v>5007</v>
      </c>
      <c r="O9" s="161">
        <f t="shared" si="1"/>
        <v>-2.68</v>
      </c>
    </row>
    <row r="10" spans="1:15" ht="13.5">
      <c r="A10" s="38" t="s">
        <v>60</v>
      </c>
      <c r="B10" s="152">
        <v>38.2</v>
      </c>
      <c r="C10" s="153">
        <v>284577</v>
      </c>
      <c r="D10" s="153">
        <v>333</v>
      </c>
      <c r="E10" s="153">
        <v>5736</v>
      </c>
      <c r="F10" s="165">
        <v>2.02</v>
      </c>
      <c r="G10" s="166">
        <v>5784</v>
      </c>
      <c r="H10" s="156">
        <f t="shared" si="0"/>
        <v>-0.83</v>
      </c>
      <c r="I10" s="168" t="s">
        <v>113</v>
      </c>
      <c r="J10" s="169" t="s">
        <v>113</v>
      </c>
      <c r="K10" s="170">
        <v>325</v>
      </c>
      <c r="L10" s="163">
        <v>4672</v>
      </c>
      <c r="M10" s="171">
        <v>1.64</v>
      </c>
      <c r="N10" s="166">
        <v>4873</v>
      </c>
      <c r="O10" s="161">
        <f t="shared" si="1"/>
        <v>-4.12</v>
      </c>
    </row>
    <row r="11" spans="1:15" ht="13.5">
      <c r="A11" s="38" t="s">
        <v>97</v>
      </c>
      <c r="B11" s="152">
        <v>38.9</v>
      </c>
      <c r="C11" s="153">
        <v>289736</v>
      </c>
      <c r="D11" s="153">
        <v>312</v>
      </c>
      <c r="E11" s="153">
        <v>5571</v>
      </c>
      <c r="F11" s="154">
        <v>1.92</v>
      </c>
      <c r="G11" s="155">
        <v>5736</v>
      </c>
      <c r="H11" s="156">
        <f t="shared" si="0"/>
        <v>-2.88</v>
      </c>
      <c r="I11" s="157" t="s">
        <v>113</v>
      </c>
      <c r="J11" s="158" t="s">
        <v>113</v>
      </c>
      <c r="K11" s="159">
        <v>296</v>
      </c>
      <c r="L11" s="153">
        <v>4879</v>
      </c>
      <c r="M11" s="160">
        <v>1.68</v>
      </c>
      <c r="N11" s="155">
        <v>4672</v>
      </c>
      <c r="O11" s="161">
        <f t="shared" si="1"/>
        <v>4.43</v>
      </c>
    </row>
    <row r="12" spans="1:15" ht="13.5">
      <c r="A12" s="38" t="s">
        <v>74</v>
      </c>
      <c r="B12" s="172">
        <v>38.5</v>
      </c>
      <c r="C12" s="153">
        <v>289087</v>
      </c>
      <c r="D12" s="153">
        <v>323</v>
      </c>
      <c r="E12" s="153">
        <v>6357</v>
      </c>
      <c r="F12" s="154">
        <v>2.2</v>
      </c>
      <c r="G12" s="155">
        <v>5571</v>
      </c>
      <c r="H12" s="156">
        <f t="shared" si="0"/>
        <v>14.11</v>
      </c>
      <c r="I12" s="173">
        <v>38.6</v>
      </c>
      <c r="J12" s="174">
        <v>289593</v>
      </c>
      <c r="K12" s="175">
        <v>314</v>
      </c>
      <c r="L12" s="153">
        <v>5335</v>
      </c>
      <c r="M12" s="160">
        <v>1.84</v>
      </c>
      <c r="N12" s="155">
        <v>4879</v>
      </c>
      <c r="O12" s="161">
        <f t="shared" si="1"/>
        <v>9.35</v>
      </c>
    </row>
    <row r="13" spans="1:15" ht="13.5">
      <c r="A13" s="38" t="s">
        <v>96</v>
      </c>
      <c r="B13" s="172">
        <v>38.6</v>
      </c>
      <c r="C13" s="153">
        <v>291489</v>
      </c>
      <c r="D13" s="153">
        <v>348</v>
      </c>
      <c r="E13" s="153">
        <v>6549</v>
      </c>
      <c r="F13" s="154">
        <v>2.25</v>
      </c>
      <c r="G13" s="155">
        <v>6357</v>
      </c>
      <c r="H13" s="156">
        <f t="shared" si="0"/>
        <v>3.02</v>
      </c>
      <c r="I13" s="173">
        <v>38.6</v>
      </c>
      <c r="J13" s="174">
        <v>291566</v>
      </c>
      <c r="K13" s="175">
        <v>340</v>
      </c>
      <c r="L13" s="153">
        <v>5455</v>
      </c>
      <c r="M13" s="160">
        <v>1.87</v>
      </c>
      <c r="N13" s="155">
        <v>5335</v>
      </c>
      <c r="O13" s="161">
        <f t="shared" si="1"/>
        <v>2.25</v>
      </c>
    </row>
    <row r="14" spans="1:15" ht="14.25" thickBot="1">
      <c r="A14" s="38" t="s">
        <v>114</v>
      </c>
      <c r="B14" s="176">
        <v>38</v>
      </c>
      <c r="C14" s="177">
        <v>282607</v>
      </c>
      <c r="D14" s="177">
        <v>355</v>
      </c>
      <c r="E14" s="177">
        <v>6437</v>
      </c>
      <c r="F14" s="178">
        <v>2.28</v>
      </c>
      <c r="G14" s="179">
        <v>6549</v>
      </c>
      <c r="H14" s="156">
        <f t="shared" si="0"/>
        <v>-1.71</v>
      </c>
      <c r="I14" s="180">
        <v>38.1</v>
      </c>
      <c r="J14" s="181">
        <v>282948</v>
      </c>
      <c r="K14" s="182">
        <v>348</v>
      </c>
      <c r="L14" s="177">
        <v>5295</v>
      </c>
      <c r="M14" s="183">
        <v>1.87</v>
      </c>
      <c r="N14" s="179">
        <v>5455</v>
      </c>
      <c r="O14" s="161">
        <f t="shared" si="1"/>
        <v>-2.93</v>
      </c>
    </row>
    <row r="15" spans="1:15" ht="13.5">
      <c r="A15" s="64" t="s">
        <v>128</v>
      </c>
      <c r="B15" s="195">
        <v>38.1</v>
      </c>
      <c r="C15" s="196">
        <v>289249</v>
      </c>
      <c r="D15" s="196">
        <v>344</v>
      </c>
      <c r="E15" s="196">
        <v>7260</v>
      </c>
      <c r="F15" s="194">
        <v>2.51</v>
      </c>
      <c r="G15" s="184">
        <v>6437</v>
      </c>
      <c r="H15" s="138">
        <f t="shared" si="0"/>
        <v>12.79</v>
      </c>
      <c r="I15" s="197">
        <v>38.1</v>
      </c>
      <c r="J15" s="198">
        <v>289334</v>
      </c>
      <c r="K15" s="198">
        <v>328</v>
      </c>
      <c r="L15" s="198">
        <v>4542</v>
      </c>
      <c r="M15" s="194">
        <v>1.57</v>
      </c>
      <c r="N15" s="184">
        <v>5295</v>
      </c>
      <c r="O15" s="139">
        <f t="shared" si="1"/>
        <v>-14.22</v>
      </c>
    </row>
    <row r="16" spans="1:15" ht="14.25" thickBot="1">
      <c r="A16" s="137" t="s">
        <v>129</v>
      </c>
      <c r="B16" s="185">
        <v>38</v>
      </c>
      <c r="C16" s="186">
        <v>282607</v>
      </c>
      <c r="D16" s="186">
        <v>355</v>
      </c>
      <c r="E16" s="186">
        <v>6437</v>
      </c>
      <c r="F16" s="187">
        <v>2.28</v>
      </c>
      <c r="G16" s="179">
        <v>6549</v>
      </c>
      <c r="H16" s="188">
        <f t="shared" si="0"/>
        <v>-1.71</v>
      </c>
      <c r="I16" s="189">
        <v>38.1</v>
      </c>
      <c r="J16" s="190">
        <v>282948</v>
      </c>
      <c r="K16" s="191">
        <v>348</v>
      </c>
      <c r="L16" s="186">
        <v>5295</v>
      </c>
      <c r="M16" s="192">
        <v>1.87</v>
      </c>
      <c r="N16" s="179">
        <v>5455</v>
      </c>
      <c r="O16" s="193">
        <f t="shared" si="1"/>
        <v>-2.93</v>
      </c>
    </row>
    <row r="17" spans="1:15" ht="14.25" thickBot="1">
      <c r="A17" s="40" t="s">
        <v>61</v>
      </c>
      <c r="B17" s="41">
        <f aca="true" t="shared" si="2" ref="B17:O17">B15-B16</f>
        <v>0.10000000000000142</v>
      </c>
      <c r="C17" s="42">
        <f t="shared" si="2"/>
        <v>6642</v>
      </c>
      <c r="D17" s="61">
        <f>D15-D16</f>
        <v>-11</v>
      </c>
      <c r="E17" s="42">
        <f t="shared" si="2"/>
        <v>823</v>
      </c>
      <c r="F17" s="39">
        <f t="shared" si="2"/>
        <v>0.22999999999999998</v>
      </c>
      <c r="G17" s="62">
        <f t="shared" si="2"/>
        <v>-112</v>
      </c>
      <c r="H17" s="43">
        <f t="shared" si="2"/>
        <v>14.5</v>
      </c>
      <c r="I17" s="44">
        <f t="shared" si="2"/>
        <v>0</v>
      </c>
      <c r="J17" s="63">
        <f t="shared" si="2"/>
        <v>6386</v>
      </c>
      <c r="K17" s="61">
        <f t="shared" si="2"/>
        <v>-20</v>
      </c>
      <c r="L17" s="42">
        <f t="shared" si="2"/>
        <v>-753</v>
      </c>
      <c r="M17" s="39">
        <f t="shared" si="2"/>
        <v>-0.30000000000000004</v>
      </c>
      <c r="N17" s="62">
        <f t="shared" si="2"/>
        <v>-160</v>
      </c>
      <c r="O17" s="43">
        <f t="shared" si="2"/>
        <v>-11.290000000000001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30" t="s">
        <v>117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2"/>
      <c r="N27" s="232"/>
      <c r="O27" s="233"/>
    </row>
    <row r="28" spans="1:15" ht="13.5">
      <c r="A28" s="234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3"/>
    </row>
    <row r="29" spans="1:15" ht="29.25" customHeight="1">
      <c r="A29" s="235" t="s">
        <v>118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8"/>
      <c r="N29" s="228"/>
      <c r="O29" s="229"/>
    </row>
    <row r="30" spans="1:15" ht="19.5" customHeight="1">
      <c r="A30" s="235" t="s">
        <v>100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8"/>
      <c r="N30" s="228"/>
      <c r="O30" s="229"/>
    </row>
    <row r="31" spans="1:15" ht="25.5" customHeight="1">
      <c r="A31" s="226" t="s">
        <v>101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7"/>
    </row>
    <row r="32" spans="1:15" ht="39" customHeight="1">
      <c r="A32" s="75"/>
      <c r="B32" s="225" t="s">
        <v>105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77"/>
      <c r="O32" s="78"/>
    </row>
    <row r="33" spans="1:15" ht="24.75" customHeight="1">
      <c r="A33" s="75"/>
      <c r="D33" s="98" t="s">
        <v>122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120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121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106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26" t="s">
        <v>102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8"/>
      <c r="N38" s="228"/>
      <c r="O38" s="229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116</v>
      </c>
      <c r="C40" s="84"/>
      <c r="D40" s="81"/>
      <c r="E40" s="67"/>
      <c r="F40" s="85"/>
      <c r="H40" s="85" t="s">
        <v>62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63</v>
      </c>
      <c r="C41" s="84"/>
      <c r="D41" s="81"/>
      <c r="E41" s="67"/>
      <c r="F41" s="85"/>
      <c r="H41" s="85" t="s">
        <v>64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65</v>
      </c>
      <c r="C42" s="84"/>
      <c r="D42" s="81"/>
      <c r="E42" s="67"/>
      <c r="F42" s="85"/>
      <c r="H42" s="85" t="s">
        <v>66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67</v>
      </c>
      <c r="C43" s="84"/>
      <c r="D43" s="81"/>
      <c r="E43" s="67"/>
      <c r="F43" s="85"/>
      <c r="H43" s="85" t="s">
        <v>70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221" t="s">
        <v>103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3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104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24" t="s">
        <v>123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A2:A4"/>
    <mergeCell ref="B2:H2"/>
    <mergeCell ref="I2:O2"/>
    <mergeCell ref="G3:H3"/>
    <mergeCell ref="N3:O3"/>
    <mergeCell ref="A27:O28"/>
    <mergeCell ref="A29:O29"/>
    <mergeCell ref="A30:O30"/>
    <mergeCell ref="A31:O31"/>
    <mergeCell ref="A46:O46"/>
    <mergeCell ref="C49:N49"/>
    <mergeCell ref="B32:M32"/>
    <mergeCell ref="A38:O3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0" zoomScaleNormal="90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01" t="s">
        <v>127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2:18" ht="18.75">
      <c r="B3" s="201" t="s">
        <v>132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2:18" ht="12.75" thickBot="1">
      <c r="B4" s="202" t="s">
        <v>133</v>
      </c>
      <c r="C4" s="202"/>
      <c r="D4" s="202"/>
      <c r="E4" s="58"/>
      <c r="F4" s="58"/>
      <c r="G4" s="58"/>
      <c r="H4" s="58"/>
      <c r="I4" s="58"/>
      <c r="J4" s="58"/>
      <c r="K4" s="60"/>
      <c r="L4" s="58"/>
      <c r="M4" s="58"/>
      <c r="N4" s="58"/>
      <c r="O4" s="203" t="s">
        <v>130</v>
      </c>
      <c r="P4" s="203"/>
      <c r="Q4" s="203"/>
      <c r="R4" s="203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99" t="s">
        <v>48</v>
      </c>
      <c r="K6" s="200"/>
      <c r="L6" s="22"/>
      <c r="M6" s="22"/>
      <c r="N6" s="22"/>
      <c r="O6" s="22"/>
      <c r="P6" s="22"/>
      <c r="Q6" s="199" t="s">
        <v>48</v>
      </c>
      <c r="R6" s="200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119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119</v>
      </c>
      <c r="Q7" s="25" t="s">
        <v>54</v>
      </c>
      <c r="R7" s="27" t="s">
        <v>52</v>
      </c>
    </row>
    <row r="8" spans="2:23" s="45" customFormat="1" ht="12">
      <c r="B8" s="46"/>
      <c r="C8" s="204" t="s">
        <v>0</v>
      </c>
      <c r="D8" s="205"/>
      <c r="E8" s="109">
        <v>38.4</v>
      </c>
      <c r="F8" s="110">
        <v>299072</v>
      </c>
      <c r="G8" s="111">
        <v>85</v>
      </c>
      <c r="H8" s="110">
        <v>7452</v>
      </c>
      <c r="I8" s="140">
        <v>2.49</v>
      </c>
      <c r="J8" s="146">
        <v>6612</v>
      </c>
      <c r="K8" s="131">
        <f aca="true" t="shared" si="0" ref="K8:K39">IF(U8=TRUE,"-",ROUND((H8-J8)/J8*100,2))</f>
        <v>12.7</v>
      </c>
      <c r="L8" s="109">
        <v>38.4</v>
      </c>
      <c r="M8" s="110">
        <v>299270</v>
      </c>
      <c r="N8" s="110">
        <v>83</v>
      </c>
      <c r="O8" s="110">
        <v>5118</v>
      </c>
      <c r="P8" s="140">
        <v>1.71</v>
      </c>
      <c r="Q8" s="146">
        <v>5901</v>
      </c>
      <c r="R8" s="47">
        <f aca="true" t="shared" si="1" ref="R8:R39">IF(W8=TRUE,"-",ROUND((O8-Q8)/Q8*100,2))</f>
        <v>-13.27</v>
      </c>
      <c r="T8" s="45">
        <f aca="true" t="shared" si="2" ref="T8:T39">ROUND((H8-J8)/J8*100,2)</f>
        <v>12.7</v>
      </c>
      <c r="U8" s="45" t="b">
        <f aca="true" t="shared" si="3" ref="U8:U39">ISERROR(T8)</f>
        <v>0</v>
      </c>
      <c r="V8" s="45">
        <f aca="true" t="shared" si="4" ref="V8:V39">ROUND((O8-Q8)/Q8*100,2)</f>
        <v>-13.27</v>
      </c>
      <c r="W8" s="45" t="b">
        <f aca="true" t="shared" si="5" ref="W8:W39">ISERROR(V8)</f>
        <v>0</v>
      </c>
    </row>
    <row r="9" spans="2:23" s="45" customFormat="1" ht="12">
      <c r="B9" s="104"/>
      <c r="C9" s="48"/>
      <c r="D9" s="49" t="s">
        <v>107</v>
      </c>
      <c r="E9" s="112">
        <v>38.1</v>
      </c>
      <c r="F9" s="113">
        <v>272499</v>
      </c>
      <c r="G9" s="114">
        <v>9</v>
      </c>
      <c r="H9" s="113">
        <v>5527</v>
      </c>
      <c r="I9" s="141">
        <v>2.03</v>
      </c>
      <c r="J9" s="147">
        <v>5021</v>
      </c>
      <c r="K9" s="132">
        <f t="shared" si="0"/>
        <v>10.08</v>
      </c>
      <c r="L9" s="112">
        <v>38.1</v>
      </c>
      <c r="M9" s="113">
        <v>272499</v>
      </c>
      <c r="N9" s="113">
        <v>9</v>
      </c>
      <c r="O9" s="113">
        <v>3664</v>
      </c>
      <c r="P9" s="141">
        <v>1.34</v>
      </c>
      <c r="Q9" s="147">
        <v>3955</v>
      </c>
      <c r="R9" s="50">
        <f t="shared" si="1"/>
        <v>-7.36</v>
      </c>
      <c r="T9" s="45">
        <f t="shared" si="2"/>
        <v>10.08</v>
      </c>
      <c r="U9" s="45" t="b">
        <f t="shared" si="3"/>
        <v>0</v>
      </c>
      <c r="V9" s="45">
        <f t="shared" si="4"/>
        <v>-7.36</v>
      </c>
      <c r="W9" s="45" t="b">
        <f t="shared" si="5"/>
        <v>0</v>
      </c>
    </row>
    <row r="10" spans="2:23" s="45" customFormat="1" ht="12">
      <c r="B10" s="104"/>
      <c r="C10" s="48"/>
      <c r="D10" s="49" t="s">
        <v>81</v>
      </c>
      <c r="E10" s="112">
        <v>41.2</v>
      </c>
      <c r="F10" s="113">
        <v>271358</v>
      </c>
      <c r="G10" s="114" t="s">
        <v>134</v>
      </c>
      <c r="H10" s="113">
        <v>9830</v>
      </c>
      <c r="I10" s="141">
        <v>3.62</v>
      </c>
      <c r="J10" s="147">
        <v>4042</v>
      </c>
      <c r="K10" s="132">
        <f t="shared" si="0"/>
        <v>143.2</v>
      </c>
      <c r="L10" s="112">
        <v>41.2</v>
      </c>
      <c r="M10" s="113">
        <v>271358</v>
      </c>
      <c r="N10" s="113" t="s">
        <v>134</v>
      </c>
      <c r="O10" s="113">
        <v>4344</v>
      </c>
      <c r="P10" s="141">
        <v>1.6</v>
      </c>
      <c r="Q10" s="147">
        <v>1851</v>
      </c>
      <c r="R10" s="50">
        <f t="shared" si="1"/>
        <v>134.68</v>
      </c>
      <c r="T10" s="45">
        <f t="shared" si="2"/>
        <v>143.2</v>
      </c>
      <c r="U10" s="45" t="b">
        <f t="shared" si="3"/>
        <v>0</v>
      </c>
      <c r="V10" s="45">
        <f t="shared" si="4"/>
        <v>134.68</v>
      </c>
      <c r="W10" s="45" t="b">
        <f t="shared" si="5"/>
        <v>0</v>
      </c>
    </row>
    <row r="11" spans="2:23" s="45" customFormat="1" ht="12">
      <c r="B11" s="104"/>
      <c r="C11" s="48"/>
      <c r="D11" s="49" t="s">
        <v>108</v>
      </c>
      <c r="E11" s="112" t="s">
        <v>113</v>
      </c>
      <c r="F11" s="113" t="s">
        <v>113</v>
      </c>
      <c r="G11" s="114" t="s">
        <v>113</v>
      </c>
      <c r="H11" s="113" t="s">
        <v>113</v>
      </c>
      <c r="I11" s="141" t="s">
        <v>113</v>
      </c>
      <c r="J11" s="147" t="s">
        <v>113</v>
      </c>
      <c r="K11" s="132" t="str">
        <f t="shared" si="0"/>
        <v>-</v>
      </c>
      <c r="L11" s="112" t="s">
        <v>113</v>
      </c>
      <c r="M11" s="113" t="s">
        <v>113</v>
      </c>
      <c r="N11" s="113" t="s">
        <v>113</v>
      </c>
      <c r="O11" s="113" t="s">
        <v>113</v>
      </c>
      <c r="P11" s="141" t="s">
        <v>113</v>
      </c>
      <c r="Q11" s="147" t="s">
        <v>113</v>
      </c>
      <c r="R11" s="50" t="str">
        <f t="shared" si="1"/>
        <v>-</v>
      </c>
      <c r="T11" s="45" t="e">
        <f t="shared" si="2"/>
        <v>#VALUE!</v>
      </c>
      <c r="U11" s="45" t="b">
        <f t="shared" si="3"/>
        <v>1</v>
      </c>
      <c r="V11" s="45" t="e">
        <f t="shared" si="4"/>
        <v>#VALUE!</v>
      </c>
      <c r="W11" s="45" t="b">
        <f t="shared" si="5"/>
        <v>1</v>
      </c>
    </row>
    <row r="12" spans="2:23" s="45" customFormat="1" ht="12">
      <c r="B12" s="104"/>
      <c r="C12" s="48"/>
      <c r="D12" s="49" t="s">
        <v>87</v>
      </c>
      <c r="E12" s="112">
        <v>38.8</v>
      </c>
      <c r="F12" s="113">
        <v>277332</v>
      </c>
      <c r="G12" s="114">
        <v>15</v>
      </c>
      <c r="H12" s="113">
        <v>6774</v>
      </c>
      <c r="I12" s="141">
        <v>2.44</v>
      </c>
      <c r="J12" s="147">
        <v>6120</v>
      </c>
      <c r="K12" s="132">
        <f t="shared" si="0"/>
        <v>10.69</v>
      </c>
      <c r="L12" s="112">
        <v>38.8</v>
      </c>
      <c r="M12" s="113">
        <v>277332</v>
      </c>
      <c r="N12" s="113">
        <v>15</v>
      </c>
      <c r="O12" s="113">
        <v>4329</v>
      </c>
      <c r="P12" s="141">
        <v>1.56</v>
      </c>
      <c r="Q12" s="147">
        <v>4385</v>
      </c>
      <c r="R12" s="50">
        <f t="shared" si="1"/>
        <v>-1.28</v>
      </c>
      <c r="T12" s="45">
        <f t="shared" si="2"/>
        <v>10.69</v>
      </c>
      <c r="U12" s="45" t="b">
        <f t="shared" si="3"/>
        <v>0</v>
      </c>
      <c r="V12" s="45">
        <f t="shared" si="4"/>
        <v>-1.28</v>
      </c>
      <c r="W12" s="45" t="b">
        <f t="shared" si="5"/>
        <v>0</v>
      </c>
    </row>
    <row r="13" spans="2:23" s="45" customFormat="1" ht="12">
      <c r="B13" s="104"/>
      <c r="C13" s="48"/>
      <c r="D13" s="49" t="s">
        <v>98</v>
      </c>
      <c r="E13" s="112">
        <v>35.8</v>
      </c>
      <c r="F13" s="113">
        <v>246627</v>
      </c>
      <c r="G13" s="114" t="s">
        <v>135</v>
      </c>
      <c r="H13" s="113">
        <v>4828</v>
      </c>
      <c r="I13" s="141">
        <v>1.96</v>
      </c>
      <c r="J13" s="147">
        <v>5684</v>
      </c>
      <c r="K13" s="132">
        <f t="shared" si="0"/>
        <v>-15.06</v>
      </c>
      <c r="L13" s="112">
        <v>35.8</v>
      </c>
      <c r="M13" s="113">
        <v>246627</v>
      </c>
      <c r="N13" s="113" t="s">
        <v>135</v>
      </c>
      <c r="O13" s="113">
        <v>3549</v>
      </c>
      <c r="P13" s="141">
        <v>1.44</v>
      </c>
      <c r="Q13" s="147">
        <v>4094</v>
      </c>
      <c r="R13" s="50">
        <f t="shared" si="1"/>
        <v>-13.31</v>
      </c>
      <c r="T13" s="45">
        <f t="shared" si="2"/>
        <v>-15.06</v>
      </c>
      <c r="U13" s="45" t="b">
        <f t="shared" si="3"/>
        <v>0</v>
      </c>
      <c r="V13" s="45">
        <f t="shared" si="4"/>
        <v>-13.31</v>
      </c>
      <c r="W13" s="45" t="b">
        <f t="shared" si="5"/>
        <v>0</v>
      </c>
    </row>
    <row r="14" spans="2:23" s="45" customFormat="1" ht="12">
      <c r="B14" s="104"/>
      <c r="C14" s="48"/>
      <c r="D14" s="49" t="s">
        <v>1</v>
      </c>
      <c r="E14" s="112">
        <v>37.8</v>
      </c>
      <c r="F14" s="113">
        <v>317637</v>
      </c>
      <c r="G14" s="114">
        <v>12</v>
      </c>
      <c r="H14" s="113">
        <v>6923</v>
      </c>
      <c r="I14" s="141">
        <v>2.18</v>
      </c>
      <c r="J14" s="147">
        <v>7257</v>
      </c>
      <c r="K14" s="132">
        <f t="shared" si="0"/>
        <v>-4.6</v>
      </c>
      <c r="L14" s="112">
        <v>37.8</v>
      </c>
      <c r="M14" s="113">
        <v>317637</v>
      </c>
      <c r="N14" s="113">
        <v>12</v>
      </c>
      <c r="O14" s="113">
        <v>5953</v>
      </c>
      <c r="P14" s="141">
        <v>1.87</v>
      </c>
      <c r="Q14" s="147">
        <v>6239</v>
      </c>
      <c r="R14" s="50">
        <f t="shared" si="1"/>
        <v>-4.58</v>
      </c>
      <c r="T14" s="45">
        <f t="shared" si="2"/>
        <v>-4.6</v>
      </c>
      <c r="U14" s="45" t="b">
        <f t="shared" si="3"/>
        <v>0</v>
      </c>
      <c r="V14" s="45">
        <f t="shared" si="4"/>
        <v>-4.58</v>
      </c>
      <c r="W14" s="45" t="b">
        <f t="shared" si="5"/>
        <v>0</v>
      </c>
    </row>
    <row r="15" spans="2:23" s="45" customFormat="1" ht="12">
      <c r="B15" s="101"/>
      <c r="C15" s="48"/>
      <c r="D15" s="49" t="s">
        <v>109</v>
      </c>
      <c r="E15" s="112" t="s">
        <v>113</v>
      </c>
      <c r="F15" s="113" t="s">
        <v>113</v>
      </c>
      <c r="G15" s="114" t="s">
        <v>113</v>
      </c>
      <c r="H15" s="113" t="s">
        <v>113</v>
      </c>
      <c r="I15" s="141" t="s">
        <v>113</v>
      </c>
      <c r="J15" s="147" t="s">
        <v>113</v>
      </c>
      <c r="K15" s="132" t="str">
        <f t="shared" si="0"/>
        <v>-</v>
      </c>
      <c r="L15" s="112" t="s">
        <v>113</v>
      </c>
      <c r="M15" s="113" t="s">
        <v>113</v>
      </c>
      <c r="N15" s="113" t="s">
        <v>113</v>
      </c>
      <c r="O15" s="113" t="s">
        <v>113</v>
      </c>
      <c r="P15" s="141" t="s">
        <v>113</v>
      </c>
      <c r="Q15" s="147" t="s">
        <v>113</v>
      </c>
      <c r="R15" s="50" t="str">
        <f t="shared" si="1"/>
        <v>-</v>
      </c>
      <c r="T15" s="45" t="e">
        <f t="shared" si="2"/>
        <v>#VALUE!</v>
      </c>
      <c r="U15" s="45" t="b">
        <f t="shared" si="3"/>
        <v>1</v>
      </c>
      <c r="V15" s="45" t="e">
        <f t="shared" si="4"/>
        <v>#VALUE!</v>
      </c>
      <c r="W15" s="45" t="b">
        <f t="shared" si="5"/>
        <v>1</v>
      </c>
    </row>
    <row r="16" spans="2:23" s="45" customFormat="1" ht="12">
      <c r="B16" s="101"/>
      <c r="C16" s="48"/>
      <c r="D16" s="49" t="s">
        <v>2</v>
      </c>
      <c r="E16" s="112">
        <v>36.6</v>
      </c>
      <c r="F16" s="113">
        <v>302229</v>
      </c>
      <c r="G16" s="114" t="s">
        <v>135</v>
      </c>
      <c r="H16" s="113">
        <v>5648</v>
      </c>
      <c r="I16" s="141">
        <v>1.87</v>
      </c>
      <c r="J16" s="147">
        <v>6609</v>
      </c>
      <c r="K16" s="132">
        <f t="shared" si="0"/>
        <v>-14.54</v>
      </c>
      <c r="L16" s="112">
        <v>36.6</v>
      </c>
      <c r="M16" s="113">
        <v>302229</v>
      </c>
      <c r="N16" s="113" t="s">
        <v>135</v>
      </c>
      <c r="O16" s="113">
        <v>4934</v>
      </c>
      <c r="P16" s="141">
        <v>1.63</v>
      </c>
      <c r="Q16" s="147">
        <v>5534</v>
      </c>
      <c r="R16" s="50">
        <f t="shared" si="1"/>
        <v>-10.84</v>
      </c>
      <c r="T16" s="45">
        <f t="shared" si="2"/>
        <v>-14.54</v>
      </c>
      <c r="U16" s="45" t="b">
        <f t="shared" si="3"/>
        <v>0</v>
      </c>
      <c r="V16" s="45">
        <f t="shared" si="4"/>
        <v>-10.84</v>
      </c>
      <c r="W16" s="45" t="b">
        <f t="shared" si="5"/>
        <v>0</v>
      </c>
    </row>
    <row r="17" spans="2:23" s="45" customFormat="1" ht="12">
      <c r="B17" s="101"/>
      <c r="C17" s="48"/>
      <c r="D17" s="49" t="s">
        <v>88</v>
      </c>
      <c r="E17" s="112">
        <v>37.8</v>
      </c>
      <c r="F17" s="113">
        <v>271000</v>
      </c>
      <c r="G17" s="114" t="s">
        <v>136</v>
      </c>
      <c r="H17" s="113">
        <v>5100</v>
      </c>
      <c r="I17" s="141">
        <v>1.88</v>
      </c>
      <c r="J17" s="147">
        <v>5248</v>
      </c>
      <c r="K17" s="132">
        <f t="shared" si="0"/>
        <v>-2.82</v>
      </c>
      <c r="L17" s="112">
        <v>37.8</v>
      </c>
      <c r="M17" s="113">
        <v>271000</v>
      </c>
      <c r="N17" s="113" t="s">
        <v>136</v>
      </c>
      <c r="O17" s="113">
        <v>5100</v>
      </c>
      <c r="P17" s="141">
        <v>1.88</v>
      </c>
      <c r="Q17" s="147">
        <v>5248</v>
      </c>
      <c r="R17" s="50">
        <f t="shared" si="1"/>
        <v>-2.82</v>
      </c>
      <c r="T17" s="45">
        <f t="shared" si="2"/>
        <v>-2.82</v>
      </c>
      <c r="U17" s="45" t="b">
        <f t="shared" si="3"/>
        <v>0</v>
      </c>
      <c r="V17" s="45">
        <f t="shared" si="4"/>
        <v>-2.82</v>
      </c>
      <c r="W17" s="45" t="b">
        <f t="shared" si="5"/>
        <v>0</v>
      </c>
    </row>
    <row r="18" spans="2:23" s="45" customFormat="1" ht="12">
      <c r="B18" s="101"/>
      <c r="C18" s="48"/>
      <c r="D18" s="49" t="s">
        <v>89</v>
      </c>
      <c r="E18" s="112">
        <v>47.7</v>
      </c>
      <c r="F18" s="113">
        <v>264271</v>
      </c>
      <c r="G18" s="114" t="s">
        <v>125</v>
      </c>
      <c r="H18" s="113">
        <v>35000</v>
      </c>
      <c r="I18" s="141">
        <v>13.24</v>
      </c>
      <c r="J18" s="147" t="s">
        <v>113</v>
      </c>
      <c r="K18" s="132" t="str">
        <f t="shared" si="0"/>
        <v>-</v>
      </c>
      <c r="L18" s="112">
        <v>47.7</v>
      </c>
      <c r="M18" s="113">
        <v>264271</v>
      </c>
      <c r="N18" s="113" t="s">
        <v>125</v>
      </c>
      <c r="O18" s="113">
        <v>2500</v>
      </c>
      <c r="P18" s="141">
        <v>0.95</v>
      </c>
      <c r="Q18" s="147" t="s">
        <v>113</v>
      </c>
      <c r="R18" s="50" t="str">
        <f t="shared" si="1"/>
        <v>-</v>
      </c>
      <c r="T18" s="45" t="e">
        <f t="shared" si="2"/>
        <v>#VALUE!</v>
      </c>
      <c r="U18" s="45" t="b">
        <f t="shared" si="3"/>
        <v>1</v>
      </c>
      <c r="V18" s="45" t="e">
        <f t="shared" si="4"/>
        <v>#VALUE!</v>
      </c>
      <c r="W18" s="45" t="b">
        <f t="shared" si="5"/>
        <v>1</v>
      </c>
    </row>
    <row r="19" spans="2:23" s="45" customFormat="1" ht="12">
      <c r="B19" s="101"/>
      <c r="C19" s="48"/>
      <c r="D19" s="49" t="s">
        <v>3</v>
      </c>
      <c r="E19" s="112" t="s">
        <v>113</v>
      </c>
      <c r="F19" s="113" t="s">
        <v>113</v>
      </c>
      <c r="G19" s="114" t="s">
        <v>113</v>
      </c>
      <c r="H19" s="113" t="s">
        <v>113</v>
      </c>
      <c r="I19" s="141" t="s">
        <v>113</v>
      </c>
      <c r="J19" s="147" t="s">
        <v>113</v>
      </c>
      <c r="K19" s="132" t="str">
        <f t="shared" si="0"/>
        <v>-</v>
      </c>
      <c r="L19" s="112" t="s">
        <v>113</v>
      </c>
      <c r="M19" s="113" t="s">
        <v>113</v>
      </c>
      <c r="N19" s="113" t="s">
        <v>113</v>
      </c>
      <c r="O19" s="113" t="s">
        <v>113</v>
      </c>
      <c r="P19" s="141" t="s">
        <v>113</v>
      </c>
      <c r="Q19" s="147" t="s">
        <v>113</v>
      </c>
      <c r="R19" s="50" t="str">
        <f t="shared" si="1"/>
        <v>-</v>
      </c>
      <c r="T19" s="45" t="e">
        <f t="shared" si="2"/>
        <v>#VALUE!</v>
      </c>
      <c r="U19" s="45" t="b">
        <f t="shared" si="3"/>
        <v>1</v>
      </c>
      <c r="V19" s="45" t="e">
        <f t="shared" si="4"/>
        <v>#VALUE!</v>
      </c>
      <c r="W19" s="45" t="b">
        <f t="shared" si="5"/>
        <v>1</v>
      </c>
    </row>
    <row r="20" spans="2:23" s="45" customFormat="1" ht="12">
      <c r="B20" s="101" t="s">
        <v>4</v>
      </c>
      <c r="C20" s="48"/>
      <c r="D20" s="49" t="s">
        <v>5</v>
      </c>
      <c r="E20" s="112">
        <v>39.9</v>
      </c>
      <c r="F20" s="113">
        <v>301393</v>
      </c>
      <c r="G20" s="114">
        <v>4</v>
      </c>
      <c r="H20" s="113">
        <v>4601</v>
      </c>
      <c r="I20" s="141">
        <v>1.53</v>
      </c>
      <c r="J20" s="147">
        <v>5989</v>
      </c>
      <c r="K20" s="132">
        <f t="shared" si="0"/>
        <v>-23.18</v>
      </c>
      <c r="L20" s="112">
        <v>39.9</v>
      </c>
      <c r="M20" s="113">
        <v>301393</v>
      </c>
      <c r="N20" s="113">
        <v>4</v>
      </c>
      <c r="O20" s="113">
        <v>4471</v>
      </c>
      <c r="P20" s="141">
        <v>1.48</v>
      </c>
      <c r="Q20" s="147">
        <v>4832</v>
      </c>
      <c r="R20" s="50">
        <f t="shared" si="1"/>
        <v>-7.47</v>
      </c>
      <c r="T20" s="45">
        <f t="shared" si="2"/>
        <v>-23.18</v>
      </c>
      <c r="U20" s="45" t="b">
        <f t="shared" si="3"/>
        <v>0</v>
      </c>
      <c r="V20" s="45">
        <f t="shared" si="4"/>
        <v>-7.47</v>
      </c>
      <c r="W20" s="45" t="b">
        <f t="shared" si="5"/>
        <v>0</v>
      </c>
    </row>
    <row r="21" spans="2:23" s="45" customFormat="1" ht="12">
      <c r="B21" s="101"/>
      <c r="C21" s="48"/>
      <c r="D21" s="49" t="s">
        <v>6</v>
      </c>
      <c r="E21" s="112">
        <v>35.4</v>
      </c>
      <c r="F21" s="113">
        <v>235369</v>
      </c>
      <c r="G21" s="114" t="s">
        <v>125</v>
      </c>
      <c r="H21" s="113">
        <v>3947</v>
      </c>
      <c r="I21" s="141">
        <v>1.68</v>
      </c>
      <c r="J21" s="147">
        <v>4220</v>
      </c>
      <c r="K21" s="132">
        <f t="shared" si="0"/>
        <v>-6.47</v>
      </c>
      <c r="L21" s="112">
        <v>35.4</v>
      </c>
      <c r="M21" s="113">
        <v>235369</v>
      </c>
      <c r="N21" s="113" t="s">
        <v>125</v>
      </c>
      <c r="O21" s="113">
        <v>3780</v>
      </c>
      <c r="P21" s="141">
        <v>1.61</v>
      </c>
      <c r="Q21" s="147">
        <v>3862</v>
      </c>
      <c r="R21" s="50">
        <f t="shared" si="1"/>
        <v>-2.12</v>
      </c>
      <c r="T21" s="45">
        <f t="shared" si="2"/>
        <v>-6.47</v>
      </c>
      <c r="U21" s="45" t="b">
        <f t="shared" si="3"/>
        <v>0</v>
      </c>
      <c r="V21" s="45">
        <f t="shared" si="4"/>
        <v>-2.12</v>
      </c>
      <c r="W21" s="45" t="b">
        <f t="shared" si="5"/>
        <v>0</v>
      </c>
    </row>
    <row r="22" spans="2:23" s="45" customFormat="1" ht="12">
      <c r="B22" s="101"/>
      <c r="C22" s="48"/>
      <c r="D22" s="49" t="s">
        <v>110</v>
      </c>
      <c r="E22" s="112">
        <v>37.4</v>
      </c>
      <c r="F22" s="113">
        <v>282578</v>
      </c>
      <c r="G22" s="114">
        <v>9</v>
      </c>
      <c r="H22" s="113">
        <v>6902</v>
      </c>
      <c r="I22" s="141">
        <v>2.44</v>
      </c>
      <c r="J22" s="147">
        <v>7282</v>
      </c>
      <c r="K22" s="132">
        <f t="shared" si="0"/>
        <v>-5.22</v>
      </c>
      <c r="L22" s="112">
        <v>37.5</v>
      </c>
      <c r="M22" s="113">
        <v>283498</v>
      </c>
      <c r="N22" s="113">
        <v>8</v>
      </c>
      <c r="O22" s="113">
        <v>5263</v>
      </c>
      <c r="P22" s="141">
        <v>1.86</v>
      </c>
      <c r="Q22" s="147">
        <v>5982</v>
      </c>
      <c r="R22" s="50">
        <f t="shared" si="1"/>
        <v>-12.02</v>
      </c>
      <c r="T22" s="45">
        <f t="shared" si="2"/>
        <v>-5.22</v>
      </c>
      <c r="U22" s="45" t="b">
        <f t="shared" si="3"/>
        <v>0</v>
      </c>
      <c r="V22" s="45">
        <f t="shared" si="4"/>
        <v>-12.02</v>
      </c>
      <c r="W22" s="45" t="b">
        <f t="shared" si="5"/>
        <v>0</v>
      </c>
    </row>
    <row r="23" spans="2:23" s="45" customFormat="1" ht="12">
      <c r="B23" s="101"/>
      <c r="C23" s="48"/>
      <c r="D23" s="49" t="s">
        <v>84</v>
      </c>
      <c r="E23" s="112">
        <v>36.4</v>
      </c>
      <c r="F23" s="113">
        <v>291301</v>
      </c>
      <c r="G23" s="114" t="s">
        <v>125</v>
      </c>
      <c r="H23" s="113">
        <v>11286</v>
      </c>
      <c r="I23" s="141">
        <v>3.87</v>
      </c>
      <c r="J23" s="147">
        <v>8336</v>
      </c>
      <c r="K23" s="132">
        <f t="shared" si="0"/>
        <v>35.39</v>
      </c>
      <c r="L23" s="112">
        <v>36.4</v>
      </c>
      <c r="M23" s="113">
        <v>291301</v>
      </c>
      <c r="N23" s="113" t="s">
        <v>125</v>
      </c>
      <c r="O23" s="113">
        <v>6986</v>
      </c>
      <c r="P23" s="141">
        <v>2.4</v>
      </c>
      <c r="Q23" s="147">
        <v>6889</v>
      </c>
      <c r="R23" s="50">
        <f t="shared" si="1"/>
        <v>1.41</v>
      </c>
      <c r="T23" s="45">
        <f t="shared" si="2"/>
        <v>35.39</v>
      </c>
      <c r="U23" s="45" t="b">
        <f t="shared" si="3"/>
        <v>0</v>
      </c>
      <c r="V23" s="45">
        <f t="shared" si="4"/>
        <v>1.41</v>
      </c>
      <c r="W23" s="45" t="b">
        <f t="shared" si="5"/>
        <v>0</v>
      </c>
    </row>
    <row r="24" spans="2:23" s="45" customFormat="1" ht="12">
      <c r="B24" s="101"/>
      <c r="C24" s="48"/>
      <c r="D24" s="49" t="s">
        <v>82</v>
      </c>
      <c r="E24" s="112">
        <v>37.8</v>
      </c>
      <c r="F24" s="113">
        <v>310232</v>
      </c>
      <c r="G24" s="114">
        <v>8</v>
      </c>
      <c r="H24" s="113">
        <v>5749</v>
      </c>
      <c r="I24" s="141">
        <v>1.85</v>
      </c>
      <c r="J24" s="147">
        <v>6953</v>
      </c>
      <c r="K24" s="132">
        <f t="shared" si="0"/>
        <v>-17.32</v>
      </c>
      <c r="L24" s="112">
        <v>37.8</v>
      </c>
      <c r="M24" s="113">
        <v>310232</v>
      </c>
      <c r="N24" s="113">
        <v>8</v>
      </c>
      <c r="O24" s="113">
        <v>5407</v>
      </c>
      <c r="P24" s="141">
        <v>1.74</v>
      </c>
      <c r="Q24" s="147">
        <v>6815</v>
      </c>
      <c r="R24" s="50">
        <f t="shared" si="1"/>
        <v>-20.66</v>
      </c>
      <c r="T24" s="45">
        <f t="shared" si="2"/>
        <v>-17.32</v>
      </c>
      <c r="U24" s="45" t="b">
        <f t="shared" si="3"/>
        <v>0</v>
      </c>
      <c r="V24" s="45">
        <f t="shared" si="4"/>
        <v>-20.66</v>
      </c>
      <c r="W24" s="45" t="b">
        <f t="shared" si="5"/>
        <v>0</v>
      </c>
    </row>
    <row r="25" spans="2:23" s="45" customFormat="1" ht="12">
      <c r="B25" s="101"/>
      <c r="C25" s="48"/>
      <c r="D25" s="49" t="s">
        <v>83</v>
      </c>
      <c r="E25" s="112">
        <v>38.5</v>
      </c>
      <c r="F25" s="113">
        <v>303670</v>
      </c>
      <c r="G25" s="114" t="s">
        <v>137</v>
      </c>
      <c r="H25" s="113">
        <v>10000</v>
      </c>
      <c r="I25" s="141">
        <v>3.29</v>
      </c>
      <c r="J25" s="147">
        <v>7500</v>
      </c>
      <c r="K25" s="132">
        <f t="shared" si="0"/>
        <v>33.33</v>
      </c>
      <c r="L25" s="112">
        <v>38.5</v>
      </c>
      <c r="M25" s="113">
        <v>303670</v>
      </c>
      <c r="N25" s="113" t="s">
        <v>137</v>
      </c>
      <c r="O25" s="113">
        <v>5500</v>
      </c>
      <c r="P25" s="141">
        <v>1.81</v>
      </c>
      <c r="Q25" s="147">
        <v>6500</v>
      </c>
      <c r="R25" s="50">
        <f t="shared" si="1"/>
        <v>-15.38</v>
      </c>
      <c r="T25" s="45">
        <f t="shared" si="2"/>
        <v>33.33</v>
      </c>
      <c r="U25" s="45" t="b">
        <f t="shared" si="3"/>
        <v>0</v>
      </c>
      <c r="V25" s="45">
        <f t="shared" si="4"/>
        <v>-15.38</v>
      </c>
      <c r="W25" s="45" t="b">
        <f t="shared" si="5"/>
        <v>0</v>
      </c>
    </row>
    <row r="26" spans="2:23" s="45" customFormat="1" ht="12">
      <c r="B26" s="101"/>
      <c r="C26" s="48"/>
      <c r="D26" s="49" t="s">
        <v>7</v>
      </c>
      <c r="E26" s="112">
        <v>39.4</v>
      </c>
      <c r="F26" s="113">
        <v>299117</v>
      </c>
      <c r="G26" s="114">
        <v>12</v>
      </c>
      <c r="H26" s="113">
        <v>9330</v>
      </c>
      <c r="I26" s="141">
        <v>3.12</v>
      </c>
      <c r="J26" s="147">
        <v>6260</v>
      </c>
      <c r="K26" s="132">
        <f t="shared" si="0"/>
        <v>49.04</v>
      </c>
      <c r="L26" s="112">
        <v>39.4</v>
      </c>
      <c r="M26" s="113">
        <v>299496</v>
      </c>
      <c r="N26" s="113">
        <v>11</v>
      </c>
      <c r="O26" s="113">
        <v>4902</v>
      </c>
      <c r="P26" s="141">
        <v>1.64</v>
      </c>
      <c r="Q26" s="147">
        <v>5789</v>
      </c>
      <c r="R26" s="50">
        <f t="shared" si="1"/>
        <v>-15.32</v>
      </c>
      <c r="T26" s="45">
        <f t="shared" si="2"/>
        <v>49.04</v>
      </c>
      <c r="U26" s="45" t="b">
        <f t="shared" si="3"/>
        <v>0</v>
      </c>
      <c r="V26" s="45">
        <f t="shared" si="4"/>
        <v>-15.32</v>
      </c>
      <c r="W26" s="45" t="b">
        <f t="shared" si="5"/>
        <v>0</v>
      </c>
    </row>
    <row r="27" spans="2:23" s="45" customFormat="1" ht="12">
      <c r="B27" s="101"/>
      <c r="C27" s="48"/>
      <c r="D27" s="49" t="s">
        <v>111</v>
      </c>
      <c r="E27" s="112" t="s">
        <v>113</v>
      </c>
      <c r="F27" s="113" t="s">
        <v>113</v>
      </c>
      <c r="G27" s="114" t="s">
        <v>113</v>
      </c>
      <c r="H27" s="113" t="s">
        <v>113</v>
      </c>
      <c r="I27" s="141" t="s">
        <v>113</v>
      </c>
      <c r="J27" s="147">
        <v>7000</v>
      </c>
      <c r="K27" s="132" t="str">
        <f t="shared" si="0"/>
        <v>-</v>
      </c>
      <c r="L27" s="112" t="s">
        <v>113</v>
      </c>
      <c r="M27" s="113" t="s">
        <v>113</v>
      </c>
      <c r="N27" s="113" t="s">
        <v>113</v>
      </c>
      <c r="O27" s="113" t="s">
        <v>113</v>
      </c>
      <c r="P27" s="141" t="s">
        <v>113</v>
      </c>
      <c r="Q27" s="147">
        <v>4500</v>
      </c>
      <c r="R27" s="50" t="str">
        <f t="shared" si="1"/>
        <v>-</v>
      </c>
      <c r="T27" s="45" t="e">
        <f t="shared" si="2"/>
        <v>#VALUE!</v>
      </c>
      <c r="U27" s="45" t="b">
        <f t="shared" si="3"/>
        <v>1</v>
      </c>
      <c r="V27" s="45" t="e">
        <f t="shared" si="4"/>
        <v>#VALUE!</v>
      </c>
      <c r="W27" s="45" t="b">
        <f t="shared" si="5"/>
        <v>1</v>
      </c>
    </row>
    <row r="28" spans="2:23" s="45" customFormat="1" ht="12">
      <c r="B28" s="101" t="s">
        <v>8</v>
      </c>
      <c r="C28" s="206" t="s">
        <v>9</v>
      </c>
      <c r="D28" s="207"/>
      <c r="E28" s="115" t="s">
        <v>113</v>
      </c>
      <c r="F28" s="116" t="s">
        <v>113</v>
      </c>
      <c r="G28" s="117" t="s">
        <v>113</v>
      </c>
      <c r="H28" s="116" t="s">
        <v>113</v>
      </c>
      <c r="I28" s="142" t="s">
        <v>113</v>
      </c>
      <c r="J28" s="148" t="s">
        <v>113</v>
      </c>
      <c r="K28" s="133" t="str">
        <f t="shared" si="0"/>
        <v>-</v>
      </c>
      <c r="L28" s="115" t="s">
        <v>113</v>
      </c>
      <c r="M28" s="116" t="s">
        <v>113</v>
      </c>
      <c r="N28" s="116" t="s">
        <v>113</v>
      </c>
      <c r="O28" s="116" t="s">
        <v>113</v>
      </c>
      <c r="P28" s="142" t="s">
        <v>113</v>
      </c>
      <c r="Q28" s="148" t="s">
        <v>113</v>
      </c>
      <c r="R28" s="51" t="str">
        <f t="shared" si="1"/>
        <v>-</v>
      </c>
      <c r="T28" s="45" t="e">
        <f t="shared" si="2"/>
        <v>#VALUE!</v>
      </c>
      <c r="U28" s="45" t="b">
        <f t="shared" si="3"/>
        <v>1</v>
      </c>
      <c r="V28" s="45" t="e">
        <f t="shared" si="4"/>
        <v>#VALUE!</v>
      </c>
      <c r="W28" s="45" t="b">
        <f t="shared" si="5"/>
        <v>1</v>
      </c>
    </row>
    <row r="29" spans="2:23" s="45" customFormat="1" ht="12">
      <c r="B29" s="101"/>
      <c r="C29" s="206" t="s">
        <v>92</v>
      </c>
      <c r="D29" s="207"/>
      <c r="E29" s="118" t="s">
        <v>113</v>
      </c>
      <c r="F29" s="119" t="s">
        <v>113</v>
      </c>
      <c r="G29" s="120" t="s">
        <v>113</v>
      </c>
      <c r="H29" s="119" t="s">
        <v>113</v>
      </c>
      <c r="I29" s="143" t="s">
        <v>113</v>
      </c>
      <c r="J29" s="148" t="s">
        <v>113</v>
      </c>
      <c r="K29" s="133" t="str">
        <f t="shared" si="0"/>
        <v>-</v>
      </c>
      <c r="L29" s="118" t="s">
        <v>113</v>
      </c>
      <c r="M29" s="119" t="s">
        <v>113</v>
      </c>
      <c r="N29" s="119" t="s">
        <v>113</v>
      </c>
      <c r="O29" s="119" t="s">
        <v>113</v>
      </c>
      <c r="P29" s="143" t="s">
        <v>113</v>
      </c>
      <c r="Q29" s="148" t="s">
        <v>113</v>
      </c>
      <c r="R29" s="51" t="str">
        <f t="shared" si="1"/>
        <v>-</v>
      </c>
      <c r="T29" s="45" t="e">
        <f t="shared" si="2"/>
        <v>#VALUE!</v>
      </c>
      <c r="U29" s="45" t="b">
        <f t="shared" si="3"/>
        <v>1</v>
      </c>
      <c r="V29" s="45" t="e">
        <f t="shared" si="4"/>
        <v>#VALUE!</v>
      </c>
      <c r="W29" s="45" t="b">
        <f t="shared" si="5"/>
        <v>1</v>
      </c>
    </row>
    <row r="30" spans="2:23" s="45" customFormat="1" ht="12">
      <c r="B30" s="101"/>
      <c r="C30" s="206" t="s">
        <v>10</v>
      </c>
      <c r="D30" s="207"/>
      <c r="E30" s="118">
        <v>35.9</v>
      </c>
      <c r="F30" s="119">
        <v>310514</v>
      </c>
      <c r="G30" s="120" t="s">
        <v>137</v>
      </c>
      <c r="H30" s="119">
        <v>9600</v>
      </c>
      <c r="I30" s="143">
        <v>3.09</v>
      </c>
      <c r="J30" s="148" t="s">
        <v>113</v>
      </c>
      <c r="K30" s="133" t="str">
        <f t="shared" si="0"/>
        <v>-</v>
      </c>
      <c r="L30" s="118">
        <v>35.9</v>
      </c>
      <c r="M30" s="119">
        <v>310514</v>
      </c>
      <c r="N30" s="119" t="s">
        <v>137</v>
      </c>
      <c r="O30" s="119">
        <v>5100</v>
      </c>
      <c r="P30" s="143">
        <v>1.64</v>
      </c>
      <c r="Q30" s="148" t="s">
        <v>113</v>
      </c>
      <c r="R30" s="51" t="str">
        <f t="shared" si="1"/>
        <v>-</v>
      </c>
      <c r="T30" s="45" t="e">
        <f t="shared" si="2"/>
        <v>#VALUE!</v>
      </c>
      <c r="U30" s="45" t="b">
        <f t="shared" si="3"/>
        <v>1</v>
      </c>
      <c r="V30" s="45" t="e">
        <f t="shared" si="4"/>
        <v>#VALUE!</v>
      </c>
      <c r="W30" s="45" t="b">
        <f t="shared" si="5"/>
        <v>1</v>
      </c>
    </row>
    <row r="31" spans="2:23" s="45" customFormat="1" ht="12">
      <c r="B31" s="101"/>
      <c r="C31" s="206" t="s">
        <v>93</v>
      </c>
      <c r="D31" s="207"/>
      <c r="E31" s="118">
        <v>37.7</v>
      </c>
      <c r="F31" s="119">
        <v>291837</v>
      </c>
      <c r="G31" s="120" t="s">
        <v>138</v>
      </c>
      <c r="H31" s="119">
        <v>5775</v>
      </c>
      <c r="I31" s="143">
        <v>1.98</v>
      </c>
      <c r="J31" s="148">
        <v>6053</v>
      </c>
      <c r="K31" s="133">
        <f t="shared" si="0"/>
        <v>-4.59</v>
      </c>
      <c r="L31" s="118">
        <v>37.7</v>
      </c>
      <c r="M31" s="119">
        <v>291837</v>
      </c>
      <c r="N31" s="119" t="s">
        <v>138</v>
      </c>
      <c r="O31" s="119">
        <v>5618</v>
      </c>
      <c r="P31" s="143">
        <v>1.92</v>
      </c>
      <c r="Q31" s="148">
        <v>5449</v>
      </c>
      <c r="R31" s="51">
        <f t="shared" si="1"/>
        <v>3.1</v>
      </c>
      <c r="T31" s="45">
        <f t="shared" si="2"/>
        <v>-4.59</v>
      </c>
      <c r="U31" s="45" t="b">
        <f t="shared" si="3"/>
        <v>0</v>
      </c>
      <c r="V31" s="45">
        <f t="shared" si="4"/>
        <v>3.1</v>
      </c>
      <c r="W31" s="45" t="b">
        <f t="shared" si="5"/>
        <v>0</v>
      </c>
    </row>
    <row r="32" spans="2:23" s="45" customFormat="1" ht="12">
      <c r="B32" s="101"/>
      <c r="C32" s="206" t="s">
        <v>39</v>
      </c>
      <c r="D32" s="207"/>
      <c r="E32" s="118">
        <v>35.3</v>
      </c>
      <c r="F32" s="119">
        <v>286470</v>
      </c>
      <c r="G32" s="120" t="s">
        <v>137</v>
      </c>
      <c r="H32" s="119">
        <v>10471</v>
      </c>
      <c r="I32" s="143">
        <v>3.66</v>
      </c>
      <c r="J32" s="148">
        <v>5915</v>
      </c>
      <c r="K32" s="133">
        <f t="shared" si="0"/>
        <v>77.02</v>
      </c>
      <c r="L32" s="118">
        <v>35.3</v>
      </c>
      <c r="M32" s="119">
        <v>286470</v>
      </c>
      <c r="N32" s="119" t="s">
        <v>137</v>
      </c>
      <c r="O32" s="119">
        <v>5138</v>
      </c>
      <c r="P32" s="143">
        <v>1.79</v>
      </c>
      <c r="Q32" s="148">
        <v>5098</v>
      </c>
      <c r="R32" s="51">
        <f t="shared" si="1"/>
        <v>0.78</v>
      </c>
      <c r="T32" s="45">
        <f t="shared" si="2"/>
        <v>77.02</v>
      </c>
      <c r="U32" s="45" t="b">
        <f t="shared" si="3"/>
        <v>0</v>
      </c>
      <c r="V32" s="45">
        <f t="shared" si="4"/>
        <v>0.78</v>
      </c>
      <c r="W32" s="45" t="b">
        <f t="shared" si="5"/>
        <v>0</v>
      </c>
    </row>
    <row r="33" spans="2:23" s="45" customFormat="1" ht="12">
      <c r="B33" s="101"/>
      <c r="C33" s="208" t="s">
        <v>91</v>
      </c>
      <c r="D33" s="209"/>
      <c r="E33" s="115">
        <v>42.4</v>
      </c>
      <c r="F33" s="116">
        <v>226733</v>
      </c>
      <c r="G33" s="117">
        <v>10</v>
      </c>
      <c r="H33" s="116">
        <v>4941</v>
      </c>
      <c r="I33" s="142">
        <v>2.18</v>
      </c>
      <c r="J33" s="147">
        <v>4690</v>
      </c>
      <c r="K33" s="132">
        <f t="shared" si="0"/>
        <v>5.35</v>
      </c>
      <c r="L33" s="115">
        <v>42.4</v>
      </c>
      <c r="M33" s="116">
        <v>226733</v>
      </c>
      <c r="N33" s="116">
        <v>10</v>
      </c>
      <c r="O33" s="116">
        <v>796</v>
      </c>
      <c r="P33" s="142">
        <v>0.35</v>
      </c>
      <c r="Q33" s="147">
        <v>858</v>
      </c>
      <c r="R33" s="50">
        <f t="shared" si="1"/>
        <v>-7.23</v>
      </c>
      <c r="T33" s="45">
        <f t="shared" si="2"/>
        <v>5.35</v>
      </c>
      <c r="U33" s="45" t="b">
        <f t="shared" si="3"/>
        <v>0</v>
      </c>
      <c r="V33" s="45">
        <f t="shared" si="4"/>
        <v>-7.23</v>
      </c>
      <c r="W33" s="45" t="b">
        <f t="shared" si="5"/>
        <v>0</v>
      </c>
    </row>
    <row r="34" spans="2:23" s="45" customFormat="1" ht="12">
      <c r="B34" s="101"/>
      <c r="C34" s="48"/>
      <c r="D34" s="52" t="s">
        <v>112</v>
      </c>
      <c r="E34" s="112">
        <v>40.8</v>
      </c>
      <c r="F34" s="113">
        <v>254995</v>
      </c>
      <c r="G34" s="114" t="s">
        <v>137</v>
      </c>
      <c r="H34" s="113">
        <v>4749</v>
      </c>
      <c r="I34" s="141">
        <v>1.86</v>
      </c>
      <c r="J34" s="147">
        <v>5410</v>
      </c>
      <c r="K34" s="132">
        <f t="shared" si="0"/>
        <v>-12.22</v>
      </c>
      <c r="L34" s="112">
        <v>40.8</v>
      </c>
      <c r="M34" s="113">
        <v>254995</v>
      </c>
      <c r="N34" s="113" t="s">
        <v>124</v>
      </c>
      <c r="O34" s="113">
        <v>1789</v>
      </c>
      <c r="P34" s="141">
        <v>0.7</v>
      </c>
      <c r="Q34" s="147">
        <v>1910</v>
      </c>
      <c r="R34" s="50">
        <f t="shared" si="1"/>
        <v>-6.34</v>
      </c>
      <c r="T34" s="45">
        <f t="shared" si="2"/>
        <v>-12.22</v>
      </c>
      <c r="U34" s="45" t="b">
        <f t="shared" si="3"/>
        <v>0</v>
      </c>
      <c r="V34" s="45">
        <f t="shared" si="4"/>
        <v>-6.34</v>
      </c>
      <c r="W34" s="45" t="b">
        <f t="shared" si="5"/>
        <v>0</v>
      </c>
    </row>
    <row r="35" spans="2:23" s="45" customFormat="1" ht="12">
      <c r="B35" s="101"/>
      <c r="C35" s="48"/>
      <c r="D35" s="52" t="s">
        <v>11</v>
      </c>
      <c r="E35" s="112">
        <v>43.1</v>
      </c>
      <c r="F35" s="113">
        <v>184914</v>
      </c>
      <c r="G35" s="114" t="s">
        <v>137</v>
      </c>
      <c r="H35" s="113">
        <v>8800</v>
      </c>
      <c r="I35" s="141">
        <v>4.76</v>
      </c>
      <c r="J35" s="147">
        <v>5300</v>
      </c>
      <c r="K35" s="132">
        <f t="shared" si="0"/>
        <v>66.04</v>
      </c>
      <c r="L35" s="112">
        <v>43.1</v>
      </c>
      <c r="M35" s="113">
        <v>184914</v>
      </c>
      <c r="N35" s="113" t="s">
        <v>124</v>
      </c>
      <c r="O35" s="113">
        <v>1800</v>
      </c>
      <c r="P35" s="141">
        <v>0.97</v>
      </c>
      <c r="Q35" s="147">
        <v>1800</v>
      </c>
      <c r="R35" s="50">
        <f t="shared" si="1"/>
        <v>0</v>
      </c>
      <c r="T35" s="45">
        <f t="shared" si="2"/>
        <v>66.04</v>
      </c>
      <c r="U35" s="45" t="b">
        <f t="shared" si="3"/>
        <v>0</v>
      </c>
      <c r="V35" s="45">
        <f t="shared" si="4"/>
        <v>0</v>
      </c>
      <c r="W35" s="45" t="b">
        <f t="shared" si="5"/>
        <v>0</v>
      </c>
    </row>
    <row r="36" spans="2:23" s="45" customFormat="1" ht="12">
      <c r="B36" s="101" t="s">
        <v>12</v>
      </c>
      <c r="C36" s="48"/>
      <c r="D36" s="52" t="s">
        <v>13</v>
      </c>
      <c r="E36" s="112">
        <v>42.9</v>
      </c>
      <c r="F36" s="113">
        <v>220552</v>
      </c>
      <c r="G36" s="114">
        <v>6</v>
      </c>
      <c r="H36" s="113">
        <v>4508</v>
      </c>
      <c r="I36" s="141">
        <v>2.04</v>
      </c>
      <c r="J36" s="147">
        <v>4331</v>
      </c>
      <c r="K36" s="132">
        <f t="shared" si="0"/>
        <v>4.09</v>
      </c>
      <c r="L36" s="112">
        <v>42.9</v>
      </c>
      <c r="M36" s="113">
        <v>220552</v>
      </c>
      <c r="N36" s="113">
        <v>6</v>
      </c>
      <c r="O36" s="113">
        <v>250</v>
      </c>
      <c r="P36" s="141">
        <v>0.11</v>
      </c>
      <c r="Q36" s="147">
        <v>327</v>
      </c>
      <c r="R36" s="50">
        <f t="shared" si="1"/>
        <v>-23.55</v>
      </c>
      <c r="T36" s="45">
        <f t="shared" si="2"/>
        <v>4.09</v>
      </c>
      <c r="U36" s="45" t="b">
        <f t="shared" si="3"/>
        <v>0</v>
      </c>
      <c r="V36" s="45">
        <f t="shared" si="4"/>
        <v>-23.55</v>
      </c>
      <c r="W36" s="45" t="b">
        <f t="shared" si="5"/>
        <v>0</v>
      </c>
    </row>
    <row r="37" spans="2:23" s="45" customFormat="1" ht="12">
      <c r="B37" s="101"/>
      <c r="C37" s="48"/>
      <c r="D37" s="52" t="s">
        <v>40</v>
      </c>
      <c r="E37" s="112" t="s">
        <v>113</v>
      </c>
      <c r="F37" s="113" t="s">
        <v>113</v>
      </c>
      <c r="G37" s="114" t="s">
        <v>113</v>
      </c>
      <c r="H37" s="113" t="s">
        <v>113</v>
      </c>
      <c r="I37" s="141" t="s">
        <v>113</v>
      </c>
      <c r="J37" s="147" t="s">
        <v>113</v>
      </c>
      <c r="K37" s="132" t="str">
        <f t="shared" si="0"/>
        <v>-</v>
      </c>
      <c r="L37" s="112" t="s">
        <v>113</v>
      </c>
      <c r="M37" s="113" t="s">
        <v>113</v>
      </c>
      <c r="N37" s="113" t="s">
        <v>113</v>
      </c>
      <c r="O37" s="113" t="s">
        <v>113</v>
      </c>
      <c r="P37" s="141" t="s">
        <v>113</v>
      </c>
      <c r="Q37" s="147" t="s">
        <v>113</v>
      </c>
      <c r="R37" s="50" t="str">
        <f t="shared" si="1"/>
        <v>-</v>
      </c>
      <c r="T37" s="45" t="e">
        <f t="shared" si="2"/>
        <v>#VALUE!</v>
      </c>
      <c r="U37" s="45" t="b">
        <f t="shared" si="3"/>
        <v>1</v>
      </c>
      <c r="V37" s="45" t="e">
        <f t="shared" si="4"/>
        <v>#VALUE!</v>
      </c>
      <c r="W37" s="45" t="b">
        <f t="shared" si="5"/>
        <v>1</v>
      </c>
    </row>
    <row r="38" spans="2:23" s="45" customFormat="1" ht="12">
      <c r="B38" s="101"/>
      <c r="C38" s="48"/>
      <c r="D38" s="52" t="s">
        <v>41</v>
      </c>
      <c r="E38" s="112" t="s">
        <v>113</v>
      </c>
      <c r="F38" s="113" t="s">
        <v>113</v>
      </c>
      <c r="G38" s="114" t="s">
        <v>113</v>
      </c>
      <c r="H38" s="113" t="s">
        <v>113</v>
      </c>
      <c r="I38" s="141" t="s">
        <v>113</v>
      </c>
      <c r="J38" s="147" t="s">
        <v>113</v>
      </c>
      <c r="K38" s="132" t="str">
        <f t="shared" si="0"/>
        <v>-</v>
      </c>
      <c r="L38" s="112" t="s">
        <v>113</v>
      </c>
      <c r="M38" s="113" t="s">
        <v>113</v>
      </c>
      <c r="N38" s="113" t="s">
        <v>113</v>
      </c>
      <c r="O38" s="113" t="s">
        <v>113</v>
      </c>
      <c r="P38" s="141" t="s">
        <v>113</v>
      </c>
      <c r="Q38" s="147" t="s">
        <v>113</v>
      </c>
      <c r="R38" s="50" t="str">
        <f t="shared" si="1"/>
        <v>-</v>
      </c>
      <c r="T38" s="45" t="e">
        <f t="shared" si="2"/>
        <v>#VALUE!</v>
      </c>
      <c r="U38" s="45" t="b">
        <f t="shared" si="3"/>
        <v>1</v>
      </c>
      <c r="V38" s="45" t="e">
        <f t="shared" si="4"/>
        <v>#VALUE!</v>
      </c>
      <c r="W38" s="45" t="b">
        <f t="shared" si="5"/>
        <v>1</v>
      </c>
    </row>
    <row r="39" spans="2:23" s="45" customFormat="1" ht="12">
      <c r="B39" s="101"/>
      <c r="C39" s="48"/>
      <c r="D39" s="52" t="s">
        <v>42</v>
      </c>
      <c r="E39" s="112" t="s">
        <v>113</v>
      </c>
      <c r="F39" s="113" t="s">
        <v>113</v>
      </c>
      <c r="G39" s="114" t="s">
        <v>113</v>
      </c>
      <c r="H39" s="113" t="s">
        <v>113</v>
      </c>
      <c r="I39" s="141" t="s">
        <v>113</v>
      </c>
      <c r="J39" s="147" t="s">
        <v>113</v>
      </c>
      <c r="K39" s="132" t="str">
        <f t="shared" si="0"/>
        <v>-</v>
      </c>
      <c r="L39" s="112" t="s">
        <v>113</v>
      </c>
      <c r="M39" s="113" t="s">
        <v>113</v>
      </c>
      <c r="N39" s="113" t="s">
        <v>113</v>
      </c>
      <c r="O39" s="113" t="s">
        <v>113</v>
      </c>
      <c r="P39" s="141" t="s">
        <v>113</v>
      </c>
      <c r="Q39" s="147" t="s">
        <v>113</v>
      </c>
      <c r="R39" s="50" t="str">
        <f t="shared" si="1"/>
        <v>-</v>
      </c>
      <c r="T39" s="45" t="e">
        <f t="shared" si="2"/>
        <v>#VALUE!</v>
      </c>
      <c r="U39" s="45" t="b">
        <f t="shared" si="3"/>
        <v>1</v>
      </c>
      <c r="V39" s="45" t="e">
        <f t="shared" si="4"/>
        <v>#VALUE!</v>
      </c>
      <c r="W39" s="45" t="b">
        <f t="shared" si="5"/>
        <v>1</v>
      </c>
    </row>
    <row r="40" spans="2:23" s="45" customFormat="1" ht="12">
      <c r="B40" s="101"/>
      <c r="C40" s="48"/>
      <c r="D40" s="49" t="s">
        <v>95</v>
      </c>
      <c r="E40" s="112" t="s">
        <v>113</v>
      </c>
      <c r="F40" s="113" t="s">
        <v>113</v>
      </c>
      <c r="G40" s="114" t="s">
        <v>113</v>
      </c>
      <c r="H40" s="113" t="s">
        <v>113</v>
      </c>
      <c r="I40" s="141" t="s">
        <v>113</v>
      </c>
      <c r="J40" s="147" t="s">
        <v>113</v>
      </c>
      <c r="K40" s="132" t="str">
        <f aca="true" t="shared" si="6" ref="K40:K71">IF(U40=TRUE,"-",ROUND((H40-J40)/J40*100,2))</f>
        <v>-</v>
      </c>
      <c r="L40" s="112" t="s">
        <v>113</v>
      </c>
      <c r="M40" s="113" t="s">
        <v>113</v>
      </c>
      <c r="N40" s="113" t="s">
        <v>113</v>
      </c>
      <c r="O40" s="113" t="s">
        <v>113</v>
      </c>
      <c r="P40" s="141" t="s">
        <v>113</v>
      </c>
      <c r="Q40" s="147" t="s">
        <v>113</v>
      </c>
      <c r="R40" s="50" t="str">
        <f aca="true" t="shared" si="7" ref="R40:R71">IF(W40=TRUE,"-",ROUND((O40-Q40)/Q40*100,2))</f>
        <v>-</v>
      </c>
      <c r="T40" s="45" t="e">
        <f aca="true" t="shared" si="8" ref="T40:T62">ROUND((H40-J40)/J40*100,2)</f>
        <v>#VALUE!</v>
      </c>
      <c r="U40" s="45" t="b">
        <f aca="true" t="shared" si="9" ref="U40:U71">ISERROR(T40)</f>
        <v>1</v>
      </c>
      <c r="V40" s="45" t="e">
        <f aca="true" t="shared" si="10" ref="V40:V62">ROUND((O40-Q40)/Q40*100,2)</f>
        <v>#VALUE!</v>
      </c>
      <c r="W40" s="45" t="b">
        <f aca="true" t="shared" si="11" ref="W40:W71">ISERROR(V40)</f>
        <v>1</v>
      </c>
    </row>
    <row r="41" spans="2:23" s="45" customFormat="1" ht="12">
      <c r="B41" s="101"/>
      <c r="C41" s="48"/>
      <c r="D41" s="49" t="s">
        <v>94</v>
      </c>
      <c r="E41" s="112" t="s">
        <v>113</v>
      </c>
      <c r="F41" s="113" t="s">
        <v>113</v>
      </c>
      <c r="G41" s="114" t="s">
        <v>113</v>
      </c>
      <c r="H41" s="113" t="s">
        <v>113</v>
      </c>
      <c r="I41" s="141" t="s">
        <v>113</v>
      </c>
      <c r="J41" s="147" t="s">
        <v>113</v>
      </c>
      <c r="K41" s="132" t="str">
        <f t="shared" si="6"/>
        <v>-</v>
      </c>
      <c r="L41" s="112" t="s">
        <v>113</v>
      </c>
      <c r="M41" s="113" t="s">
        <v>113</v>
      </c>
      <c r="N41" s="113" t="s">
        <v>113</v>
      </c>
      <c r="O41" s="113" t="s">
        <v>113</v>
      </c>
      <c r="P41" s="141" t="s">
        <v>113</v>
      </c>
      <c r="Q41" s="147" t="s">
        <v>113</v>
      </c>
      <c r="R41" s="50" t="str">
        <f t="shared" si="7"/>
        <v>-</v>
      </c>
      <c r="T41" s="45" t="e">
        <f t="shared" si="8"/>
        <v>#VALUE!</v>
      </c>
      <c r="U41" s="45" t="b">
        <f t="shared" si="9"/>
        <v>1</v>
      </c>
      <c r="V41" s="45" t="e">
        <f t="shared" si="10"/>
        <v>#VALUE!</v>
      </c>
      <c r="W41" s="45" t="b">
        <f t="shared" si="11"/>
        <v>1</v>
      </c>
    </row>
    <row r="42" spans="2:23" s="45" customFormat="1" ht="12">
      <c r="B42" s="101"/>
      <c r="C42" s="206" t="s">
        <v>99</v>
      </c>
      <c r="D42" s="210"/>
      <c r="E42" s="118">
        <v>37.7</v>
      </c>
      <c r="F42" s="119">
        <v>288354</v>
      </c>
      <c r="G42" s="120">
        <v>9</v>
      </c>
      <c r="H42" s="119">
        <v>8215</v>
      </c>
      <c r="I42" s="143">
        <v>2.85</v>
      </c>
      <c r="J42" s="148">
        <v>7148</v>
      </c>
      <c r="K42" s="133">
        <f t="shared" si="6"/>
        <v>14.93</v>
      </c>
      <c r="L42" s="118">
        <v>37.9</v>
      </c>
      <c r="M42" s="119">
        <v>290126</v>
      </c>
      <c r="N42" s="119">
        <v>8</v>
      </c>
      <c r="O42" s="119">
        <v>5028</v>
      </c>
      <c r="P42" s="143">
        <v>1.73</v>
      </c>
      <c r="Q42" s="148">
        <v>5003</v>
      </c>
      <c r="R42" s="51">
        <f t="shared" si="7"/>
        <v>0.5</v>
      </c>
      <c r="T42" s="45">
        <f t="shared" si="8"/>
        <v>14.93</v>
      </c>
      <c r="U42" s="45" t="b">
        <f t="shared" si="9"/>
        <v>0</v>
      </c>
      <c r="V42" s="45">
        <f t="shared" si="10"/>
        <v>0.5</v>
      </c>
      <c r="W42" s="45" t="b">
        <f t="shared" si="11"/>
        <v>0</v>
      </c>
    </row>
    <row r="43" spans="2:23" s="45" customFormat="1" ht="12">
      <c r="B43" s="101"/>
      <c r="C43" s="206" t="s">
        <v>75</v>
      </c>
      <c r="D43" s="210"/>
      <c r="E43" s="118">
        <v>34</v>
      </c>
      <c r="F43" s="119">
        <v>268002</v>
      </c>
      <c r="G43" s="120" t="s">
        <v>137</v>
      </c>
      <c r="H43" s="119">
        <v>7067</v>
      </c>
      <c r="I43" s="143">
        <v>2.64</v>
      </c>
      <c r="J43" s="148">
        <v>11236</v>
      </c>
      <c r="K43" s="133">
        <f t="shared" si="6"/>
        <v>-37.1</v>
      </c>
      <c r="L43" s="118">
        <v>34</v>
      </c>
      <c r="M43" s="119">
        <v>268002</v>
      </c>
      <c r="N43" s="119" t="s">
        <v>137</v>
      </c>
      <c r="O43" s="119">
        <v>7034</v>
      </c>
      <c r="P43" s="143">
        <v>2.62</v>
      </c>
      <c r="Q43" s="148">
        <v>11204</v>
      </c>
      <c r="R43" s="51">
        <f t="shared" si="7"/>
        <v>-37.22</v>
      </c>
      <c r="T43" s="45">
        <f t="shared" si="8"/>
        <v>-37.1</v>
      </c>
      <c r="U43" s="45" t="b">
        <f t="shared" si="9"/>
        <v>0</v>
      </c>
      <c r="V43" s="45">
        <f t="shared" si="10"/>
        <v>-37.22</v>
      </c>
      <c r="W43" s="45" t="b">
        <f t="shared" si="11"/>
        <v>0</v>
      </c>
    </row>
    <row r="44" spans="2:23" s="45" customFormat="1" ht="12">
      <c r="B44" s="101"/>
      <c r="C44" s="206" t="s">
        <v>76</v>
      </c>
      <c r="D44" s="210"/>
      <c r="E44" s="118" t="s">
        <v>113</v>
      </c>
      <c r="F44" s="119" t="s">
        <v>113</v>
      </c>
      <c r="G44" s="120" t="s">
        <v>113</v>
      </c>
      <c r="H44" s="119" t="s">
        <v>113</v>
      </c>
      <c r="I44" s="143" t="s">
        <v>113</v>
      </c>
      <c r="J44" s="148" t="s">
        <v>113</v>
      </c>
      <c r="K44" s="133" t="str">
        <f t="shared" si="6"/>
        <v>-</v>
      </c>
      <c r="L44" s="118" t="s">
        <v>113</v>
      </c>
      <c r="M44" s="119" t="s">
        <v>113</v>
      </c>
      <c r="N44" s="119" t="s">
        <v>113</v>
      </c>
      <c r="O44" s="119" t="s">
        <v>113</v>
      </c>
      <c r="P44" s="143" t="s">
        <v>113</v>
      </c>
      <c r="Q44" s="148" t="s">
        <v>113</v>
      </c>
      <c r="R44" s="51" t="str">
        <f t="shared" si="7"/>
        <v>-</v>
      </c>
      <c r="T44" s="45" t="e">
        <f t="shared" si="8"/>
        <v>#VALUE!</v>
      </c>
      <c r="U44" s="45" t="b">
        <f t="shared" si="9"/>
        <v>1</v>
      </c>
      <c r="V44" s="45" t="e">
        <f t="shared" si="10"/>
        <v>#VALUE!</v>
      </c>
      <c r="W44" s="45" t="b">
        <f t="shared" si="11"/>
        <v>1</v>
      </c>
    </row>
    <row r="45" spans="2:23" s="45" customFormat="1" ht="12">
      <c r="B45" s="101"/>
      <c r="C45" s="206" t="s">
        <v>77</v>
      </c>
      <c r="D45" s="210"/>
      <c r="E45" s="118" t="s">
        <v>113</v>
      </c>
      <c r="F45" s="119" t="s">
        <v>113</v>
      </c>
      <c r="G45" s="120" t="s">
        <v>113</v>
      </c>
      <c r="H45" s="119" t="s">
        <v>113</v>
      </c>
      <c r="I45" s="143" t="s">
        <v>113</v>
      </c>
      <c r="J45" s="148" t="s">
        <v>113</v>
      </c>
      <c r="K45" s="133" t="str">
        <f t="shared" si="6"/>
        <v>-</v>
      </c>
      <c r="L45" s="118" t="s">
        <v>113</v>
      </c>
      <c r="M45" s="119" t="s">
        <v>113</v>
      </c>
      <c r="N45" s="119" t="s">
        <v>113</v>
      </c>
      <c r="O45" s="119" t="s">
        <v>113</v>
      </c>
      <c r="P45" s="143" t="s">
        <v>113</v>
      </c>
      <c r="Q45" s="148" t="s">
        <v>113</v>
      </c>
      <c r="R45" s="51" t="str">
        <f t="shared" si="7"/>
        <v>-</v>
      </c>
      <c r="T45" s="45" t="e">
        <f t="shared" si="8"/>
        <v>#VALUE!</v>
      </c>
      <c r="U45" s="45" t="b">
        <f t="shared" si="9"/>
        <v>1</v>
      </c>
      <c r="V45" s="45" t="e">
        <f t="shared" si="10"/>
        <v>#VALUE!</v>
      </c>
      <c r="W45" s="45" t="b">
        <f t="shared" si="11"/>
        <v>1</v>
      </c>
    </row>
    <row r="46" spans="2:23" s="45" customFormat="1" ht="12">
      <c r="B46" s="101"/>
      <c r="C46" s="206" t="s">
        <v>78</v>
      </c>
      <c r="D46" s="210"/>
      <c r="E46" s="118">
        <v>32</v>
      </c>
      <c r="F46" s="119">
        <v>201956</v>
      </c>
      <c r="G46" s="120" t="s">
        <v>139</v>
      </c>
      <c r="H46" s="119">
        <v>900</v>
      </c>
      <c r="I46" s="143">
        <v>0.45</v>
      </c>
      <c r="J46" s="148">
        <v>850</v>
      </c>
      <c r="K46" s="133">
        <f t="shared" si="6"/>
        <v>5.88</v>
      </c>
      <c r="L46" s="118">
        <v>32</v>
      </c>
      <c r="M46" s="119">
        <v>201956</v>
      </c>
      <c r="N46" s="119" t="s">
        <v>139</v>
      </c>
      <c r="O46" s="119">
        <v>810</v>
      </c>
      <c r="P46" s="143">
        <v>0.4</v>
      </c>
      <c r="Q46" s="148">
        <v>840</v>
      </c>
      <c r="R46" s="51">
        <f t="shared" si="7"/>
        <v>-3.57</v>
      </c>
      <c r="T46" s="45">
        <f t="shared" si="8"/>
        <v>5.88</v>
      </c>
      <c r="U46" s="45" t="b">
        <f t="shared" si="9"/>
        <v>0</v>
      </c>
      <c r="V46" s="45">
        <f t="shared" si="10"/>
        <v>-3.57</v>
      </c>
      <c r="W46" s="45" t="b">
        <f t="shared" si="11"/>
        <v>0</v>
      </c>
    </row>
    <row r="47" spans="2:23" s="45" customFormat="1" ht="12">
      <c r="B47" s="101"/>
      <c r="C47" s="206" t="s">
        <v>79</v>
      </c>
      <c r="D47" s="210"/>
      <c r="E47" s="118">
        <v>37.6</v>
      </c>
      <c r="F47" s="119">
        <v>222506</v>
      </c>
      <c r="G47" s="120" t="s">
        <v>140</v>
      </c>
      <c r="H47" s="119">
        <v>4058</v>
      </c>
      <c r="I47" s="143">
        <v>1.82</v>
      </c>
      <c r="J47" s="148">
        <v>6181</v>
      </c>
      <c r="K47" s="133">
        <f t="shared" si="6"/>
        <v>-34.35</v>
      </c>
      <c r="L47" s="118">
        <v>37.6</v>
      </c>
      <c r="M47" s="119">
        <v>222506</v>
      </c>
      <c r="N47" s="119" t="s">
        <v>140</v>
      </c>
      <c r="O47" s="119">
        <v>4058</v>
      </c>
      <c r="P47" s="143">
        <v>1.82</v>
      </c>
      <c r="Q47" s="148">
        <v>4169</v>
      </c>
      <c r="R47" s="51">
        <f t="shared" si="7"/>
        <v>-2.66</v>
      </c>
      <c r="T47" s="45">
        <f t="shared" si="8"/>
        <v>-34.35</v>
      </c>
      <c r="U47" s="45" t="b">
        <f t="shared" si="9"/>
        <v>0</v>
      </c>
      <c r="V47" s="45">
        <f t="shared" si="10"/>
        <v>-2.66</v>
      </c>
      <c r="W47" s="45" t="b">
        <f t="shared" si="11"/>
        <v>0</v>
      </c>
    </row>
    <row r="48" spans="2:23" s="45" customFormat="1" ht="12.75" thickBot="1">
      <c r="B48" s="101"/>
      <c r="C48" s="217" t="s">
        <v>80</v>
      </c>
      <c r="D48" s="218"/>
      <c r="E48" s="112">
        <v>34.6</v>
      </c>
      <c r="F48" s="113">
        <v>259944</v>
      </c>
      <c r="G48" s="114" t="s">
        <v>138</v>
      </c>
      <c r="H48" s="113">
        <v>8295</v>
      </c>
      <c r="I48" s="141">
        <v>3.19</v>
      </c>
      <c r="J48" s="147">
        <v>5671</v>
      </c>
      <c r="K48" s="132">
        <f t="shared" si="6"/>
        <v>46.27</v>
      </c>
      <c r="L48" s="112">
        <v>34.3</v>
      </c>
      <c r="M48" s="113">
        <v>239713</v>
      </c>
      <c r="N48" s="113" t="s">
        <v>138</v>
      </c>
      <c r="O48" s="113">
        <v>6345</v>
      </c>
      <c r="P48" s="141">
        <v>2.65</v>
      </c>
      <c r="Q48" s="147">
        <v>3888</v>
      </c>
      <c r="R48" s="50">
        <f t="shared" si="7"/>
        <v>63.19</v>
      </c>
      <c r="T48" s="45">
        <f t="shared" si="8"/>
        <v>46.27</v>
      </c>
      <c r="U48" s="45" t="b">
        <f t="shared" si="9"/>
        <v>0</v>
      </c>
      <c r="V48" s="45">
        <f t="shared" si="10"/>
        <v>63.19</v>
      </c>
      <c r="W48" s="45" t="b">
        <f t="shared" si="11"/>
        <v>0</v>
      </c>
    </row>
    <row r="49" spans="2:23" s="45" customFormat="1" ht="12">
      <c r="B49" s="100"/>
      <c r="C49" s="105" t="s">
        <v>14</v>
      </c>
      <c r="D49" s="53" t="s">
        <v>15</v>
      </c>
      <c r="E49" s="121">
        <v>39.7</v>
      </c>
      <c r="F49" s="122">
        <v>316527</v>
      </c>
      <c r="G49" s="123">
        <v>12</v>
      </c>
      <c r="H49" s="122">
        <v>8849</v>
      </c>
      <c r="I49" s="144">
        <v>2.8</v>
      </c>
      <c r="J49" s="149">
        <v>6327</v>
      </c>
      <c r="K49" s="134">
        <f t="shared" si="6"/>
        <v>39.86</v>
      </c>
      <c r="L49" s="121">
        <v>39.7</v>
      </c>
      <c r="M49" s="122">
        <v>316527</v>
      </c>
      <c r="N49" s="122">
        <v>12</v>
      </c>
      <c r="O49" s="122">
        <v>5218</v>
      </c>
      <c r="P49" s="144">
        <v>1.65</v>
      </c>
      <c r="Q49" s="149">
        <v>6090</v>
      </c>
      <c r="R49" s="54">
        <f t="shared" si="7"/>
        <v>-14.32</v>
      </c>
      <c r="T49" s="45">
        <f t="shared" si="8"/>
        <v>39.86</v>
      </c>
      <c r="U49" s="45" t="b">
        <f t="shared" si="9"/>
        <v>0</v>
      </c>
      <c r="V49" s="45">
        <f t="shared" si="10"/>
        <v>-14.32</v>
      </c>
      <c r="W49" s="45" t="b">
        <f t="shared" si="11"/>
        <v>0</v>
      </c>
    </row>
    <row r="50" spans="2:23" s="45" customFormat="1" ht="12">
      <c r="B50" s="101" t="s">
        <v>16</v>
      </c>
      <c r="C50" s="106"/>
      <c r="D50" s="55" t="s">
        <v>17</v>
      </c>
      <c r="E50" s="118">
        <v>38.6</v>
      </c>
      <c r="F50" s="119">
        <v>282691</v>
      </c>
      <c r="G50" s="120">
        <v>20</v>
      </c>
      <c r="H50" s="119">
        <v>7737</v>
      </c>
      <c r="I50" s="143">
        <v>2.74</v>
      </c>
      <c r="J50" s="148">
        <v>6686</v>
      </c>
      <c r="K50" s="133">
        <f t="shared" si="6"/>
        <v>15.72</v>
      </c>
      <c r="L50" s="118">
        <v>38.6</v>
      </c>
      <c r="M50" s="119">
        <v>282691</v>
      </c>
      <c r="N50" s="119">
        <v>20</v>
      </c>
      <c r="O50" s="119">
        <v>4683</v>
      </c>
      <c r="P50" s="143">
        <v>1.66</v>
      </c>
      <c r="Q50" s="148">
        <v>4948</v>
      </c>
      <c r="R50" s="51">
        <f t="shared" si="7"/>
        <v>-5.36</v>
      </c>
      <c r="T50" s="45">
        <f t="shared" si="8"/>
        <v>15.72</v>
      </c>
      <c r="U50" s="45" t="b">
        <f t="shared" si="9"/>
        <v>0</v>
      </c>
      <c r="V50" s="45">
        <f t="shared" si="10"/>
        <v>-5.36</v>
      </c>
      <c r="W50" s="45" t="b">
        <f t="shared" si="11"/>
        <v>0</v>
      </c>
    </row>
    <row r="51" spans="2:23" s="45" customFormat="1" ht="12">
      <c r="B51" s="101"/>
      <c r="C51" s="106" t="s">
        <v>18</v>
      </c>
      <c r="D51" s="55" t="s">
        <v>19</v>
      </c>
      <c r="E51" s="118">
        <v>37.3</v>
      </c>
      <c r="F51" s="119">
        <v>273088</v>
      </c>
      <c r="G51" s="120">
        <v>18</v>
      </c>
      <c r="H51" s="119">
        <v>7006</v>
      </c>
      <c r="I51" s="143">
        <v>2.57</v>
      </c>
      <c r="J51" s="148">
        <v>7107</v>
      </c>
      <c r="K51" s="133">
        <f t="shared" si="6"/>
        <v>-1.42</v>
      </c>
      <c r="L51" s="118">
        <v>37.3</v>
      </c>
      <c r="M51" s="119">
        <v>273088</v>
      </c>
      <c r="N51" s="119">
        <v>18</v>
      </c>
      <c r="O51" s="119">
        <v>4881</v>
      </c>
      <c r="P51" s="143">
        <v>1.79</v>
      </c>
      <c r="Q51" s="148">
        <v>5980</v>
      </c>
      <c r="R51" s="51">
        <f t="shared" si="7"/>
        <v>-18.38</v>
      </c>
      <c r="T51" s="45">
        <f t="shared" si="8"/>
        <v>-1.42</v>
      </c>
      <c r="U51" s="45" t="b">
        <f t="shared" si="9"/>
        <v>0</v>
      </c>
      <c r="V51" s="45">
        <f t="shared" si="10"/>
        <v>-18.38</v>
      </c>
      <c r="W51" s="45" t="b">
        <f t="shared" si="11"/>
        <v>0</v>
      </c>
    </row>
    <row r="52" spans="2:23" s="45" customFormat="1" ht="12">
      <c r="B52" s="101"/>
      <c r="C52" s="106"/>
      <c r="D52" s="55" t="s">
        <v>20</v>
      </c>
      <c r="E52" s="118">
        <v>36.7</v>
      </c>
      <c r="F52" s="119">
        <v>263477</v>
      </c>
      <c r="G52" s="120">
        <v>11</v>
      </c>
      <c r="H52" s="119">
        <v>7473</v>
      </c>
      <c r="I52" s="143">
        <v>2.84</v>
      </c>
      <c r="J52" s="148">
        <v>5394</v>
      </c>
      <c r="K52" s="133">
        <f t="shared" si="6"/>
        <v>38.54</v>
      </c>
      <c r="L52" s="118">
        <v>36.8</v>
      </c>
      <c r="M52" s="119">
        <v>261668</v>
      </c>
      <c r="N52" s="119">
        <v>10</v>
      </c>
      <c r="O52" s="119">
        <v>4334</v>
      </c>
      <c r="P52" s="143">
        <v>1.66</v>
      </c>
      <c r="Q52" s="148">
        <v>4075</v>
      </c>
      <c r="R52" s="51">
        <f t="shared" si="7"/>
        <v>6.36</v>
      </c>
      <c r="T52" s="45">
        <f t="shared" si="8"/>
        <v>38.54</v>
      </c>
      <c r="U52" s="45" t="b">
        <f t="shared" si="9"/>
        <v>0</v>
      </c>
      <c r="V52" s="45">
        <f t="shared" si="10"/>
        <v>6.36</v>
      </c>
      <c r="W52" s="45" t="b">
        <f t="shared" si="11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8">
        <v>38.6</v>
      </c>
      <c r="F53" s="119">
        <v>290930</v>
      </c>
      <c r="G53" s="120">
        <v>61</v>
      </c>
      <c r="H53" s="119">
        <v>7978</v>
      </c>
      <c r="I53" s="143">
        <v>2.74</v>
      </c>
      <c r="J53" s="148">
        <v>6533</v>
      </c>
      <c r="K53" s="133">
        <f t="shared" si="6"/>
        <v>22.12</v>
      </c>
      <c r="L53" s="118">
        <v>38.6</v>
      </c>
      <c r="M53" s="119">
        <v>290993</v>
      </c>
      <c r="N53" s="119">
        <v>60</v>
      </c>
      <c r="O53" s="119">
        <v>4863</v>
      </c>
      <c r="P53" s="143">
        <v>1.67</v>
      </c>
      <c r="Q53" s="148">
        <v>5391</v>
      </c>
      <c r="R53" s="51">
        <f t="shared" si="7"/>
        <v>-9.79</v>
      </c>
      <c r="T53" s="45">
        <f t="shared" si="8"/>
        <v>22.12</v>
      </c>
      <c r="U53" s="45" t="b">
        <f t="shared" si="9"/>
        <v>0</v>
      </c>
      <c r="V53" s="45">
        <f t="shared" si="10"/>
        <v>-9.79</v>
      </c>
      <c r="W53" s="45" t="b">
        <f t="shared" si="11"/>
        <v>0</v>
      </c>
    </row>
    <row r="54" spans="2:23" s="45" customFormat="1" ht="12">
      <c r="B54" s="101"/>
      <c r="C54" s="106" t="s">
        <v>23</v>
      </c>
      <c r="D54" s="55" t="s">
        <v>24</v>
      </c>
      <c r="E54" s="118">
        <v>37.3</v>
      </c>
      <c r="F54" s="119">
        <v>249314</v>
      </c>
      <c r="G54" s="120">
        <v>32</v>
      </c>
      <c r="H54" s="119">
        <v>5154</v>
      </c>
      <c r="I54" s="143">
        <v>2.07</v>
      </c>
      <c r="J54" s="148">
        <v>5352</v>
      </c>
      <c r="K54" s="133">
        <f t="shared" si="6"/>
        <v>-3.7</v>
      </c>
      <c r="L54" s="118">
        <v>37.5</v>
      </c>
      <c r="M54" s="119">
        <v>250610</v>
      </c>
      <c r="N54" s="119">
        <v>30</v>
      </c>
      <c r="O54" s="119">
        <v>3585</v>
      </c>
      <c r="P54" s="143">
        <v>1.43</v>
      </c>
      <c r="Q54" s="148">
        <v>4093</v>
      </c>
      <c r="R54" s="51">
        <f t="shared" si="7"/>
        <v>-12.41</v>
      </c>
      <c r="T54" s="45">
        <f t="shared" si="8"/>
        <v>-3.7</v>
      </c>
      <c r="U54" s="45" t="b">
        <f t="shared" si="9"/>
        <v>0</v>
      </c>
      <c r="V54" s="45">
        <f t="shared" si="10"/>
        <v>-12.41</v>
      </c>
      <c r="W54" s="45" t="b">
        <f t="shared" si="11"/>
        <v>0</v>
      </c>
    </row>
    <row r="55" spans="2:23" s="45" customFormat="1" ht="12">
      <c r="B55" s="101"/>
      <c r="C55" s="106" t="s">
        <v>25</v>
      </c>
      <c r="D55" s="55" t="s">
        <v>26</v>
      </c>
      <c r="E55" s="118">
        <v>38.5</v>
      </c>
      <c r="F55" s="119">
        <v>257973</v>
      </c>
      <c r="G55" s="120">
        <v>17</v>
      </c>
      <c r="H55" s="119">
        <v>5919</v>
      </c>
      <c r="I55" s="143">
        <v>2.29</v>
      </c>
      <c r="J55" s="148">
        <v>7304</v>
      </c>
      <c r="K55" s="133">
        <f t="shared" si="6"/>
        <v>-18.96</v>
      </c>
      <c r="L55" s="118">
        <v>38.9</v>
      </c>
      <c r="M55" s="119">
        <v>259582</v>
      </c>
      <c r="N55" s="119">
        <v>16</v>
      </c>
      <c r="O55" s="119">
        <v>2665</v>
      </c>
      <c r="P55" s="143">
        <v>1.03</v>
      </c>
      <c r="Q55" s="148">
        <v>3596</v>
      </c>
      <c r="R55" s="51">
        <f t="shared" si="7"/>
        <v>-25.89</v>
      </c>
      <c r="T55" s="45">
        <f t="shared" si="8"/>
        <v>-18.96</v>
      </c>
      <c r="U55" s="45" t="b">
        <f t="shared" si="9"/>
        <v>0</v>
      </c>
      <c r="V55" s="45">
        <f t="shared" si="10"/>
        <v>-25.89</v>
      </c>
      <c r="W55" s="45" t="b">
        <f t="shared" si="11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8">
        <v>39.7</v>
      </c>
      <c r="F56" s="119">
        <v>313230</v>
      </c>
      <c r="G56" s="120">
        <v>5</v>
      </c>
      <c r="H56" s="119">
        <v>18398</v>
      </c>
      <c r="I56" s="143">
        <v>5.87</v>
      </c>
      <c r="J56" s="148">
        <v>6152</v>
      </c>
      <c r="K56" s="133">
        <f t="shared" si="6"/>
        <v>199.06</v>
      </c>
      <c r="L56" s="118">
        <v>39.7</v>
      </c>
      <c r="M56" s="119">
        <v>313230</v>
      </c>
      <c r="N56" s="119">
        <v>5</v>
      </c>
      <c r="O56" s="119">
        <v>2725</v>
      </c>
      <c r="P56" s="143">
        <v>0.87</v>
      </c>
      <c r="Q56" s="148">
        <v>5120</v>
      </c>
      <c r="R56" s="51">
        <f t="shared" si="7"/>
        <v>-46.78</v>
      </c>
      <c r="T56" s="45">
        <f t="shared" si="8"/>
        <v>199.06</v>
      </c>
      <c r="U56" s="45" t="b">
        <f t="shared" si="9"/>
        <v>0</v>
      </c>
      <c r="V56" s="45">
        <f t="shared" si="10"/>
        <v>-46.78</v>
      </c>
      <c r="W56" s="45" t="b">
        <f t="shared" si="11"/>
        <v>0</v>
      </c>
    </row>
    <row r="57" spans="2:23" s="45" customFormat="1" ht="12">
      <c r="B57" s="101"/>
      <c r="C57" s="106" t="s">
        <v>4</v>
      </c>
      <c r="D57" s="55" t="s">
        <v>22</v>
      </c>
      <c r="E57" s="118">
        <v>37.5</v>
      </c>
      <c r="F57" s="119">
        <v>251438</v>
      </c>
      <c r="G57" s="120">
        <v>54</v>
      </c>
      <c r="H57" s="119">
        <v>5450</v>
      </c>
      <c r="I57" s="143">
        <v>2.17</v>
      </c>
      <c r="J57" s="148">
        <v>5607</v>
      </c>
      <c r="K57" s="133">
        <f t="shared" si="6"/>
        <v>-2.8</v>
      </c>
      <c r="L57" s="118">
        <v>37.7</v>
      </c>
      <c r="M57" s="119">
        <v>252820</v>
      </c>
      <c r="N57" s="119">
        <v>51</v>
      </c>
      <c r="O57" s="119">
        <v>3443</v>
      </c>
      <c r="P57" s="143">
        <v>1.36</v>
      </c>
      <c r="Q57" s="148">
        <v>4037</v>
      </c>
      <c r="R57" s="51">
        <f t="shared" si="7"/>
        <v>-14.71</v>
      </c>
      <c r="T57" s="45">
        <f t="shared" si="8"/>
        <v>-2.8</v>
      </c>
      <c r="U57" s="45" t="b">
        <f t="shared" si="9"/>
        <v>0</v>
      </c>
      <c r="V57" s="45">
        <f t="shared" si="10"/>
        <v>-14.71</v>
      </c>
      <c r="W57" s="45" t="b">
        <f t="shared" si="11"/>
        <v>0</v>
      </c>
    </row>
    <row r="58" spans="2:23" s="45" customFormat="1" ht="12.75" thickBot="1">
      <c r="B58" s="99"/>
      <c r="C58" s="219" t="s">
        <v>28</v>
      </c>
      <c r="D58" s="220"/>
      <c r="E58" s="124">
        <v>38.1</v>
      </c>
      <c r="F58" s="125">
        <v>313520</v>
      </c>
      <c r="G58" s="126" t="s">
        <v>138</v>
      </c>
      <c r="H58" s="125">
        <v>5673</v>
      </c>
      <c r="I58" s="145">
        <v>1.81</v>
      </c>
      <c r="J58" s="150">
        <v>7043</v>
      </c>
      <c r="K58" s="135">
        <f t="shared" si="6"/>
        <v>-19.45</v>
      </c>
      <c r="L58" s="124">
        <v>38.1</v>
      </c>
      <c r="M58" s="125">
        <v>313520</v>
      </c>
      <c r="N58" s="125" t="s">
        <v>124</v>
      </c>
      <c r="O58" s="125">
        <v>5461</v>
      </c>
      <c r="P58" s="145">
        <v>1.74</v>
      </c>
      <c r="Q58" s="150">
        <v>6744</v>
      </c>
      <c r="R58" s="56">
        <f t="shared" si="7"/>
        <v>-19.02</v>
      </c>
      <c r="T58" s="45">
        <f t="shared" si="8"/>
        <v>-19.45</v>
      </c>
      <c r="U58" s="45" t="b">
        <f t="shared" si="9"/>
        <v>0</v>
      </c>
      <c r="V58" s="45">
        <f t="shared" si="10"/>
        <v>-19.02</v>
      </c>
      <c r="W58" s="45" t="b">
        <f t="shared" si="11"/>
        <v>0</v>
      </c>
    </row>
    <row r="59" spans="2:23" s="45" customFormat="1" ht="12">
      <c r="B59" s="100" t="s">
        <v>29</v>
      </c>
      <c r="C59" s="211" t="s">
        <v>30</v>
      </c>
      <c r="D59" s="212"/>
      <c r="E59" s="121" t="s">
        <v>113</v>
      </c>
      <c r="F59" s="122" t="s">
        <v>113</v>
      </c>
      <c r="G59" s="123" t="s">
        <v>113</v>
      </c>
      <c r="H59" s="122" t="s">
        <v>113</v>
      </c>
      <c r="I59" s="144" t="s">
        <v>113</v>
      </c>
      <c r="J59" s="149" t="s">
        <v>113</v>
      </c>
      <c r="K59" s="134" t="str">
        <f t="shared" si="6"/>
        <v>-</v>
      </c>
      <c r="L59" s="121" t="s">
        <v>113</v>
      </c>
      <c r="M59" s="122" t="s">
        <v>113</v>
      </c>
      <c r="N59" s="122" t="s">
        <v>113</v>
      </c>
      <c r="O59" s="122" t="s">
        <v>113</v>
      </c>
      <c r="P59" s="144" t="s">
        <v>113</v>
      </c>
      <c r="Q59" s="149" t="s">
        <v>113</v>
      </c>
      <c r="R59" s="54" t="str">
        <f t="shared" si="7"/>
        <v>-</v>
      </c>
      <c r="T59" s="45" t="e">
        <f t="shared" si="8"/>
        <v>#VALUE!</v>
      </c>
      <c r="U59" s="45" t="b">
        <f t="shared" si="9"/>
        <v>1</v>
      </c>
      <c r="V59" s="45" t="e">
        <f t="shared" si="10"/>
        <v>#VALUE!</v>
      </c>
      <c r="W59" s="45" t="b">
        <f t="shared" si="11"/>
        <v>1</v>
      </c>
    </row>
    <row r="60" spans="2:23" s="45" customFormat="1" ht="12">
      <c r="B60" s="101" t="s">
        <v>31</v>
      </c>
      <c r="C60" s="213" t="s">
        <v>32</v>
      </c>
      <c r="D60" s="214"/>
      <c r="E60" s="118" t="s">
        <v>113</v>
      </c>
      <c r="F60" s="119" t="s">
        <v>113</v>
      </c>
      <c r="G60" s="120" t="s">
        <v>113</v>
      </c>
      <c r="H60" s="119" t="s">
        <v>113</v>
      </c>
      <c r="I60" s="143" t="s">
        <v>113</v>
      </c>
      <c r="J60" s="148" t="s">
        <v>113</v>
      </c>
      <c r="K60" s="133" t="str">
        <f t="shared" si="6"/>
        <v>-</v>
      </c>
      <c r="L60" s="118" t="s">
        <v>113</v>
      </c>
      <c r="M60" s="119" t="s">
        <v>113</v>
      </c>
      <c r="N60" s="119" t="s">
        <v>113</v>
      </c>
      <c r="O60" s="119" t="s">
        <v>113</v>
      </c>
      <c r="P60" s="143" t="s">
        <v>113</v>
      </c>
      <c r="Q60" s="148" t="s">
        <v>113</v>
      </c>
      <c r="R60" s="51" t="str">
        <f t="shared" si="7"/>
        <v>-</v>
      </c>
      <c r="T60" s="45" t="e">
        <f t="shared" si="8"/>
        <v>#VALUE!</v>
      </c>
      <c r="U60" s="45" t="b">
        <f t="shared" si="9"/>
        <v>1</v>
      </c>
      <c r="V60" s="45" t="e">
        <f t="shared" si="10"/>
        <v>#VALUE!</v>
      </c>
      <c r="W60" s="45" t="b">
        <f t="shared" si="11"/>
        <v>1</v>
      </c>
    </row>
    <row r="61" spans="2:23" s="45" customFormat="1" ht="12.75" thickBot="1">
      <c r="B61" s="99" t="s">
        <v>12</v>
      </c>
      <c r="C61" s="215" t="s">
        <v>33</v>
      </c>
      <c r="D61" s="216"/>
      <c r="E61" s="124" t="s">
        <v>113</v>
      </c>
      <c r="F61" s="125" t="s">
        <v>113</v>
      </c>
      <c r="G61" s="126" t="s">
        <v>113</v>
      </c>
      <c r="H61" s="125" t="s">
        <v>113</v>
      </c>
      <c r="I61" s="145" t="s">
        <v>113</v>
      </c>
      <c r="J61" s="150" t="s">
        <v>113</v>
      </c>
      <c r="K61" s="135" t="str">
        <f t="shared" si="6"/>
        <v>-</v>
      </c>
      <c r="L61" s="124" t="s">
        <v>113</v>
      </c>
      <c r="M61" s="125" t="s">
        <v>113</v>
      </c>
      <c r="N61" s="125" t="s">
        <v>113</v>
      </c>
      <c r="O61" s="125" t="s">
        <v>113</v>
      </c>
      <c r="P61" s="145" t="s">
        <v>113</v>
      </c>
      <c r="Q61" s="150" t="s">
        <v>113</v>
      </c>
      <c r="R61" s="56" t="str">
        <f t="shared" si="7"/>
        <v>-</v>
      </c>
      <c r="T61" s="45" t="e">
        <f t="shared" si="8"/>
        <v>#VALUE!</v>
      </c>
      <c r="U61" s="45" t="b">
        <f t="shared" si="9"/>
        <v>1</v>
      </c>
      <c r="V61" s="45" t="e">
        <f t="shared" si="10"/>
        <v>#VALUE!</v>
      </c>
      <c r="W61" s="45" t="b">
        <f t="shared" si="11"/>
        <v>1</v>
      </c>
    </row>
    <row r="62" spans="2:23" s="45" customFormat="1" ht="12.75" thickBot="1">
      <c r="B62" s="102" t="s">
        <v>34</v>
      </c>
      <c r="C62" s="103"/>
      <c r="D62" s="103"/>
      <c r="E62" s="127">
        <v>38.4</v>
      </c>
      <c r="F62" s="128">
        <v>291664</v>
      </c>
      <c r="G62" s="129">
        <v>118</v>
      </c>
      <c r="H62" s="128">
        <v>7372</v>
      </c>
      <c r="I62" s="130">
        <v>2.53</v>
      </c>
      <c r="J62" s="151">
        <v>6543</v>
      </c>
      <c r="K62" s="136">
        <f t="shared" si="6"/>
        <v>12.67</v>
      </c>
      <c r="L62" s="127">
        <v>38.5</v>
      </c>
      <c r="M62" s="128">
        <v>292050</v>
      </c>
      <c r="N62" s="128">
        <v>114</v>
      </c>
      <c r="O62" s="128">
        <v>4860</v>
      </c>
      <c r="P62" s="130">
        <v>1.66</v>
      </c>
      <c r="Q62" s="151">
        <v>5522</v>
      </c>
      <c r="R62" s="57">
        <f t="shared" si="7"/>
        <v>-11.99</v>
      </c>
      <c r="T62" s="45">
        <f t="shared" si="8"/>
        <v>12.67</v>
      </c>
      <c r="U62" s="45" t="b">
        <f t="shared" si="9"/>
        <v>0</v>
      </c>
      <c r="V62" s="45">
        <f t="shared" si="10"/>
        <v>-11.99</v>
      </c>
      <c r="W62" s="45" t="b">
        <f t="shared" si="11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58"/>
      <c r="P63" s="58"/>
      <c r="Q63" s="58"/>
      <c r="R63" s="60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58"/>
      <c r="P64" s="58"/>
      <c r="Q64" s="58"/>
      <c r="R64" s="60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  <row r="66" spans="1:18" ht="12">
      <c r="A66" s="58"/>
      <c r="B66" s="58"/>
      <c r="C66" s="58"/>
      <c r="D66" s="59"/>
      <c r="E66" s="58"/>
      <c r="F66" s="58"/>
      <c r="G66" s="58"/>
      <c r="H66" s="58"/>
      <c r="I66" s="58"/>
      <c r="J66" s="58"/>
      <c r="K66" s="60"/>
      <c r="L66" s="58"/>
      <c r="M66" s="58"/>
      <c r="N66" s="58"/>
      <c r="O66" s="60"/>
      <c r="P66" s="58"/>
      <c r="Q66" s="58"/>
      <c r="R66" s="58"/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4"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115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131</v>
      </c>
    </row>
    <row r="2" spans="1:15" ht="14.25" thickBot="1">
      <c r="A2" s="238" t="s">
        <v>43</v>
      </c>
      <c r="B2" s="241" t="s">
        <v>44</v>
      </c>
      <c r="C2" s="242"/>
      <c r="D2" s="242"/>
      <c r="E2" s="242"/>
      <c r="F2" s="242"/>
      <c r="G2" s="243"/>
      <c r="H2" s="244"/>
      <c r="I2" s="242" t="s">
        <v>36</v>
      </c>
      <c r="J2" s="242"/>
      <c r="K2" s="242"/>
      <c r="L2" s="242"/>
      <c r="M2" s="242"/>
      <c r="N2" s="243"/>
      <c r="O2" s="244"/>
    </row>
    <row r="3" spans="1:15" ht="13.5">
      <c r="A3" s="239"/>
      <c r="B3" s="31"/>
      <c r="C3" s="32"/>
      <c r="D3" s="32"/>
      <c r="E3" s="32"/>
      <c r="F3" s="32"/>
      <c r="G3" s="245" t="s">
        <v>48</v>
      </c>
      <c r="H3" s="246"/>
      <c r="I3" s="32"/>
      <c r="J3" s="32"/>
      <c r="K3" s="32"/>
      <c r="L3" s="32"/>
      <c r="M3" s="32"/>
      <c r="N3" s="247" t="s">
        <v>48</v>
      </c>
      <c r="O3" s="248"/>
    </row>
    <row r="4" spans="1:15" ht="52.5" customHeight="1" thickBot="1">
      <c r="A4" s="240"/>
      <c r="B4" s="33" t="s">
        <v>69</v>
      </c>
      <c r="C4" s="34" t="s">
        <v>49</v>
      </c>
      <c r="D4" s="34" t="s">
        <v>45</v>
      </c>
      <c r="E4" s="34" t="s">
        <v>50</v>
      </c>
      <c r="F4" s="108" t="s">
        <v>119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8" t="s">
        <v>119</v>
      </c>
      <c r="N4" s="35" t="s">
        <v>54</v>
      </c>
      <c r="O4" s="37" t="s">
        <v>52</v>
      </c>
    </row>
    <row r="5" spans="1:15" ht="13.5">
      <c r="A5" s="38" t="s">
        <v>55</v>
      </c>
      <c r="B5" s="152">
        <v>36.8</v>
      </c>
      <c r="C5" s="153">
        <v>282697</v>
      </c>
      <c r="D5" s="153">
        <v>127</v>
      </c>
      <c r="E5" s="153">
        <v>9085</v>
      </c>
      <c r="F5" s="154">
        <v>3.21</v>
      </c>
      <c r="G5" s="155">
        <v>12387</v>
      </c>
      <c r="H5" s="156">
        <f aca="true" t="shared" si="0" ref="H5:H16">ROUND((E5-G5)/G5*100,2)</f>
        <v>-26.66</v>
      </c>
      <c r="I5" s="157" t="s">
        <v>113</v>
      </c>
      <c r="J5" s="158" t="s">
        <v>113</v>
      </c>
      <c r="K5" s="159">
        <v>114</v>
      </c>
      <c r="L5" s="153">
        <v>5715</v>
      </c>
      <c r="M5" s="160">
        <v>2.02</v>
      </c>
      <c r="N5" s="155">
        <v>6631</v>
      </c>
      <c r="O5" s="161">
        <f aca="true" t="shared" si="1" ref="O5:O16">ROUND((L5-N5)/N5*100,2)</f>
        <v>-13.81</v>
      </c>
    </row>
    <row r="6" spans="1:15" ht="13.5">
      <c r="A6" s="38" t="s">
        <v>56</v>
      </c>
      <c r="B6" s="152">
        <v>37.3</v>
      </c>
      <c r="C6" s="153">
        <v>288312</v>
      </c>
      <c r="D6" s="153">
        <v>98</v>
      </c>
      <c r="E6" s="153">
        <v>8342</v>
      </c>
      <c r="F6" s="154">
        <v>2.89</v>
      </c>
      <c r="G6" s="155">
        <v>9085</v>
      </c>
      <c r="H6" s="156">
        <f t="shared" si="0"/>
        <v>-8.18</v>
      </c>
      <c r="I6" s="157" t="s">
        <v>113</v>
      </c>
      <c r="J6" s="158" t="s">
        <v>113</v>
      </c>
      <c r="K6" s="159">
        <v>83</v>
      </c>
      <c r="L6" s="153">
        <v>5394</v>
      </c>
      <c r="M6" s="160">
        <v>1.8708898693082492</v>
      </c>
      <c r="N6" s="155">
        <v>5715</v>
      </c>
      <c r="O6" s="161">
        <f t="shared" si="1"/>
        <v>-5.62</v>
      </c>
    </row>
    <row r="7" spans="1:15" ht="13.5">
      <c r="A7" s="38" t="s">
        <v>57</v>
      </c>
      <c r="B7" s="152">
        <v>38.3</v>
      </c>
      <c r="C7" s="153">
        <v>285771</v>
      </c>
      <c r="D7" s="153">
        <v>94</v>
      </c>
      <c r="E7" s="153">
        <v>7911</v>
      </c>
      <c r="F7" s="154">
        <v>2.77</v>
      </c>
      <c r="G7" s="155">
        <v>8342</v>
      </c>
      <c r="H7" s="156">
        <f t="shared" si="0"/>
        <v>-5.17</v>
      </c>
      <c r="I7" s="157" t="s">
        <v>113</v>
      </c>
      <c r="J7" s="158" t="s">
        <v>113</v>
      </c>
      <c r="K7" s="159">
        <v>90</v>
      </c>
      <c r="L7" s="153">
        <v>5432</v>
      </c>
      <c r="M7" s="160">
        <v>1.9</v>
      </c>
      <c r="N7" s="155">
        <v>5394</v>
      </c>
      <c r="O7" s="161">
        <f t="shared" si="1"/>
        <v>0.7</v>
      </c>
    </row>
    <row r="8" spans="1:15" ht="13.5">
      <c r="A8" s="38" t="s">
        <v>58</v>
      </c>
      <c r="B8" s="152">
        <v>40</v>
      </c>
      <c r="C8" s="153">
        <v>290471</v>
      </c>
      <c r="D8" s="153">
        <v>86</v>
      </c>
      <c r="E8" s="153">
        <v>6063</v>
      </c>
      <c r="F8" s="154">
        <v>2.09</v>
      </c>
      <c r="G8" s="155">
        <v>7911</v>
      </c>
      <c r="H8" s="156">
        <f t="shared" si="0"/>
        <v>-23.36</v>
      </c>
      <c r="I8" s="157" t="s">
        <v>113</v>
      </c>
      <c r="J8" s="158" t="s">
        <v>113</v>
      </c>
      <c r="K8" s="159">
        <v>83</v>
      </c>
      <c r="L8" s="153">
        <v>4859</v>
      </c>
      <c r="M8" s="160">
        <v>1.67</v>
      </c>
      <c r="N8" s="155">
        <v>5432</v>
      </c>
      <c r="O8" s="161">
        <f t="shared" si="1"/>
        <v>-10.55</v>
      </c>
    </row>
    <row r="9" spans="1:15" ht="13.5">
      <c r="A9" s="38" t="s">
        <v>59</v>
      </c>
      <c r="B9" s="162">
        <v>38.9</v>
      </c>
      <c r="C9" s="163">
        <v>298205</v>
      </c>
      <c r="D9" s="164">
        <v>97</v>
      </c>
      <c r="E9" s="163">
        <v>5711</v>
      </c>
      <c r="F9" s="165">
        <v>1.92</v>
      </c>
      <c r="G9" s="166">
        <v>6063</v>
      </c>
      <c r="H9" s="167">
        <f t="shared" si="0"/>
        <v>-5.81</v>
      </c>
      <c r="I9" s="168" t="s">
        <v>113</v>
      </c>
      <c r="J9" s="169" t="s">
        <v>113</v>
      </c>
      <c r="K9" s="170">
        <v>95</v>
      </c>
      <c r="L9" s="163">
        <v>5141</v>
      </c>
      <c r="M9" s="171">
        <v>1.72</v>
      </c>
      <c r="N9" s="166">
        <v>4859</v>
      </c>
      <c r="O9" s="161">
        <f t="shared" si="1"/>
        <v>5.8</v>
      </c>
    </row>
    <row r="10" spans="1:15" ht="13.5">
      <c r="A10" s="38" t="s">
        <v>60</v>
      </c>
      <c r="B10" s="152">
        <v>38.8</v>
      </c>
      <c r="C10" s="153">
        <v>289081</v>
      </c>
      <c r="D10" s="153">
        <v>108</v>
      </c>
      <c r="E10" s="153">
        <v>5493</v>
      </c>
      <c r="F10" s="165">
        <v>1.9</v>
      </c>
      <c r="G10" s="166">
        <v>5711</v>
      </c>
      <c r="H10" s="156">
        <f t="shared" si="0"/>
        <v>-3.82</v>
      </c>
      <c r="I10" s="168" t="s">
        <v>113</v>
      </c>
      <c r="J10" s="169" t="s">
        <v>113</v>
      </c>
      <c r="K10" s="170">
        <v>106</v>
      </c>
      <c r="L10" s="163">
        <v>4945</v>
      </c>
      <c r="M10" s="171">
        <v>1.71</v>
      </c>
      <c r="N10" s="166">
        <v>5141</v>
      </c>
      <c r="O10" s="161">
        <f t="shared" si="1"/>
        <v>-3.81</v>
      </c>
    </row>
    <row r="11" spans="1:15" ht="13.5">
      <c r="A11" s="38" t="s">
        <v>141</v>
      </c>
      <c r="B11" s="152">
        <v>39</v>
      </c>
      <c r="C11" s="153">
        <v>292847</v>
      </c>
      <c r="D11" s="153">
        <v>116</v>
      </c>
      <c r="E11" s="153">
        <v>5786</v>
      </c>
      <c r="F11" s="154">
        <v>1.98</v>
      </c>
      <c r="G11" s="155">
        <v>5493</v>
      </c>
      <c r="H11" s="156">
        <f t="shared" si="0"/>
        <v>5.33</v>
      </c>
      <c r="I11" s="157" t="s">
        <v>113</v>
      </c>
      <c r="J11" s="158" t="s">
        <v>113</v>
      </c>
      <c r="K11" s="159">
        <v>111</v>
      </c>
      <c r="L11" s="153">
        <v>5156</v>
      </c>
      <c r="M11" s="160">
        <v>1.76</v>
      </c>
      <c r="N11" s="155">
        <v>4945</v>
      </c>
      <c r="O11" s="161">
        <f t="shared" si="1"/>
        <v>4.27</v>
      </c>
    </row>
    <row r="12" spans="1:15" ht="13.5">
      <c r="A12" s="38" t="s">
        <v>142</v>
      </c>
      <c r="B12" s="172">
        <v>38.9</v>
      </c>
      <c r="C12" s="153">
        <v>292004</v>
      </c>
      <c r="D12" s="153">
        <v>106</v>
      </c>
      <c r="E12" s="153">
        <v>6263</v>
      </c>
      <c r="F12" s="154">
        <v>2.14</v>
      </c>
      <c r="G12" s="155">
        <v>5786</v>
      </c>
      <c r="H12" s="156">
        <f t="shared" si="0"/>
        <v>8.24</v>
      </c>
      <c r="I12" s="249">
        <v>38.9</v>
      </c>
      <c r="J12" s="174">
        <v>292000</v>
      </c>
      <c r="K12" s="175">
        <v>105</v>
      </c>
      <c r="L12" s="153">
        <v>5416</v>
      </c>
      <c r="M12" s="160">
        <v>1.85</v>
      </c>
      <c r="N12" s="155">
        <v>5156</v>
      </c>
      <c r="O12" s="161">
        <f t="shared" si="1"/>
        <v>5.04</v>
      </c>
    </row>
    <row r="13" spans="1:15" ht="13.5">
      <c r="A13" s="38" t="s">
        <v>143</v>
      </c>
      <c r="B13" s="172">
        <v>39</v>
      </c>
      <c r="C13" s="153">
        <v>291870</v>
      </c>
      <c r="D13" s="153">
        <v>113</v>
      </c>
      <c r="E13" s="153">
        <v>6617</v>
      </c>
      <c r="F13" s="154">
        <v>2.27</v>
      </c>
      <c r="G13" s="155">
        <v>6263</v>
      </c>
      <c r="H13" s="156">
        <f t="shared" si="0"/>
        <v>5.65</v>
      </c>
      <c r="I13" s="249">
        <v>39</v>
      </c>
      <c r="J13" s="174">
        <v>292023</v>
      </c>
      <c r="K13" s="175">
        <v>112</v>
      </c>
      <c r="L13" s="153">
        <v>5479</v>
      </c>
      <c r="M13" s="160">
        <v>1.88</v>
      </c>
      <c r="N13" s="155">
        <v>5416</v>
      </c>
      <c r="O13" s="161">
        <f t="shared" si="1"/>
        <v>1.16</v>
      </c>
    </row>
    <row r="14" spans="1:15" ht="14.25" thickBot="1">
      <c r="A14" s="38" t="s">
        <v>114</v>
      </c>
      <c r="B14" s="176">
        <v>38.6</v>
      </c>
      <c r="C14" s="177">
        <v>289915</v>
      </c>
      <c r="D14" s="177">
        <v>112</v>
      </c>
      <c r="E14" s="177">
        <v>6543</v>
      </c>
      <c r="F14" s="178">
        <v>2.26</v>
      </c>
      <c r="G14" s="179">
        <v>6617</v>
      </c>
      <c r="H14" s="156">
        <f t="shared" si="0"/>
        <v>-1.12</v>
      </c>
      <c r="I14" s="250">
        <v>38.7</v>
      </c>
      <c r="J14" s="181">
        <v>290117</v>
      </c>
      <c r="K14" s="182">
        <v>109</v>
      </c>
      <c r="L14" s="177">
        <v>5522</v>
      </c>
      <c r="M14" s="183">
        <v>1.9</v>
      </c>
      <c r="N14" s="179">
        <v>5479</v>
      </c>
      <c r="O14" s="161">
        <f t="shared" si="1"/>
        <v>0.78</v>
      </c>
    </row>
    <row r="15" spans="1:15" ht="13.5">
      <c r="A15" s="64" t="s">
        <v>128</v>
      </c>
      <c r="B15" s="195">
        <v>38.4</v>
      </c>
      <c r="C15" s="196">
        <v>291664</v>
      </c>
      <c r="D15" s="196">
        <v>118</v>
      </c>
      <c r="E15" s="196">
        <v>7372</v>
      </c>
      <c r="F15" s="194">
        <v>2.53</v>
      </c>
      <c r="G15" s="184">
        <v>6543</v>
      </c>
      <c r="H15" s="138">
        <f t="shared" si="0"/>
        <v>12.67</v>
      </c>
      <c r="I15" s="197">
        <v>38.5</v>
      </c>
      <c r="J15" s="198">
        <v>292050</v>
      </c>
      <c r="K15" s="198">
        <v>114</v>
      </c>
      <c r="L15" s="198">
        <v>4860</v>
      </c>
      <c r="M15" s="194">
        <v>1.66</v>
      </c>
      <c r="N15" s="184">
        <v>5522</v>
      </c>
      <c r="O15" s="139">
        <f t="shared" si="1"/>
        <v>-11.99</v>
      </c>
    </row>
    <row r="16" spans="1:15" ht="14.25" thickBot="1">
      <c r="A16" s="251" t="s">
        <v>129</v>
      </c>
      <c r="B16" s="185">
        <v>38.6</v>
      </c>
      <c r="C16" s="186">
        <v>289915</v>
      </c>
      <c r="D16" s="186">
        <v>112</v>
      </c>
      <c r="E16" s="186">
        <v>6543</v>
      </c>
      <c r="F16" s="187">
        <v>2.26</v>
      </c>
      <c r="G16" s="179">
        <v>6617</v>
      </c>
      <c r="H16" s="188">
        <f t="shared" si="0"/>
        <v>-1.12</v>
      </c>
      <c r="I16" s="189">
        <v>38.7</v>
      </c>
      <c r="J16" s="190">
        <v>290117</v>
      </c>
      <c r="K16" s="191">
        <v>109</v>
      </c>
      <c r="L16" s="186">
        <v>5522</v>
      </c>
      <c r="M16" s="192">
        <v>1.9</v>
      </c>
      <c r="N16" s="179">
        <v>5479</v>
      </c>
      <c r="O16" s="193">
        <f t="shared" si="1"/>
        <v>0.78</v>
      </c>
    </row>
    <row r="17" spans="1:15" ht="14.25" thickBot="1">
      <c r="A17" s="40" t="s">
        <v>61</v>
      </c>
      <c r="B17" s="41">
        <f aca="true" t="shared" si="2" ref="B17:O17">B15-B16</f>
        <v>-0.20000000000000284</v>
      </c>
      <c r="C17" s="42">
        <f t="shared" si="2"/>
        <v>1749</v>
      </c>
      <c r="D17" s="61">
        <f t="shared" si="2"/>
        <v>6</v>
      </c>
      <c r="E17" s="42">
        <f t="shared" si="2"/>
        <v>829</v>
      </c>
      <c r="F17" s="39">
        <f t="shared" si="2"/>
        <v>0.27</v>
      </c>
      <c r="G17" s="62">
        <f t="shared" si="2"/>
        <v>-74</v>
      </c>
      <c r="H17" s="43">
        <f t="shared" si="2"/>
        <v>13.79</v>
      </c>
      <c r="I17" s="44">
        <f t="shared" si="2"/>
        <v>-0.20000000000000284</v>
      </c>
      <c r="J17" s="63">
        <f t="shared" si="2"/>
        <v>1933</v>
      </c>
      <c r="K17" s="61">
        <f t="shared" si="2"/>
        <v>5</v>
      </c>
      <c r="L17" s="42">
        <f t="shared" si="2"/>
        <v>-662</v>
      </c>
      <c r="M17" s="39">
        <f t="shared" si="2"/>
        <v>-0.24</v>
      </c>
      <c r="N17" s="62">
        <f t="shared" si="2"/>
        <v>43</v>
      </c>
      <c r="O17" s="43">
        <f t="shared" si="2"/>
        <v>-12.77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30" t="s">
        <v>117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2"/>
      <c r="N27" s="232"/>
      <c r="O27" s="233"/>
    </row>
    <row r="28" spans="1:15" ht="13.5">
      <c r="A28" s="234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3"/>
    </row>
    <row r="29" spans="1:15" ht="29.25" customHeight="1">
      <c r="A29" s="235" t="s">
        <v>144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8"/>
      <c r="N29" s="228"/>
      <c r="O29" s="229"/>
    </row>
    <row r="30" spans="1:15" ht="19.5" customHeight="1">
      <c r="A30" s="235" t="s">
        <v>100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8"/>
      <c r="N30" s="228"/>
      <c r="O30" s="229"/>
    </row>
    <row r="31" spans="1:15" ht="25.5" customHeight="1">
      <c r="A31" s="226" t="s">
        <v>145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7"/>
    </row>
    <row r="32" spans="1:15" ht="39" customHeight="1">
      <c r="A32" s="75"/>
      <c r="B32" s="225" t="s">
        <v>105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77"/>
      <c r="O32" s="78"/>
    </row>
    <row r="33" spans="1:15" ht="24.75" customHeight="1">
      <c r="A33" s="75"/>
      <c r="D33" s="98" t="s">
        <v>122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120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121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146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26" t="s">
        <v>102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8"/>
      <c r="N38" s="228"/>
      <c r="O38" s="229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116</v>
      </c>
      <c r="C40" s="84"/>
      <c r="D40" s="81"/>
      <c r="E40" s="67"/>
      <c r="F40" s="85"/>
      <c r="H40" s="85" t="s">
        <v>62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63</v>
      </c>
      <c r="C41" s="84"/>
      <c r="D41" s="81"/>
      <c r="E41" s="67"/>
      <c r="F41" s="85"/>
      <c r="H41" s="85" t="s">
        <v>64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65</v>
      </c>
      <c r="C42" s="84"/>
      <c r="D42" s="81"/>
      <c r="E42" s="67"/>
      <c r="F42" s="85"/>
      <c r="H42" s="85" t="s">
        <v>66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67</v>
      </c>
      <c r="C43" s="84"/>
      <c r="D43" s="81"/>
      <c r="E43" s="67"/>
      <c r="F43" s="85"/>
      <c r="H43" s="85" t="s">
        <v>70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221" t="s">
        <v>147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3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148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24" t="s">
        <v>123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A2:A4"/>
    <mergeCell ref="B2:H2"/>
    <mergeCell ref="I2:O2"/>
    <mergeCell ref="G3:H3"/>
    <mergeCell ref="N3:O3"/>
    <mergeCell ref="A27:O28"/>
    <mergeCell ref="A29:O29"/>
    <mergeCell ref="A30:O30"/>
    <mergeCell ref="A31:O31"/>
    <mergeCell ref="A46:O46"/>
    <mergeCell ref="C49:N49"/>
    <mergeCell ref="B32:M32"/>
    <mergeCell ref="A38:O3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7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01" t="s">
        <v>127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2:18" ht="18.75">
      <c r="B3" s="201" t="s">
        <v>132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2:18" ht="12.75" thickBot="1">
      <c r="B4" s="202" t="s">
        <v>133</v>
      </c>
      <c r="C4" s="202"/>
      <c r="D4" s="202"/>
      <c r="E4" s="58"/>
      <c r="F4" s="58"/>
      <c r="G4" s="58"/>
      <c r="H4" s="58"/>
      <c r="I4" s="58"/>
      <c r="J4" s="58"/>
      <c r="K4" s="60"/>
      <c r="L4" s="58"/>
      <c r="M4" s="58"/>
      <c r="N4" s="58"/>
      <c r="O4" s="203" t="s">
        <v>149</v>
      </c>
      <c r="P4" s="203"/>
      <c r="Q4" s="203"/>
      <c r="R4" s="203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99" t="s">
        <v>48</v>
      </c>
      <c r="K6" s="200"/>
      <c r="L6" s="22"/>
      <c r="M6" s="22"/>
      <c r="N6" s="22"/>
      <c r="O6" s="22"/>
      <c r="P6" s="22"/>
      <c r="Q6" s="252" t="s">
        <v>48</v>
      </c>
      <c r="R6" s="253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119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119</v>
      </c>
      <c r="Q7" s="254" t="s">
        <v>54</v>
      </c>
      <c r="R7" s="255" t="s">
        <v>52</v>
      </c>
    </row>
    <row r="8" spans="2:23" s="45" customFormat="1" ht="12">
      <c r="B8" s="46"/>
      <c r="C8" s="204" t="s">
        <v>0</v>
      </c>
      <c r="D8" s="205"/>
      <c r="E8" s="109">
        <v>38.7</v>
      </c>
      <c r="F8" s="110">
        <v>293031</v>
      </c>
      <c r="G8" s="111">
        <v>62</v>
      </c>
      <c r="H8" s="110">
        <v>5463</v>
      </c>
      <c r="I8" s="140">
        <v>1.86</v>
      </c>
      <c r="J8" s="146">
        <v>6659</v>
      </c>
      <c r="K8" s="131">
        <f aca="true" t="shared" si="0" ref="K8:K39">IF(U8=TRUE,"-",ROUND((H8-J8)/J8*100,2))</f>
        <v>-17.96</v>
      </c>
      <c r="L8" s="256">
        <v>38.8</v>
      </c>
      <c r="M8" s="257">
        <v>294391</v>
      </c>
      <c r="N8" s="257">
        <v>60</v>
      </c>
      <c r="O8" s="257">
        <v>3921</v>
      </c>
      <c r="P8" s="258">
        <v>1.33</v>
      </c>
      <c r="Q8" s="146">
        <v>4901</v>
      </c>
      <c r="R8" s="131">
        <f aca="true" t="shared" si="1" ref="R8:R39">IF(W8=TRUE,"-",ROUND((O8-Q8)/Q8*100,2))</f>
        <v>-20</v>
      </c>
      <c r="T8" s="45">
        <f aca="true" t="shared" si="2" ref="T8:T39">ROUND((H8-J8)/J8*100,2)</f>
        <v>-17.96</v>
      </c>
      <c r="U8" s="45" t="b">
        <f aca="true" t="shared" si="3" ref="U8:U39">ISERROR(T8)</f>
        <v>0</v>
      </c>
      <c r="V8" s="45">
        <f aca="true" t="shared" si="4" ref="V8:V39">ROUND((O8-Q8)/Q8*100,2)</f>
        <v>-20</v>
      </c>
      <c r="W8" s="45" t="b">
        <f aca="true" t="shared" si="5" ref="W8:W39">ISERROR(V8)</f>
        <v>0</v>
      </c>
    </row>
    <row r="9" spans="2:23" s="45" customFormat="1" ht="12">
      <c r="B9" s="104"/>
      <c r="C9" s="48"/>
      <c r="D9" s="49" t="s">
        <v>107</v>
      </c>
      <c r="E9" s="112">
        <v>37.2</v>
      </c>
      <c r="F9" s="113">
        <v>300923</v>
      </c>
      <c r="G9" s="114">
        <v>9</v>
      </c>
      <c r="H9" s="113">
        <v>7595</v>
      </c>
      <c r="I9" s="141">
        <v>2.52</v>
      </c>
      <c r="J9" s="147">
        <v>6659</v>
      </c>
      <c r="K9" s="132">
        <f t="shared" si="0"/>
        <v>14.06</v>
      </c>
      <c r="L9" s="259">
        <v>37.2</v>
      </c>
      <c r="M9" s="260">
        <v>300923</v>
      </c>
      <c r="N9" s="260">
        <v>9</v>
      </c>
      <c r="O9" s="260">
        <v>5804</v>
      </c>
      <c r="P9" s="261">
        <v>1.93</v>
      </c>
      <c r="Q9" s="147">
        <v>5964</v>
      </c>
      <c r="R9" s="262">
        <f t="shared" si="1"/>
        <v>-2.68</v>
      </c>
      <c r="T9" s="45">
        <f t="shared" si="2"/>
        <v>14.06</v>
      </c>
      <c r="U9" s="45" t="b">
        <f t="shared" si="3"/>
        <v>0</v>
      </c>
      <c r="V9" s="45">
        <f t="shared" si="4"/>
        <v>-2.68</v>
      </c>
      <c r="W9" s="45" t="b">
        <f t="shared" si="5"/>
        <v>0</v>
      </c>
    </row>
    <row r="10" spans="2:23" s="45" customFormat="1" ht="12">
      <c r="B10" s="104"/>
      <c r="C10" s="48"/>
      <c r="D10" s="49" t="s">
        <v>81</v>
      </c>
      <c r="E10" s="112">
        <v>39.2</v>
      </c>
      <c r="F10" s="113">
        <v>280096</v>
      </c>
      <c r="G10" s="114" t="s">
        <v>134</v>
      </c>
      <c r="H10" s="113">
        <v>7277</v>
      </c>
      <c r="I10" s="141">
        <v>2.6</v>
      </c>
      <c r="J10" s="147">
        <v>5204</v>
      </c>
      <c r="K10" s="132">
        <f t="shared" si="0"/>
        <v>39.83</v>
      </c>
      <c r="L10" s="259">
        <v>39.2</v>
      </c>
      <c r="M10" s="260">
        <v>280096</v>
      </c>
      <c r="N10" s="260" t="s">
        <v>134</v>
      </c>
      <c r="O10" s="260">
        <v>4106</v>
      </c>
      <c r="P10" s="261">
        <v>1.47</v>
      </c>
      <c r="Q10" s="147">
        <v>4327</v>
      </c>
      <c r="R10" s="262">
        <f t="shared" si="1"/>
        <v>-5.11</v>
      </c>
      <c r="T10" s="45">
        <f t="shared" si="2"/>
        <v>39.83</v>
      </c>
      <c r="U10" s="45" t="b">
        <f t="shared" si="3"/>
        <v>0</v>
      </c>
      <c r="V10" s="45">
        <f t="shared" si="4"/>
        <v>-5.11</v>
      </c>
      <c r="W10" s="45" t="b">
        <f t="shared" si="5"/>
        <v>0</v>
      </c>
    </row>
    <row r="11" spans="2:23" s="45" customFormat="1" ht="12">
      <c r="B11" s="104"/>
      <c r="C11" s="48"/>
      <c r="D11" s="49" t="s">
        <v>108</v>
      </c>
      <c r="E11" s="112">
        <v>36.2</v>
      </c>
      <c r="F11" s="113">
        <v>262836</v>
      </c>
      <c r="G11" s="114" t="s">
        <v>134</v>
      </c>
      <c r="H11" s="113">
        <v>4198</v>
      </c>
      <c r="I11" s="141">
        <v>1.6</v>
      </c>
      <c r="J11" s="147">
        <v>4753</v>
      </c>
      <c r="K11" s="132">
        <f t="shared" si="0"/>
        <v>-11.68</v>
      </c>
      <c r="L11" s="259">
        <v>32</v>
      </c>
      <c r="M11" s="260">
        <v>218962</v>
      </c>
      <c r="N11" s="260" t="s">
        <v>134</v>
      </c>
      <c r="O11" s="260">
        <v>1900</v>
      </c>
      <c r="P11" s="261">
        <v>0.87</v>
      </c>
      <c r="Q11" s="147">
        <v>2675</v>
      </c>
      <c r="R11" s="262">
        <f t="shared" si="1"/>
        <v>-28.97</v>
      </c>
      <c r="T11" s="45">
        <f t="shared" si="2"/>
        <v>-11.68</v>
      </c>
      <c r="U11" s="45" t="b">
        <f t="shared" si="3"/>
        <v>0</v>
      </c>
      <c r="V11" s="45">
        <f t="shared" si="4"/>
        <v>-28.97</v>
      </c>
      <c r="W11" s="45" t="b">
        <f t="shared" si="5"/>
        <v>0</v>
      </c>
    </row>
    <row r="12" spans="2:23" s="45" customFormat="1" ht="12">
      <c r="B12" s="104"/>
      <c r="C12" s="48"/>
      <c r="D12" s="49" t="s">
        <v>87</v>
      </c>
      <c r="E12" s="112">
        <v>38.7</v>
      </c>
      <c r="F12" s="113">
        <v>288599</v>
      </c>
      <c r="G12" s="114">
        <v>7</v>
      </c>
      <c r="H12" s="113">
        <v>4137</v>
      </c>
      <c r="I12" s="141">
        <v>1.43</v>
      </c>
      <c r="J12" s="147">
        <v>4973</v>
      </c>
      <c r="K12" s="132">
        <f t="shared" si="0"/>
        <v>-16.81</v>
      </c>
      <c r="L12" s="259">
        <v>38.7</v>
      </c>
      <c r="M12" s="260">
        <v>288599</v>
      </c>
      <c r="N12" s="260">
        <v>7</v>
      </c>
      <c r="O12" s="260">
        <v>3925</v>
      </c>
      <c r="P12" s="261">
        <v>1.36</v>
      </c>
      <c r="Q12" s="147">
        <v>4233</v>
      </c>
      <c r="R12" s="262">
        <f t="shared" si="1"/>
        <v>-7.28</v>
      </c>
      <c r="T12" s="45">
        <f t="shared" si="2"/>
        <v>-16.81</v>
      </c>
      <c r="U12" s="45" t="b">
        <f t="shared" si="3"/>
        <v>0</v>
      </c>
      <c r="V12" s="45">
        <f t="shared" si="4"/>
        <v>-7.28</v>
      </c>
      <c r="W12" s="45" t="b">
        <f t="shared" si="5"/>
        <v>0</v>
      </c>
    </row>
    <row r="13" spans="2:23" s="45" customFormat="1" ht="12">
      <c r="B13" s="104"/>
      <c r="C13" s="48"/>
      <c r="D13" s="49" t="s">
        <v>98</v>
      </c>
      <c r="E13" s="112">
        <v>40.9</v>
      </c>
      <c r="F13" s="113">
        <v>245372</v>
      </c>
      <c r="G13" s="114" t="s">
        <v>135</v>
      </c>
      <c r="H13" s="113">
        <v>3647</v>
      </c>
      <c r="I13" s="141">
        <v>1.49</v>
      </c>
      <c r="J13" s="147">
        <v>2221</v>
      </c>
      <c r="K13" s="132">
        <f t="shared" si="0"/>
        <v>64.21</v>
      </c>
      <c r="L13" s="259">
        <v>39.8</v>
      </c>
      <c r="M13" s="260">
        <v>252667</v>
      </c>
      <c r="N13" s="260" t="s">
        <v>135</v>
      </c>
      <c r="O13" s="260">
        <v>1875</v>
      </c>
      <c r="P13" s="261">
        <v>0.74</v>
      </c>
      <c r="Q13" s="147">
        <v>2000</v>
      </c>
      <c r="R13" s="262">
        <f t="shared" si="1"/>
        <v>-6.25</v>
      </c>
      <c r="T13" s="45">
        <f t="shared" si="2"/>
        <v>64.21</v>
      </c>
      <c r="U13" s="45" t="b">
        <f t="shared" si="3"/>
        <v>0</v>
      </c>
      <c r="V13" s="45">
        <f t="shared" si="4"/>
        <v>-6.25</v>
      </c>
      <c r="W13" s="45" t="b">
        <f t="shared" si="5"/>
        <v>0</v>
      </c>
    </row>
    <row r="14" spans="2:23" s="45" customFormat="1" ht="12">
      <c r="B14" s="104"/>
      <c r="C14" s="48"/>
      <c r="D14" s="49" t="s">
        <v>1</v>
      </c>
      <c r="E14" s="112">
        <v>36.8</v>
      </c>
      <c r="F14" s="113">
        <v>310990</v>
      </c>
      <c r="G14" s="114">
        <v>9</v>
      </c>
      <c r="H14" s="113">
        <v>6185</v>
      </c>
      <c r="I14" s="141">
        <v>1.99</v>
      </c>
      <c r="J14" s="147">
        <v>7898</v>
      </c>
      <c r="K14" s="132">
        <f t="shared" si="0"/>
        <v>-21.69</v>
      </c>
      <c r="L14" s="259">
        <v>36.8</v>
      </c>
      <c r="M14" s="260">
        <v>310990</v>
      </c>
      <c r="N14" s="260">
        <v>9</v>
      </c>
      <c r="O14" s="260">
        <v>6038</v>
      </c>
      <c r="P14" s="261">
        <v>1.94</v>
      </c>
      <c r="Q14" s="147">
        <v>6840</v>
      </c>
      <c r="R14" s="262">
        <f t="shared" si="1"/>
        <v>-11.73</v>
      </c>
      <c r="T14" s="45">
        <f t="shared" si="2"/>
        <v>-21.69</v>
      </c>
      <c r="U14" s="45" t="b">
        <f t="shared" si="3"/>
        <v>0</v>
      </c>
      <c r="V14" s="45">
        <f t="shared" si="4"/>
        <v>-11.73</v>
      </c>
      <c r="W14" s="45" t="b">
        <f t="shared" si="5"/>
        <v>0</v>
      </c>
    </row>
    <row r="15" spans="2:23" s="45" customFormat="1" ht="12">
      <c r="B15" s="101"/>
      <c r="C15" s="48"/>
      <c r="D15" s="49" t="s">
        <v>109</v>
      </c>
      <c r="E15" s="112" t="s">
        <v>113</v>
      </c>
      <c r="F15" s="113" t="s">
        <v>113</v>
      </c>
      <c r="G15" s="114" t="s">
        <v>113</v>
      </c>
      <c r="H15" s="113" t="s">
        <v>113</v>
      </c>
      <c r="I15" s="141" t="s">
        <v>113</v>
      </c>
      <c r="J15" s="147" t="s">
        <v>113</v>
      </c>
      <c r="K15" s="132" t="str">
        <f t="shared" si="0"/>
        <v>-</v>
      </c>
      <c r="L15" s="259" t="s">
        <v>113</v>
      </c>
      <c r="M15" s="260" t="s">
        <v>113</v>
      </c>
      <c r="N15" s="260" t="s">
        <v>113</v>
      </c>
      <c r="O15" s="260" t="s">
        <v>113</v>
      </c>
      <c r="P15" s="261" t="s">
        <v>113</v>
      </c>
      <c r="Q15" s="147" t="s">
        <v>113</v>
      </c>
      <c r="R15" s="262" t="str">
        <f t="shared" si="1"/>
        <v>-</v>
      </c>
      <c r="T15" s="45" t="e">
        <f t="shared" si="2"/>
        <v>#VALUE!</v>
      </c>
      <c r="U15" s="45" t="b">
        <f t="shared" si="3"/>
        <v>1</v>
      </c>
      <c r="V15" s="45" t="e">
        <f t="shared" si="4"/>
        <v>#VALUE!</v>
      </c>
      <c r="W15" s="45" t="b">
        <f t="shared" si="5"/>
        <v>1</v>
      </c>
    </row>
    <row r="16" spans="2:23" s="45" customFormat="1" ht="12">
      <c r="B16" s="101"/>
      <c r="C16" s="48"/>
      <c r="D16" s="49" t="s">
        <v>2</v>
      </c>
      <c r="E16" s="112">
        <v>38</v>
      </c>
      <c r="F16" s="113">
        <v>299843</v>
      </c>
      <c r="G16" s="114" t="s">
        <v>135</v>
      </c>
      <c r="H16" s="113">
        <v>6933</v>
      </c>
      <c r="I16" s="141">
        <v>2.31</v>
      </c>
      <c r="J16" s="147">
        <v>6801</v>
      </c>
      <c r="K16" s="132">
        <f t="shared" si="0"/>
        <v>1.94</v>
      </c>
      <c r="L16" s="259">
        <v>38</v>
      </c>
      <c r="M16" s="260">
        <v>299843</v>
      </c>
      <c r="N16" s="260" t="s">
        <v>135</v>
      </c>
      <c r="O16" s="260">
        <v>6933</v>
      </c>
      <c r="P16" s="261">
        <v>2.31</v>
      </c>
      <c r="Q16" s="147">
        <v>6801</v>
      </c>
      <c r="R16" s="262">
        <f t="shared" si="1"/>
        <v>1.94</v>
      </c>
      <c r="T16" s="45">
        <f t="shared" si="2"/>
        <v>1.94</v>
      </c>
      <c r="U16" s="45" t="b">
        <f t="shared" si="3"/>
        <v>0</v>
      </c>
      <c r="V16" s="45">
        <f t="shared" si="4"/>
        <v>1.94</v>
      </c>
      <c r="W16" s="45" t="b">
        <f t="shared" si="5"/>
        <v>0</v>
      </c>
    </row>
    <row r="17" spans="2:23" s="45" customFormat="1" ht="12">
      <c r="B17" s="101"/>
      <c r="C17" s="48"/>
      <c r="D17" s="49" t="s">
        <v>88</v>
      </c>
      <c r="E17" s="112">
        <v>35.8</v>
      </c>
      <c r="F17" s="113">
        <v>267583</v>
      </c>
      <c r="G17" s="114" t="s">
        <v>136</v>
      </c>
      <c r="H17" s="113">
        <v>1946</v>
      </c>
      <c r="I17" s="141">
        <v>0.73</v>
      </c>
      <c r="J17" s="147">
        <v>5500</v>
      </c>
      <c r="K17" s="132">
        <f t="shared" si="0"/>
        <v>-64.62</v>
      </c>
      <c r="L17" s="259">
        <v>35.8</v>
      </c>
      <c r="M17" s="260">
        <v>267583</v>
      </c>
      <c r="N17" s="260" t="s">
        <v>136</v>
      </c>
      <c r="O17" s="260">
        <v>1169</v>
      </c>
      <c r="P17" s="261">
        <v>0.44</v>
      </c>
      <c r="Q17" s="147">
        <v>4541</v>
      </c>
      <c r="R17" s="262">
        <f t="shared" si="1"/>
        <v>-74.26</v>
      </c>
      <c r="T17" s="45">
        <f t="shared" si="2"/>
        <v>-64.62</v>
      </c>
      <c r="U17" s="45" t="b">
        <f t="shared" si="3"/>
        <v>0</v>
      </c>
      <c r="V17" s="45">
        <f t="shared" si="4"/>
        <v>-74.26</v>
      </c>
      <c r="W17" s="45" t="b">
        <f t="shared" si="5"/>
        <v>0</v>
      </c>
    </row>
    <row r="18" spans="2:23" s="45" customFormat="1" ht="12">
      <c r="B18" s="101"/>
      <c r="C18" s="48"/>
      <c r="D18" s="49" t="s">
        <v>89</v>
      </c>
      <c r="E18" s="112">
        <v>38.2</v>
      </c>
      <c r="F18" s="113">
        <v>283551</v>
      </c>
      <c r="G18" s="114" t="s">
        <v>125</v>
      </c>
      <c r="H18" s="113">
        <v>5106</v>
      </c>
      <c r="I18" s="141">
        <v>1.8</v>
      </c>
      <c r="J18" s="147">
        <v>5775</v>
      </c>
      <c r="K18" s="132">
        <f t="shared" si="0"/>
        <v>-11.58</v>
      </c>
      <c r="L18" s="259">
        <v>38.2</v>
      </c>
      <c r="M18" s="260">
        <v>283551</v>
      </c>
      <c r="N18" s="260" t="s">
        <v>125</v>
      </c>
      <c r="O18" s="260">
        <v>5106</v>
      </c>
      <c r="P18" s="261">
        <v>1.8</v>
      </c>
      <c r="Q18" s="147">
        <v>4775</v>
      </c>
      <c r="R18" s="262">
        <f t="shared" si="1"/>
        <v>6.93</v>
      </c>
      <c r="T18" s="45">
        <f t="shared" si="2"/>
        <v>-11.58</v>
      </c>
      <c r="U18" s="45" t="b">
        <f t="shared" si="3"/>
        <v>0</v>
      </c>
      <c r="V18" s="45">
        <f t="shared" si="4"/>
        <v>6.93</v>
      </c>
      <c r="W18" s="45" t="b">
        <f t="shared" si="5"/>
        <v>0</v>
      </c>
    </row>
    <row r="19" spans="2:23" s="45" customFormat="1" ht="12">
      <c r="B19" s="101"/>
      <c r="C19" s="48"/>
      <c r="D19" s="49" t="s">
        <v>3</v>
      </c>
      <c r="E19" s="112">
        <v>37.9</v>
      </c>
      <c r="F19" s="113">
        <v>250700</v>
      </c>
      <c r="G19" s="114" t="s">
        <v>125</v>
      </c>
      <c r="H19" s="113">
        <v>7000</v>
      </c>
      <c r="I19" s="141">
        <v>2.79</v>
      </c>
      <c r="J19" s="147">
        <v>7000</v>
      </c>
      <c r="K19" s="132">
        <f t="shared" si="0"/>
        <v>0</v>
      </c>
      <c r="L19" s="259">
        <v>37.9</v>
      </c>
      <c r="M19" s="260">
        <v>250700</v>
      </c>
      <c r="N19" s="260" t="s">
        <v>125</v>
      </c>
      <c r="O19" s="260">
        <v>0</v>
      </c>
      <c r="P19" s="261">
        <v>0</v>
      </c>
      <c r="Q19" s="147">
        <v>5200</v>
      </c>
      <c r="R19" s="262">
        <f t="shared" si="1"/>
        <v>-100</v>
      </c>
      <c r="T19" s="45">
        <f t="shared" si="2"/>
        <v>0</v>
      </c>
      <c r="U19" s="45" t="b">
        <f t="shared" si="3"/>
        <v>0</v>
      </c>
      <c r="V19" s="45">
        <f t="shared" si="4"/>
        <v>-100</v>
      </c>
      <c r="W19" s="45" t="b">
        <f t="shared" si="5"/>
        <v>0</v>
      </c>
    </row>
    <row r="20" spans="2:23" s="45" customFormat="1" ht="12">
      <c r="B20" s="101" t="s">
        <v>4</v>
      </c>
      <c r="C20" s="48"/>
      <c r="D20" s="49" t="s">
        <v>5</v>
      </c>
      <c r="E20" s="112">
        <v>37.8</v>
      </c>
      <c r="F20" s="113">
        <v>284379</v>
      </c>
      <c r="G20" s="114" t="s">
        <v>125</v>
      </c>
      <c r="H20" s="113">
        <v>5298</v>
      </c>
      <c r="I20" s="141">
        <v>1.86</v>
      </c>
      <c r="J20" s="147">
        <v>6350</v>
      </c>
      <c r="K20" s="132">
        <f t="shared" si="0"/>
        <v>-16.57</v>
      </c>
      <c r="L20" s="259">
        <v>37.8</v>
      </c>
      <c r="M20" s="260">
        <v>284379</v>
      </c>
      <c r="N20" s="260" t="s">
        <v>125</v>
      </c>
      <c r="O20" s="260">
        <v>3830</v>
      </c>
      <c r="P20" s="261">
        <v>1.35</v>
      </c>
      <c r="Q20" s="147">
        <v>5770</v>
      </c>
      <c r="R20" s="262">
        <f t="shared" si="1"/>
        <v>-33.62</v>
      </c>
      <c r="T20" s="45">
        <f t="shared" si="2"/>
        <v>-16.57</v>
      </c>
      <c r="U20" s="45" t="b">
        <f t="shared" si="3"/>
        <v>0</v>
      </c>
      <c r="V20" s="45">
        <f t="shared" si="4"/>
        <v>-33.62</v>
      </c>
      <c r="W20" s="45" t="b">
        <f t="shared" si="5"/>
        <v>0</v>
      </c>
    </row>
    <row r="21" spans="2:23" s="45" customFormat="1" ht="12">
      <c r="B21" s="101"/>
      <c r="C21" s="48"/>
      <c r="D21" s="49" t="s">
        <v>6</v>
      </c>
      <c r="E21" s="112">
        <v>41.1</v>
      </c>
      <c r="F21" s="113">
        <v>309862</v>
      </c>
      <c r="G21" s="114" t="s">
        <v>125</v>
      </c>
      <c r="H21" s="113">
        <v>4619</v>
      </c>
      <c r="I21" s="141">
        <v>1.49</v>
      </c>
      <c r="J21" s="147">
        <v>2365</v>
      </c>
      <c r="K21" s="132">
        <f t="shared" si="0"/>
        <v>95.31</v>
      </c>
      <c r="L21" s="259">
        <v>41.1</v>
      </c>
      <c r="M21" s="260">
        <v>309862</v>
      </c>
      <c r="N21" s="260" t="s">
        <v>125</v>
      </c>
      <c r="O21" s="260">
        <v>1513</v>
      </c>
      <c r="P21" s="261">
        <v>0.49</v>
      </c>
      <c r="Q21" s="147">
        <v>1506</v>
      </c>
      <c r="R21" s="262">
        <f t="shared" si="1"/>
        <v>0.46</v>
      </c>
      <c r="T21" s="45">
        <f t="shared" si="2"/>
        <v>95.31</v>
      </c>
      <c r="U21" s="45" t="b">
        <f t="shared" si="3"/>
        <v>0</v>
      </c>
      <c r="V21" s="45">
        <f t="shared" si="4"/>
        <v>0.46</v>
      </c>
      <c r="W21" s="45" t="b">
        <f t="shared" si="5"/>
        <v>0</v>
      </c>
    </row>
    <row r="22" spans="2:23" s="45" customFormat="1" ht="12">
      <c r="B22" s="101"/>
      <c r="C22" s="48"/>
      <c r="D22" s="49" t="s">
        <v>110</v>
      </c>
      <c r="E22" s="112">
        <v>38.4</v>
      </c>
      <c r="F22" s="113">
        <v>308967</v>
      </c>
      <c r="G22" s="114">
        <v>6</v>
      </c>
      <c r="H22" s="113">
        <v>7346</v>
      </c>
      <c r="I22" s="141">
        <v>2.38</v>
      </c>
      <c r="J22" s="147">
        <v>12578</v>
      </c>
      <c r="K22" s="132">
        <f t="shared" si="0"/>
        <v>-41.6</v>
      </c>
      <c r="L22" s="259">
        <v>38.4</v>
      </c>
      <c r="M22" s="260">
        <v>308967</v>
      </c>
      <c r="N22" s="260">
        <v>6</v>
      </c>
      <c r="O22" s="260">
        <v>1787</v>
      </c>
      <c r="P22" s="261">
        <v>0.58</v>
      </c>
      <c r="Q22" s="147">
        <v>4107</v>
      </c>
      <c r="R22" s="262">
        <f t="shared" si="1"/>
        <v>-56.49</v>
      </c>
      <c r="T22" s="45">
        <f t="shared" si="2"/>
        <v>-41.6</v>
      </c>
      <c r="U22" s="45" t="b">
        <f t="shared" si="3"/>
        <v>0</v>
      </c>
      <c r="V22" s="45">
        <f t="shared" si="4"/>
        <v>-56.49</v>
      </c>
      <c r="W22" s="45" t="b">
        <f t="shared" si="5"/>
        <v>0</v>
      </c>
    </row>
    <row r="23" spans="2:23" s="45" customFormat="1" ht="12">
      <c r="B23" s="101"/>
      <c r="C23" s="48"/>
      <c r="D23" s="49" t="s">
        <v>84</v>
      </c>
      <c r="E23" s="112">
        <v>38.8</v>
      </c>
      <c r="F23" s="113">
        <v>340979</v>
      </c>
      <c r="G23" s="114" t="s">
        <v>125</v>
      </c>
      <c r="H23" s="113">
        <v>5968</v>
      </c>
      <c r="I23" s="141">
        <v>1.75</v>
      </c>
      <c r="J23" s="147">
        <v>6700</v>
      </c>
      <c r="K23" s="132">
        <f t="shared" si="0"/>
        <v>-10.93</v>
      </c>
      <c r="L23" s="259">
        <v>38.8</v>
      </c>
      <c r="M23" s="260">
        <v>340979</v>
      </c>
      <c r="N23" s="260" t="s">
        <v>125</v>
      </c>
      <c r="O23" s="260">
        <v>5968</v>
      </c>
      <c r="P23" s="261">
        <v>1.75</v>
      </c>
      <c r="Q23" s="147">
        <v>6183</v>
      </c>
      <c r="R23" s="262">
        <f t="shared" si="1"/>
        <v>-3.48</v>
      </c>
      <c r="T23" s="45">
        <f t="shared" si="2"/>
        <v>-10.93</v>
      </c>
      <c r="U23" s="45" t="b">
        <f t="shared" si="3"/>
        <v>0</v>
      </c>
      <c r="V23" s="45">
        <f t="shared" si="4"/>
        <v>-3.48</v>
      </c>
      <c r="W23" s="45" t="b">
        <f t="shared" si="5"/>
        <v>0</v>
      </c>
    </row>
    <row r="24" spans="2:23" s="45" customFormat="1" ht="12">
      <c r="B24" s="101"/>
      <c r="C24" s="48"/>
      <c r="D24" s="49" t="s">
        <v>82</v>
      </c>
      <c r="E24" s="112">
        <v>42</v>
      </c>
      <c r="F24" s="113">
        <v>310500</v>
      </c>
      <c r="G24" s="114" t="s">
        <v>152</v>
      </c>
      <c r="H24" s="113">
        <v>4500</v>
      </c>
      <c r="I24" s="141">
        <v>1.45</v>
      </c>
      <c r="J24" s="147">
        <v>6990</v>
      </c>
      <c r="K24" s="132">
        <f t="shared" si="0"/>
        <v>-35.62</v>
      </c>
      <c r="L24" s="259">
        <v>42</v>
      </c>
      <c r="M24" s="260">
        <v>310500</v>
      </c>
      <c r="N24" s="260" t="s">
        <v>152</v>
      </c>
      <c r="O24" s="260">
        <v>0</v>
      </c>
      <c r="P24" s="261">
        <v>0</v>
      </c>
      <c r="Q24" s="147">
        <v>5986</v>
      </c>
      <c r="R24" s="262">
        <f t="shared" si="1"/>
        <v>-100</v>
      </c>
      <c r="T24" s="45">
        <f t="shared" si="2"/>
        <v>-35.62</v>
      </c>
      <c r="U24" s="45" t="b">
        <f t="shared" si="3"/>
        <v>0</v>
      </c>
      <c r="V24" s="45">
        <f t="shared" si="4"/>
        <v>-100</v>
      </c>
      <c r="W24" s="45" t="b">
        <f t="shared" si="5"/>
        <v>0</v>
      </c>
    </row>
    <row r="25" spans="2:23" s="45" customFormat="1" ht="12">
      <c r="B25" s="101"/>
      <c r="C25" s="48"/>
      <c r="D25" s="49" t="s">
        <v>83</v>
      </c>
      <c r="E25" s="112" t="s">
        <v>113</v>
      </c>
      <c r="F25" s="113" t="s">
        <v>113</v>
      </c>
      <c r="G25" s="114" t="s">
        <v>113</v>
      </c>
      <c r="H25" s="113" t="s">
        <v>113</v>
      </c>
      <c r="I25" s="141" t="s">
        <v>113</v>
      </c>
      <c r="J25" s="147">
        <v>4500</v>
      </c>
      <c r="K25" s="132" t="str">
        <f t="shared" si="0"/>
        <v>-</v>
      </c>
      <c r="L25" s="259" t="s">
        <v>113</v>
      </c>
      <c r="M25" s="260" t="s">
        <v>113</v>
      </c>
      <c r="N25" s="260" t="s">
        <v>113</v>
      </c>
      <c r="O25" s="260" t="s">
        <v>113</v>
      </c>
      <c r="P25" s="261" t="s">
        <v>113</v>
      </c>
      <c r="Q25" s="147">
        <v>3700</v>
      </c>
      <c r="R25" s="262" t="str">
        <f t="shared" si="1"/>
        <v>-</v>
      </c>
      <c r="T25" s="45" t="e">
        <f t="shared" si="2"/>
        <v>#VALUE!</v>
      </c>
      <c r="U25" s="45" t="b">
        <f t="shared" si="3"/>
        <v>1</v>
      </c>
      <c r="V25" s="45" t="e">
        <f t="shared" si="4"/>
        <v>#VALUE!</v>
      </c>
      <c r="W25" s="45" t="b">
        <f t="shared" si="5"/>
        <v>1</v>
      </c>
    </row>
    <row r="26" spans="2:23" s="45" customFormat="1" ht="12">
      <c r="B26" s="101"/>
      <c r="C26" s="48"/>
      <c r="D26" s="49" t="s">
        <v>7</v>
      </c>
      <c r="E26" s="112">
        <v>38.7</v>
      </c>
      <c r="F26" s="113">
        <v>283511</v>
      </c>
      <c r="G26" s="114">
        <v>10</v>
      </c>
      <c r="H26" s="113">
        <v>5916</v>
      </c>
      <c r="I26" s="141">
        <v>2.09</v>
      </c>
      <c r="J26" s="147">
        <v>7562</v>
      </c>
      <c r="K26" s="132">
        <f t="shared" si="0"/>
        <v>-21.77</v>
      </c>
      <c r="L26" s="259">
        <v>38.7</v>
      </c>
      <c r="M26" s="260">
        <v>283511</v>
      </c>
      <c r="N26" s="260">
        <v>10</v>
      </c>
      <c r="O26" s="260">
        <v>5027</v>
      </c>
      <c r="P26" s="261">
        <v>1.77</v>
      </c>
      <c r="Q26" s="147">
        <v>5114</v>
      </c>
      <c r="R26" s="262">
        <f t="shared" si="1"/>
        <v>-1.7</v>
      </c>
      <c r="T26" s="45">
        <f t="shared" si="2"/>
        <v>-21.77</v>
      </c>
      <c r="U26" s="45" t="b">
        <f t="shared" si="3"/>
        <v>0</v>
      </c>
      <c r="V26" s="45">
        <f t="shared" si="4"/>
        <v>-1.7</v>
      </c>
      <c r="W26" s="45" t="b">
        <f t="shared" si="5"/>
        <v>0</v>
      </c>
    </row>
    <row r="27" spans="2:23" s="45" customFormat="1" ht="12">
      <c r="B27" s="101"/>
      <c r="C27" s="48"/>
      <c r="D27" s="49" t="s">
        <v>111</v>
      </c>
      <c r="E27" s="112">
        <v>35.1</v>
      </c>
      <c r="F27" s="113">
        <v>282000</v>
      </c>
      <c r="G27" s="114" t="s">
        <v>137</v>
      </c>
      <c r="H27" s="113">
        <v>3800</v>
      </c>
      <c r="I27" s="141">
        <v>1.35</v>
      </c>
      <c r="J27" s="147">
        <v>4377</v>
      </c>
      <c r="K27" s="132">
        <f t="shared" si="0"/>
        <v>-13.18</v>
      </c>
      <c r="L27" s="259">
        <v>35.1</v>
      </c>
      <c r="M27" s="260">
        <v>282000</v>
      </c>
      <c r="N27" s="260" t="s">
        <v>137</v>
      </c>
      <c r="O27" s="260">
        <v>3400</v>
      </c>
      <c r="P27" s="261">
        <v>1.21</v>
      </c>
      <c r="Q27" s="147">
        <v>4377</v>
      </c>
      <c r="R27" s="262">
        <f t="shared" si="1"/>
        <v>-22.32</v>
      </c>
      <c r="T27" s="45">
        <f t="shared" si="2"/>
        <v>-13.18</v>
      </c>
      <c r="U27" s="45" t="b">
        <f t="shared" si="3"/>
        <v>0</v>
      </c>
      <c r="V27" s="45">
        <f t="shared" si="4"/>
        <v>-22.32</v>
      </c>
      <c r="W27" s="45" t="b">
        <f t="shared" si="5"/>
        <v>0</v>
      </c>
    </row>
    <row r="28" spans="2:23" s="45" customFormat="1" ht="12">
      <c r="B28" s="101" t="s">
        <v>8</v>
      </c>
      <c r="C28" s="206" t="s">
        <v>9</v>
      </c>
      <c r="D28" s="207"/>
      <c r="E28" s="115" t="s">
        <v>113</v>
      </c>
      <c r="F28" s="116" t="s">
        <v>113</v>
      </c>
      <c r="G28" s="117" t="s">
        <v>113</v>
      </c>
      <c r="H28" s="116" t="s">
        <v>113</v>
      </c>
      <c r="I28" s="142" t="s">
        <v>113</v>
      </c>
      <c r="J28" s="148" t="s">
        <v>113</v>
      </c>
      <c r="K28" s="133" t="str">
        <f t="shared" si="0"/>
        <v>-</v>
      </c>
      <c r="L28" s="263" t="s">
        <v>113</v>
      </c>
      <c r="M28" s="264" t="s">
        <v>113</v>
      </c>
      <c r="N28" s="264" t="s">
        <v>113</v>
      </c>
      <c r="O28" s="264" t="s">
        <v>113</v>
      </c>
      <c r="P28" s="265" t="s">
        <v>113</v>
      </c>
      <c r="Q28" s="148" t="s">
        <v>113</v>
      </c>
      <c r="R28" s="133" t="str">
        <f t="shared" si="1"/>
        <v>-</v>
      </c>
      <c r="T28" s="45" t="e">
        <f t="shared" si="2"/>
        <v>#VALUE!</v>
      </c>
      <c r="U28" s="45" t="b">
        <f t="shared" si="3"/>
        <v>1</v>
      </c>
      <c r="V28" s="45" t="e">
        <f t="shared" si="4"/>
        <v>#VALUE!</v>
      </c>
      <c r="W28" s="45" t="b">
        <f t="shared" si="5"/>
        <v>1</v>
      </c>
    </row>
    <row r="29" spans="2:23" s="45" customFormat="1" ht="12">
      <c r="B29" s="101"/>
      <c r="C29" s="206" t="s">
        <v>92</v>
      </c>
      <c r="D29" s="207"/>
      <c r="E29" s="118" t="s">
        <v>113</v>
      </c>
      <c r="F29" s="119" t="s">
        <v>113</v>
      </c>
      <c r="G29" s="120" t="s">
        <v>113</v>
      </c>
      <c r="H29" s="119" t="s">
        <v>113</v>
      </c>
      <c r="I29" s="143" t="s">
        <v>113</v>
      </c>
      <c r="J29" s="148">
        <v>4000</v>
      </c>
      <c r="K29" s="133" t="str">
        <f t="shared" si="0"/>
        <v>-</v>
      </c>
      <c r="L29" s="266" t="s">
        <v>113</v>
      </c>
      <c r="M29" s="267" t="s">
        <v>113</v>
      </c>
      <c r="N29" s="267" t="s">
        <v>113</v>
      </c>
      <c r="O29" s="267" t="s">
        <v>113</v>
      </c>
      <c r="P29" s="268" t="s">
        <v>113</v>
      </c>
      <c r="Q29" s="148">
        <v>1000</v>
      </c>
      <c r="R29" s="133" t="str">
        <f t="shared" si="1"/>
        <v>-</v>
      </c>
      <c r="T29" s="45" t="e">
        <f t="shared" si="2"/>
        <v>#VALUE!</v>
      </c>
      <c r="U29" s="45" t="b">
        <f t="shared" si="3"/>
        <v>1</v>
      </c>
      <c r="V29" s="45" t="e">
        <f t="shared" si="4"/>
        <v>#VALUE!</v>
      </c>
      <c r="W29" s="45" t="b">
        <f t="shared" si="5"/>
        <v>1</v>
      </c>
    </row>
    <row r="30" spans="2:23" s="45" customFormat="1" ht="12">
      <c r="B30" s="101"/>
      <c r="C30" s="206" t="s">
        <v>10</v>
      </c>
      <c r="D30" s="207"/>
      <c r="E30" s="118">
        <v>39.1</v>
      </c>
      <c r="F30" s="119">
        <v>314197</v>
      </c>
      <c r="G30" s="120" t="s">
        <v>137</v>
      </c>
      <c r="H30" s="119">
        <v>8499</v>
      </c>
      <c r="I30" s="143">
        <v>2.71</v>
      </c>
      <c r="J30" s="148">
        <v>9138</v>
      </c>
      <c r="K30" s="133">
        <f t="shared" si="0"/>
        <v>-6.99</v>
      </c>
      <c r="L30" s="266">
        <v>39.2</v>
      </c>
      <c r="M30" s="267">
        <v>317501</v>
      </c>
      <c r="N30" s="267" t="s">
        <v>137</v>
      </c>
      <c r="O30" s="267">
        <v>4403</v>
      </c>
      <c r="P30" s="268">
        <v>1.39</v>
      </c>
      <c r="Q30" s="148">
        <v>5215</v>
      </c>
      <c r="R30" s="133">
        <f t="shared" si="1"/>
        <v>-15.57</v>
      </c>
      <c r="T30" s="45">
        <f t="shared" si="2"/>
        <v>-6.99</v>
      </c>
      <c r="U30" s="45" t="b">
        <f t="shared" si="3"/>
        <v>0</v>
      </c>
      <c r="V30" s="45">
        <f t="shared" si="4"/>
        <v>-15.57</v>
      </c>
      <c r="W30" s="45" t="b">
        <f t="shared" si="5"/>
        <v>0</v>
      </c>
    </row>
    <row r="31" spans="2:23" s="45" customFormat="1" ht="12">
      <c r="B31" s="101"/>
      <c r="C31" s="206" t="s">
        <v>93</v>
      </c>
      <c r="D31" s="207"/>
      <c r="E31" s="118">
        <v>34.2</v>
      </c>
      <c r="F31" s="119">
        <v>289257</v>
      </c>
      <c r="G31" s="120" t="s">
        <v>138</v>
      </c>
      <c r="H31" s="119">
        <v>5130</v>
      </c>
      <c r="I31" s="143">
        <v>1.77</v>
      </c>
      <c r="J31" s="148">
        <v>5131</v>
      </c>
      <c r="K31" s="133">
        <f t="shared" si="0"/>
        <v>-0.02</v>
      </c>
      <c r="L31" s="266">
        <v>34.2</v>
      </c>
      <c r="M31" s="267">
        <v>289257</v>
      </c>
      <c r="N31" s="267" t="s">
        <v>138</v>
      </c>
      <c r="O31" s="267">
        <v>5130</v>
      </c>
      <c r="P31" s="268">
        <v>1.77</v>
      </c>
      <c r="Q31" s="148">
        <v>5131</v>
      </c>
      <c r="R31" s="133">
        <f t="shared" si="1"/>
        <v>-0.02</v>
      </c>
      <c r="T31" s="45">
        <f t="shared" si="2"/>
        <v>-0.02</v>
      </c>
      <c r="U31" s="45" t="b">
        <f t="shared" si="3"/>
        <v>0</v>
      </c>
      <c r="V31" s="45">
        <f t="shared" si="4"/>
        <v>-0.02</v>
      </c>
      <c r="W31" s="45" t="b">
        <f t="shared" si="5"/>
        <v>0</v>
      </c>
    </row>
    <row r="32" spans="2:23" s="45" customFormat="1" ht="12">
      <c r="B32" s="101"/>
      <c r="C32" s="206" t="s">
        <v>39</v>
      </c>
      <c r="D32" s="207"/>
      <c r="E32" s="118" t="s">
        <v>113</v>
      </c>
      <c r="F32" s="119" t="s">
        <v>113</v>
      </c>
      <c r="G32" s="120" t="s">
        <v>113</v>
      </c>
      <c r="H32" s="119" t="s">
        <v>113</v>
      </c>
      <c r="I32" s="143" t="s">
        <v>113</v>
      </c>
      <c r="J32" s="148">
        <v>2038</v>
      </c>
      <c r="K32" s="133" t="str">
        <f t="shared" si="0"/>
        <v>-</v>
      </c>
      <c r="L32" s="266" t="s">
        <v>113</v>
      </c>
      <c r="M32" s="267" t="s">
        <v>113</v>
      </c>
      <c r="N32" s="267" t="s">
        <v>113</v>
      </c>
      <c r="O32" s="267" t="s">
        <v>113</v>
      </c>
      <c r="P32" s="268" t="s">
        <v>113</v>
      </c>
      <c r="Q32" s="148">
        <v>126</v>
      </c>
      <c r="R32" s="133" t="str">
        <f t="shared" si="1"/>
        <v>-</v>
      </c>
      <c r="T32" s="45" t="e">
        <f t="shared" si="2"/>
        <v>#VALUE!</v>
      </c>
      <c r="U32" s="45" t="b">
        <f t="shared" si="3"/>
        <v>1</v>
      </c>
      <c r="V32" s="45" t="e">
        <f t="shared" si="4"/>
        <v>#VALUE!</v>
      </c>
      <c r="W32" s="45" t="b">
        <f t="shared" si="5"/>
        <v>1</v>
      </c>
    </row>
    <row r="33" spans="2:23" s="45" customFormat="1" ht="12">
      <c r="B33" s="101"/>
      <c r="C33" s="208" t="s">
        <v>91</v>
      </c>
      <c r="D33" s="209"/>
      <c r="E33" s="115">
        <v>38.2</v>
      </c>
      <c r="F33" s="116">
        <v>239895</v>
      </c>
      <c r="G33" s="117">
        <v>21</v>
      </c>
      <c r="H33" s="116">
        <v>6373</v>
      </c>
      <c r="I33" s="142">
        <v>2.66</v>
      </c>
      <c r="J33" s="147">
        <v>5741</v>
      </c>
      <c r="K33" s="132">
        <f t="shared" si="0"/>
        <v>11.01</v>
      </c>
      <c r="L33" s="263">
        <v>38.2</v>
      </c>
      <c r="M33" s="264">
        <v>239715</v>
      </c>
      <c r="N33" s="264">
        <v>20</v>
      </c>
      <c r="O33" s="264">
        <v>3470</v>
      </c>
      <c r="P33" s="265">
        <v>1.45</v>
      </c>
      <c r="Q33" s="147">
        <v>4111</v>
      </c>
      <c r="R33" s="262">
        <f t="shared" si="1"/>
        <v>-15.59</v>
      </c>
      <c r="T33" s="45">
        <f t="shared" si="2"/>
        <v>11.01</v>
      </c>
      <c r="U33" s="45" t="b">
        <f t="shared" si="3"/>
        <v>0</v>
      </c>
      <c r="V33" s="45">
        <f t="shared" si="4"/>
        <v>-15.59</v>
      </c>
      <c r="W33" s="45" t="b">
        <f t="shared" si="5"/>
        <v>0</v>
      </c>
    </row>
    <row r="34" spans="2:23" s="45" customFormat="1" ht="12">
      <c r="B34" s="101"/>
      <c r="C34" s="48"/>
      <c r="D34" s="52" t="s">
        <v>112</v>
      </c>
      <c r="E34" s="112">
        <v>33.8</v>
      </c>
      <c r="F34" s="113">
        <v>200625</v>
      </c>
      <c r="G34" s="114" t="s">
        <v>137</v>
      </c>
      <c r="H34" s="113">
        <v>8754</v>
      </c>
      <c r="I34" s="141">
        <v>4.36</v>
      </c>
      <c r="J34" s="147">
        <v>7430</v>
      </c>
      <c r="K34" s="132">
        <f t="shared" si="0"/>
        <v>17.82</v>
      </c>
      <c r="L34" s="259">
        <v>33.8</v>
      </c>
      <c r="M34" s="260">
        <v>200625</v>
      </c>
      <c r="N34" s="260" t="s">
        <v>124</v>
      </c>
      <c r="O34" s="260">
        <v>2053</v>
      </c>
      <c r="P34" s="261">
        <v>1.02</v>
      </c>
      <c r="Q34" s="147">
        <v>1872</v>
      </c>
      <c r="R34" s="262">
        <f t="shared" si="1"/>
        <v>9.67</v>
      </c>
      <c r="T34" s="45">
        <f t="shared" si="2"/>
        <v>17.82</v>
      </c>
      <c r="U34" s="45" t="b">
        <f t="shared" si="3"/>
        <v>0</v>
      </c>
      <c r="V34" s="45">
        <f t="shared" si="4"/>
        <v>9.67</v>
      </c>
      <c r="W34" s="45" t="b">
        <f t="shared" si="5"/>
        <v>0</v>
      </c>
    </row>
    <row r="35" spans="2:23" s="45" customFormat="1" ht="12">
      <c r="B35" s="101"/>
      <c r="C35" s="48"/>
      <c r="D35" s="52" t="s">
        <v>11</v>
      </c>
      <c r="E35" s="112">
        <v>45.5</v>
      </c>
      <c r="F35" s="113">
        <v>220000</v>
      </c>
      <c r="G35" s="114" t="s">
        <v>137</v>
      </c>
      <c r="H35" s="113">
        <v>10500</v>
      </c>
      <c r="I35" s="141">
        <v>4.77</v>
      </c>
      <c r="J35" s="147">
        <v>7832</v>
      </c>
      <c r="K35" s="132">
        <f t="shared" si="0"/>
        <v>34.07</v>
      </c>
      <c r="L35" s="259">
        <v>45.5</v>
      </c>
      <c r="M35" s="260">
        <v>220000</v>
      </c>
      <c r="N35" s="260" t="s">
        <v>124</v>
      </c>
      <c r="O35" s="260">
        <v>3500</v>
      </c>
      <c r="P35" s="261">
        <v>1.59</v>
      </c>
      <c r="Q35" s="147">
        <v>4389</v>
      </c>
      <c r="R35" s="262">
        <f t="shared" si="1"/>
        <v>-20.26</v>
      </c>
      <c r="T35" s="45">
        <f t="shared" si="2"/>
        <v>34.07</v>
      </c>
      <c r="U35" s="45" t="b">
        <f t="shared" si="3"/>
        <v>0</v>
      </c>
      <c r="V35" s="45">
        <f t="shared" si="4"/>
        <v>-20.26</v>
      </c>
      <c r="W35" s="45" t="b">
        <f t="shared" si="5"/>
        <v>0</v>
      </c>
    </row>
    <row r="36" spans="2:23" s="45" customFormat="1" ht="12">
      <c r="B36" s="101" t="s">
        <v>12</v>
      </c>
      <c r="C36" s="48"/>
      <c r="D36" s="52" t="s">
        <v>13</v>
      </c>
      <c r="E36" s="112">
        <v>41.1</v>
      </c>
      <c r="F36" s="113">
        <v>253588</v>
      </c>
      <c r="G36" s="114">
        <v>9</v>
      </c>
      <c r="H36" s="113">
        <v>6041</v>
      </c>
      <c r="I36" s="141">
        <v>2.38</v>
      </c>
      <c r="J36" s="147">
        <v>4609</v>
      </c>
      <c r="K36" s="132">
        <f t="shared" si="0"/>
        <v>31.07</v>
      </c>
      <c r="L36" s="259">
        <v>41</v>
      </c>
      <c r="M36" s="260">
        <v>253597</v>
      </c>
      <c r="N36" s="260">
        <v>8</v>
      </c>
      <c r="O36" s="260">
        <v>3145</v>
      </c>
      <c r="P36" s="261">
        <v>1.24</v>
      </c>
      <c r="Q36" s="147">
        <v>3612</v>
      </c>
      <c r="R36" s="262">
        <f t="shared" si="1"/>
        <v>-12.93</v>
      </c>
      <c r="T36" s="45">
        <f t="shared" si="2"/>
        <v>31.07</v>
      </c>
      <c r="U36" s="45" t="b">
        <f t="shared" si="3"/>
        <v>0</v>
      </c>
      <c r="V36" s="45">
        <f t="shared" si="4"/>
        <v>-12.93</v>
      </c>
      <c r="W36" s="45" t="b">
        <f t="shared" si="5"/>
        <v>0</v>
      </c>
    </row>
    <row r="37" spans="2:23" s="45" customFormat="1" ht="12">
      <c r="B37" s="101"/>
      <c r="C37" s="48"/>
      <c r="D37" s="52" t="s">
        <v>40</v>
      </c>
      <c r="E37" s="112">
        <v>32.3</v>
      </c>
      <c r="F37" s="113">
        <v>245105</v>
      </c>
      <c r="G37" s="114" t="s">
        <v>137</v>
      </c>
      <c r="H37" s="113">
        <v>5897</v>
      </c>
      <c r="I37" s="141">
        <v>2.41</v>
      </c>
      <c r="J37" s="147">
        <v>5858</v>
      </c>
      <c r="K37" s="132">
        <f t="shared" si="0"/>
        <v>0.67</v>
      </c>
      <c r="L37" s="259">
        <v>32.3</v>
      </c>
      <c r="M37" s="260">
        <v>245105</v>
      </c>
      <c r="N37" s="260" t="s">
        <v>124</v>
      </c>
      <c r="O37" s="260">
        <v>5866</v>
      </c>
      <c r="P37" s="261">
        <v>2.39</v>
      </c>
      <c r="Q37" s="147">
        <v>5827</v>
      </c>
      <c r="R37" s="262">
        <f t="shared" si="1"/>
        <v>0.67</v>
      </c>
      <c r="T37" s="45">
        <f t="shared" si="2"/>
        <v>0.67</v>
      </c>
      <c r="U37" s="45" t="b">
        <f t="shared" si="3"/>
        <v>0</v>
      </c>
      <c r="V37" s="45">
        <f t="shared" si="4"/>
        <v>0.67</v>
      </c>
      <c r="W37" s="45" t="b">
        <f t="shared" si="5"/>
        <v>0</v>
      </c>
    </row>
    <row r="38" spans="2:23" s="45" customFormat="1" ht="12">
      <c r="B38" s="101"/>
      <c r="C38" s="48"/>
      <c r="D38" s="52" t="s">
        <v>41</v>
      </c>
      <c r="E38" s="112" t="s">
        <v>113</v>
      </c>
      <c r="F38" s="113" t="s">
        <v>113</v>
      </c>
      <c r="G38" s="114" t="s">
        <v>113</v>
      </c>
      <c r="H38" s="113" t="s">
        <v>113</v>
      </c>
      <c r="I38" s="141" t="s">
        <v>113</v>
      </c>
      <c r="J38" s="147" t="s">
        <v>113</v>
      </c>
      <c r="K38" s="132" t="str">
        <f t="shared" si="0"/>
        <v>-</v>
      </c>
      <c r="L38" s="259" t="s">
        <v>113</v>
      </c>
      <c r="M38" s="260" t="s">
        <v>113</v>
      </c>
      <c r="N38" s="260" t="s">
        <v>113</v>
      </c>
      <c r="O38" s="260" t="s">
        <v>113</v>
      </c>
      <c r="P38" s="261" t="s">
        <v>113</v>
      </c>
      <c r="Q38" s="147" t="s">
        <v>113</v>
      </c>
      <c r="R38" s="262" t="str">
        <f t="shared" si="1"/>
        <v>-</v>
      </c>
      <c r="T38" s="45" t="e">
        <f t="shared" si="2"/>
        <v>#VALUE!</v>
      </c>
      <c r="U38" s="45" t="b">
        <f t="shared" si="3"/>
        <v>1</v>
      </c>
      <c r="V38" s="45" t="e">
        <f t="shared" si="4"/>
        <v>#VALUE!</v>
      </c>
      <c r="W38" s="45" t="b">
        <f t="shared" si="5"/>
        <v>1</v>
      </c>
    </row>
    <row r="39" spans="2:23" s="45" customFormat="1" ht="12">
      <c r="B39" s="101"/>
      <c r="C39" s="48"/>
      <c r="D39" s="52" t="s">
        <v>42</v>
      </c>
      <c r="E39" s="112">
        <v>35.8</v>
      </c>
      <c r="F39" s="113">
        <v>251259</v>
      </c>
      <c r="G39" s="114" t="s">
        <v>125</v>
      </c>
      <c r="H39" s="113">
        <v>1724</v>
      </c>
      <c r="I39" s="141">
        <v>0.69</v>
      </c>
      <c r="J39" s="147" t="s">
        <v>113</v>
      </c>
      <c r="K39" s="132" t="str">
        <f t="shared" si="0"/>
        <v>-</v>
      </c>
      <c r="L39" s="259">
        <v>35.8</v>
      </c>
      <c r="M39" s="260">
        <v>251259</v>
      </c>
      <c r="N39" s="260" t="s">
        <v>124</v>
      </c>
      <c r="O39" s="260">
        <v>1472</v>
      </c>
      <c r="P39" s="261">
        <v>0.59</v>
      </c>
      <c r="Q39" s="147" t="s">
        <v>113</v>
      </c>
      <c r="R39" s="262" t="str">
        <f t="shared" si="1"/>
        <v>-</v>
      </c>
      <c r="T39" s="45" t="e">
        <f t="shared" si="2"/>
        <v>#VALUE!</v>
      </c>
      <c r="U39" s="45" t="b">
        <f t="shared" si="3"/>
        <v>1</v>
      </c>
      <c r="V39" s="45" t="e">
        <f t="shared" si="4"/>
        <v>#VALUE!</v>
      </c>
      <c r="W39" s="45" t="b">
        <f t="shared" si="5"/>
        <v>1</v>
      </c>
    </row>
    <row r="40" spans="2:23" s="45" customFormat="1" ht="12">
      <c r="B40" s="101"/>
      <c r="C40" s="48"/>
      <c r="D40" s="49" t="s">
        <v>95</v>
      </c>
      <c r="E40" s="112">
        <v>37.7</v>
      </c>
      <c r="F40" s="113">
        <v>265082</v>
      </c>
      <c r="G40" s="114">
        <v>4</v>
      </c>
      <c r="H40" s="113">
        <v>3832</v>
      </c>
      <c r="I40" s="141">
        <v>1.45</v>
      </c>
      <c r="J40" s="147">
        <v>5206</v>
      </c>
      <c r="K40" s="132">
        <f aca="true" t="shared" si="6" ref="K40:K71">IF(U40=TRUE,"-",ROUND((H40-J40)/J40*100,2))</f>
        <v>-26.39</v>
      </c>
      <c r="L40" s="259">
        <v>37.7</v>
      </c>
      <c r="M40" s="260">
        <v>265082</v>
      </c>
      <c r="N40" s="260">
        <v>4</v>
      </c>
      <c r="O40" s="260">
        <v>3620</v>
      </c>
      <c r="P40" s="261">
        <v>1.37</v>
      </c>
      <c r="Q40" s="147">
        <v>4685</v>
      </c>
      <c r="R40" s="262">
        <f aca="true" t="shared" si="7" ref="R40:R71">IF(W40=TRUE,"-",ROUND((O40-Q40)/Q40*100,2))</f>
        <v>-22.73</v>
      </c>
      <c r="T40" s="45">
        <f aca="true" t="shared" si="8" ref="T40:T62">ROUND((H40-J40)/J40*100,2)</f>
        <v>-26.39</v>
      </c>
      <c r="U40" s="45" t="b">
        <f aca="true" t="shared" si="9" ref="U40:U71">ISERROR(T40)</f>
        <v>0</v>
      </c>
      <c r="V40" s="45">
        <f aca="true" t="shared" si="10" ref="V40:V62">ROUND((O40-Q40)/Q40*100,2)</f>
        <v>-22.73</v>
      </c>
      <c r="W40" s="45" t="b">
        <f aca="true" t="shared" si="11" ref="W40:W71">ISERROR(V40)</f>
        <v>0</v>
      </c>
    </row>
    <row r="41" spans="2:23" s="45" customFormat="1" ht="12">
      <c r="B41" s="101"/>
      <c r="C41" s="48"/>
      <c r="D41" s="49" t="s">
        <v>94</v>
      </c>
      <c r="E41" s="112" t="s">
        <v>113</v>
      </c>
      <c r="F41" s="113" t="s">
        <v>113</v>
      </c>
      <c r="G41" s="114" t="s">
        <v>113</v>
      </c>
      <c r="H41" s="113" t="s">
        <v>113</v>
      </c>
      <c r="I41" s="141" t="s">
        <v>113</v>
      </c>
      <c r="J41" s="147" t="s">
        <v>113</v>
      </c>
      <c r="K41" s="132" t="str">
        <f t="shared" si="6"/>
        <v>-</v>
      </c>
      <c r="L41" s="259" t="s">
        <v>113</v>
      </c>
      <c r="M41" s="260" t="s">
        <v>113</v>
      </c>
      <c r="N41" s="260" t="s">
        <v>113</v>
      </c>
      <c r="O41" s="260" t="s">
        <v>113</v>
      </c>
      <c r="P41" s="261" t="s">
        <v>113</v>
      </c>
      <c r="Q41" s="147" t="s">
        <v>113</v>
      </c>
      <c r="R41" s="262" t="str">
        <f t="shared" si="7"/>
        <v>-</v>
      </c>
      <c r="T41" s="45" t="e">
        <f t="shared" si="8"/>
        <v>#VALUE!</v>
      </c>
      <c r="U41" s="45" t="b">
        <f t="shared" si="9"/>
        <v>1</v>
      </c>
      <c r="V41" s="45" t="e">
        <f t="shared" si="10"/>
        <v>#VALUE!</v>
      </c>
      <c r="W41" s="45" t="b">
        <f t="shared" si="11"/>
        <v>1</v>
      </c>
    </row>
    <row r="42" spans="2:23" s="45" customFormat="1" ht="12">
      <c r="B42" s="101"/>
      <c r="C42" s="206" t="s">
        <v>99</v>
      </c>
      <c r="D42" s="210"/>
      <c r="E42" s="118">
        <v>34.3</v>
      </c>
      <c r="F42" s="119">
        <v>223907</v>
      </c>
      <c r="G42" s="120">
        <v>16</v>
      </c>
      <c r="H42" s="119">
        <v>5752</v>
      </c>
      <c r="I42" s="143">
        <v>2.57</v>
      </c>
      <c r="J42" s="148">
        <v>6458</v>
      </c>
      <c r="K42" s="133">
        <f t="shared" si="6"/>
        <v>-10.93</v>
      </c>
      <c r="L42" s="266">
        <v>34.2</v>
      </c>
      <c r="M42" s="267">
        <v>223625</v>
      </c>
      <c r="N42" s="267">
        <v>15</v>
      </c>
      <c r="O42" s="267">
        <v>2547</v>
      </c>
      <c r="P42" s="268">
        <v>1.14</v>
      </c>
      <c r="Q42" s="148">
        <v>3802</v>
      </c>
      <c r="R42" s="133">
        <f t="shared" si="7"/>
        <v>-33.01</v>
      </c>
      <c r="T42" s="45">
        <f t="shared" si="8"/>
        <v>-10.93</v>
      </c>
      <c r="U42" s="45" t="b">
        <f t="shared" si="9"/>
        <v>0</v>
      </c>
      <c r="V42" s="45">
        <f t="shared" si="10"/>
        <v>-33.01</v>
      </c>
      <c r="W42" s="45" t="b">
        <f t="shared" si="11"/>
        <v>0</v>
      </c>
    </row>
    <row r="43" spans="2:23" s="45" customFormat="1" ht="12">
      <c r="B43" s="101"/>
      <c r="C43" s="206" t="s">
        <v>75</v>
      </c>
      <c r="D43" s="210"/>
      <c r="E43" s="118">
        <v>37</v>
      </c>
      <c r="F43" s="119">
        <v>285000</v>
      </c>
      <c r="G43" s="120" t="s">
        <v>137</v>
      </c>
      <c r="H43" s="119">
        <v>3000</v>
      </c>
      <c r="I43" s="143">
        <v>1.05</v>
      </c>
      <c r="J43" s="148">
        <v>2000</v>
      </c>
      <c r="K43" s="133">
        <f t="shared" si="6"/>
        <v>50</v>
      </c>
      <c r="L43" s="266">
        <v>37</v>
      </c>
      <c r="M43" s="267">
        <v>285000</v>
      </c>
      <c r="N43" s="267" t="s">
        <v>137</v>
      </c>
      <c r="O43" s="267">
        <v>0</v>
      </c>
      <c r="P43" s="268">
        <v>0</v>
      </c>
      <c r="Q43" s="148">
        <v>2000</v>
      </c>
      <c r="R43" s="133">
        <f t="shared" si="7"/>
        <v>-100</v>
      </c>
      <c r="T43" s="45">
        <f t="shared" si="8"/>
        <v>50</v>
      </c>
      <c r="U43" s="45" t="b">
        <f t="shared" si="9"/>
        <v>0</v>
      </c>
      <c r="V43" s="45">
        <f t="shared" si="10"/>
        <v>-100</v>
      </c>
      <c r="W43" s="45" t="b">
        <f t="shared" si="11"/>
        <v>0</v>
      </c>
    </row>
    <row r="44" spans="2:23" s="45" customFormat="1" ht="12">
      <c r="B44" s="101"/>
      <c r="C44" s="206" t="s">
        <v>76</v>
      </c>
      <c r="D44" s="210"/>
      <c r="E44" s="118" t="s">
        <v>113</v>
      </c>
      <c r="F44" s="119" t="s">
        <v>113</v>
      </c>
      <c r="G44" s="120" t="s">
        <v>113</v>
      </c>
      <c r="H44" s="119" t="s">
        <v>113</v>
      </c>
      <c r="I44" s="143" t="s">
        <v>113</v>
      </c>
      <c r="J44" s="148" t="s">
        <v>113</v>
      </c>
      <c r="K44" s="133" t="str">
        <f t="shared" si="6"/>
        <v>-</v>
      </c>
      <c r="L44" s="266" t="s">
        <v>113</v>
      </c>
      <c r="M44" s="267" t="s">
        <v>113</v>
      </c>
      <c r="N44" s="267" t="s">
        <v>113</v>
      </c>
      <c r="O44" s="267" t="s">
        <v>113</v>
      </c>
      <c r="P44" s="268" t="s">
        <v>113</v>
      </c>
      <c r="Q44" s="148" t="s">
        <v>113</v>
      </c>
      <c r="R44" s="133" t="str">
        <f t="shared" si="7"/>
        <v>-</v>
      </c>
      <c r="T44" s="45" t="e">
        <f t="shared" si="8"/>
        <v>#VALUE!</v>
      </c>
      <c r="U44" s="45" t="b">
        <f t="shared" si="9"/>
        <v>1</v>
      </c>
      <c r="V44" s="45" t="e">
        <f t="shared" si="10"/>
        <v>#VALUE!</v>
      </c>
      <c r="W44" s="45" t="b">
        <f t="shared" si="11"/>
        <v>1</v>
      </c>
    </row>
    <row r="45" spans="2:23" s="45" customFormat="1" ht="12">
      <c r="B45" s="101"/>
      <c r="C45" s="206" t="s">
        <v>77</v>
      </c>
      <c r="D45" s="210"/>
      <c r="E45" s="118" t="s">
        <v>113</v>
      </c>
      <c r="F45" s="119" t="s">
        <v>113</v>
      </c>
      <c r="G45" s="120" t="s">
        <v>113</v>
      </c>
      <c r="H45" s="119" t="s">
        <v>113</v>
      </c>
      <c r="I45" s="143" t="s">
        <v>113</v>
      </c>
      <c r="J45" s="148" t="s">
        <v>113</v>
      </c>
      <c r="K45" s="133" t="str">
        <f t="shared" si="6"/>
        <v>-</v>
      </c>
      <c r="L45" s="266" t="s">
        <v>113</v>
      </c>
      <c r="M45" s="267" t="s">
        <v>113</v>
      </c>
      <c r="N45" s="267" t="s">
        <v>113</v>
      </c>
      <c r="O45" s="267" t="s">
        <v>113</v>
      </c>
      <c r="P45" s="268" t="s">
        <v>113</v>
      </c>
      <c r="Q45" s="148" t="s">
        <v>113</v>
      </c>
      <c r="R45" s="133" t="str">
        <f t="shared" si="7"/>
        <v>-</v>
      </c>
      <c r="T45" s="45" t="e">
        <f t="shared" si="8"/>
        <v>#VALUE!</v>
      </c>
      <c r="U45" s="45" t="b">
        <f t="shared" si="9"/>
        <v>1</v>
      </c>
      <c r="V45" s="45" t="e">
        <f t="shared" si="10"/>
        <v>#VALUE!</v>
      </c>
      <c r="W45" s="45" t="b">
        <f t="shared" si="11"/>
        <v>1</v>
      </c>
    </row>
    <row r="46" spans="2:23" s="45" customFormat="1" ht="12">
      <c r="B46" s="101"/>
      <c r="C46" s="206" t="s">
        <v>78</v>
      </c>
      <c r="D46" s="210"/>
      <c r="E46" s="118">
        <v>41.7</v>
      </c>
      <c r="F46" s="119">
        <v>299885</v>
      </c>
      <c r="G46" s="120" t="s">
        <v>139</v>
      </c>
      <c r="H46" s="119">
        <v>1115</v>
      </c>
      <c r="I46" s="143">
        <v>0.37</v>
      </c>
      <c r="J46" s="148" t="s">
        <v>113</v>
      </c>
      <c r="K46" s="133" t="str">
        <f t="shared" si="6"/>
        <v>-</v>
      </c>
      <c r="L46" s="266">
        <v>41.7</v>
      </c>
      <c r="M46" s="267">
        <v>299885</v>
      </c>
      <c r="N46" s="267" t="s">
        <v>139</v>
      </c>
      <c r="O46" s="267">
        <v>1115</v>
      </c>
      <c r="P46" s="268">
        <v>0.37</v>
      </c>
      <c r="Q46" s="148" t="s">
        <v>113</v>
      </c>
      <c r="R46" s="133" t="str">
        <f t="shared" si="7"/>
        <v>-</v>
      </c>
      <c r="T46" s="45" t="e">
        <f t="shared" si="8"/>
        <v>#VALUE!</v>
      </c>
      <c r="U46" s="45" t="b">
        <f t="shared" si="9"/>
        <v>1</v>
      </c>
      <c r="V46" s="45" t="e">
        <f t="shared" si="10"/>
        <v>#VALUE!</v>
      </c>
      <c r="W46" s="45" t="b">
        <f t="shared" si="11"/>
        <v>1</v>
      </c>
    </row>
    <row r="47" spans="2:23" s="45" customFormat="1" ht="12">
      <c r="B47" s="101"/>
      <c r="C47" s="206" t="s">
        <v>79</v>
      </c>
      <c r="D47" s="210"/>
      <c r="E47" s="118">
        <v>35.2</v>
      </c>
      <c r="F47" s="119">
        <v>258570</v>
      </c>
      <c r="G47" s="120">
        <v>5</v>
      </c>
      <c r="H47" s="119">
        <v>18135</v>
      </c>
      <c r="I47" s="143">
        <v>7.01</v>
      </c>
      <c r="J47" s="148">
        <v>4714</v>
      </c>
      <c r="K47" s="133">
        <f t="shared" si="6"/>
        <v>284.71</v>
      </c>
      <c r="L47" s="266">
        <v>36</v>
      </c>
      <c r="M47" s="267">
        <v>308617</v>
      </c>
      <c r="N47" s="267">
        <v>4</v>
      </c>
      <c r="O47" s="267">
        <v>3467</v>
      </c>
      <c r="P47" s="268">
        <v>1.12</v>
      </c>
      <c r="Q47" s="148">
        <v>1714</v>
      </c>
      <c r="R47" s="133">
        <f t="shared" si="7"/>
        <v>102.28</v>
      </c>
      <c r="T47" s="45">
        <f t="shared" si="8"/>
        <v>284.71</v>
      </c>
      <c r="U47" s="45" t="b">
        <f t="shared" si="9"/>
        <v>0</v>
      </c>
      <c r="V47" s="45">
        <f t="shared" si="10"/>
        <v>102.28</v>
      </c>
      <c r="W47" s="45" t="b">
        <f t="shared" si="11"/>
        <v>0</v>
      </c>
    </row>
    <row r="48" spans="2:23" s="45" customFormat="1" ht="12.75" thickBot="1">
      <c r="B48" s="101"/>
      <c r="C48" s="217" t="s">
        <v>80</v>
      </c>
      <c r="D48" s="218"/>
      <c r="E48" s="112">
        <v>36.4</v>
      </c>
      <c r="F48" s="113">
        <v>281300</v>
      </c>
      <c r="G48" s="114" t="s">
        <v>138</v>
      </c>
      <c r="H48" s="113">
        <v>2800</v>
      </c>
      <c r="I48" s="141">
        <v>1</v>
      </c>
      <c r="J48" s="147">
        <v>6657</v>
      </c>
      <c r="K48" s="132">
        <f t="shared" si="6"/>
        <v>-57.94</v>
      </c>
      <c r="L48" s="259">
        <v>36.4</v>
      </c>
      <c r="M48" s="260">
        <v>281300</v>
      </c>
      <c r="N48" s="260" t="s">
        <v>138</v>
      </c>
      <c r="O48" s="260">
        <v>2800</v>
      </c>
      <c r="P48" s="261">
        <v>1</v>
      </c>
      <c r="Q48" s="147">
        <v>5657</v>
      </c>
      <c r="R48" s="262">
        <f t="shared" si="7"/>
        <v>-50.5</v>
      </c>
      <c r="T48" s="45">
        <f t="shared" si="8"/>
        <v>-57.94</v>
      </c>
      <c r="U48" s="45" t="b">
        <f t="shared" si="9"/>
        <v>0</v>
      </c>
      <c r="V48" s="45">
        <f t="shared" si="10"/>
        <v>-50.5</v>
      </c>
      <c r="W48" s="45" t="b">
        <f t="shared" si="11"/>
        <v>0</v>
      </c>
    </row>
    <row r="49" spans="2:23" s="45" customFormat="1" ht="12">
      <c r="B49" s="100"/>
      <c r="C49" s="105" t="s">
        <v>14</v>
      </c>
      <c r="D49" s="53" t="s">
        <v>15</v>
      </c>
      <c r="E49" s="121">
        <v>40.3</v>
      </c>
      <c r="F49" s="122">
        <v>314381</v>
      </c>
      <c r="G49" s="123">
        <v>9</v>
      </c>
      <c r="H49" s="122">
        <v>7439</v>
      </c>
      <c r="I49" s="144">
        <v>2.37</v>
      </c>
      <c r="J49" s="149">
        <v>5916</v>
      </c>
      <c r="K49" s="134">
        <f t="shared" si="6"/>
        <v>25.74</v>
      </c>
      <c r="L49" s="269">
        <v>41.1</v>
      </c>
      <c r="M49" s="270">
        <v>324880</v>
      </c>
      <c r="N49" s="270">
        <v>8</v>
      </c>
      <c r="O49" s="270">
        <v>2597</v>
      </c>
      <c r="P49" s="271">
        <v>0.8</v>
      </c>
      <c r="Q49" s="149">
        <v>5372</v>
      </c>
      <c r="R49" s="134">
        <f t="shared" si="7"/>
        <v>-51.66</v>
      </c>
      <c r="T49" s="45">
        <f t="shared" si="8"/>
        <v>25.74</v>
      </c>
      <c r="U49" s="45" t="b">
        <f t="shared" si="9"/>
        <v>0</v>
      </c>
      <c r="V49" s="45">
        <f t="shared" si="10"/>
        <v>-51.66</v>
      </c>
      <c r="W49" s="45" t="b">
        <f t="shared" si="11"/>
        <v>0</v>
      </c>
    </row>
    <row r="50" spans="2:23" s="45" customFormat="1" ht="12">
      <c r="B50" s="101" t="s">
        <v>16</v>
      </c>
      <c r="C50" s="106"/>
      <c r="D50" s="55" t="s">
        <v>17</v>
      </c>
      <c r="E50" s="118">
        <v>38.1</v>
      </c>
      <c r="F50" s="119">
        <v>294056</v>
      </c>
      <c r="G50" s="120">
        <v>19</v>
      </c>
      <c r="H50" s="119">
        <v>5372</v>
      </c>
      <c r="I50" s="143">
        <v>1.83</v>
      </c>
      <c r="J50" s="148">
        <v>6199</v>
      </c>
      <c r="K50" s="133">
        <f t="shared" si="6"/>
        <v>-13.34</v>
      </c>
      <c r="L50" s="266">
        <v>38.3</v>
      </c>
      <c r="M50" s="267">
        <v>296197</v>
      </c>
      <c r="N50" s="267">
        <v>18</v>
      </c>
      <c r="O50" s="267">
        <v>4448</v>
      </c>
      <c r="P50" s="268">
        <v>1.5</v>
      </c>
      <c r="Q50" s="148">
        <v>4575</v>
      </c>
      <c r="R50" s="133">
        <f t="shared" si="7"/>
        <v>-2.78</v>
      </c>
      <c r="T50" s="45">
        <f t="shared" si="8"/>
        <v>-13.34</v>
      </c>
      <c r="U50" s="45" t="b">
        <f t="shared" si="9"/>
        <v>0</v>
      </c>
      <c r="V50" s="45">
        <f t="shared" si="10"/>
        <v>-2.78</v>
      </c>
      <c r="W50" s="45" t="b">
        <f t="shared" si="11"/>
        <v>0</v>
      </c>
    </row>
    <row r="51" spans="2:23" s="45" customFormat="1" ht="12">
      <c r="B51" s="101"/>
      <c r="C51" s="106" t="s">
        <v>18</v>
      </c>
      <c r="D51" s="55" t="s">
        <v>19</v>
      </c>
      <c r="E51" s="118">
        <v>37.5</v>
      </c>
      <c r="F51" s="119">
        <v>261146</v>
      </c>
      <c r="G51" s="120">
        <v>17</v>
      </c>
      <c r="H51" s="119">
        <v>6209</v>
      </c>
      <c r="I51" s="143">
        <v>2.38</v>
      </c>
      <c r="J51" s="148">
        <v>6680</v>
      </c>
      <c r="K51" s="133">
        <f t="shared" si="6"/>
        <v>-7.05</v>
      </c>
      <c r="L51" s="266">
        <v>37.8</v>
      </c>
      <c r="M51" s="267">
        <v>265200</v>
      </c>
      <c r="N51" s="267">
        <v>16</v>
      </c>
      <c r="O51" s="267">
        <v>3475</v>
      </c>
      <c r="P51" s="268">
        <v>1.31</v>
      </c>
      <c r="Q51" s="148">
        <v>4456</v>
      </c>
      <c r="R51" s="133">
        <f t="shared" si="7"/>
        <v>-22.02</v>
      </c>
      <c r="T51" s="45">
        <f t="shared" si="8"/>
        <v>-7.05</v>
      </c>
      <c r="U51" s="45" t="b">
        <f t="shared" si="9"/>
        <v>0</v>
      </c>
      <c r="V51" s="45">
        <f t="shared" si="10"/>
        <v>-22.02</v>
      </c>
      <c r="W51" s="45" t="b">
        <f t="shared" si="11"/>
        <v>0</v>
      </c>
    </row>
    <row r="52" spans="2:23" s="45" customFormat="1" ht="12">
      <c r="B52" s="101"/>
      <c r="C52" s="106"/>
      <c r="D52" s="55" t="s">
        <v>20</v>
      </c>
      <c r="E52" s="118">
        <v>36</v>
      </c>
      <c r="F52" s="119">
        <v>246186</v>
      </c>
      <c r="G52" s="120">
        <v>13</v>
      </c>
      <c r="H52" s="119">
        <v>5050</v>
      </c>
      <c r="I52" s="143">
        <v>2.05</v>
      </c>
      <c r="J52" s="148">
        <v>6981</v>
      </c>
      <c r="K52" s="133">
        <f t="shared" si="6"/>
        <v>-27.66</v>
      </c>
      <c r="L52" s="266">
        <v>36</v>
      </c>
      <c r="M52" s="267">
        <v>246186</v>
      </c>
      <c r="N52" s="267">
        <v>13</v>
      </c>
      <c r="O52" s="267">
        <v>3354</v>
      </c>
      <c r="P52" s="268">
        <v>1.36</v>
      </c>
      <c r="Q52" s="148">
        <v>4346</v>
      </c>
      <c r="R52" s="133">
        <f t="shared" si="7"/>
        <v>-22.83</v>
      </c>
      <c r="T52" s="45">
        <f t="shared" si="8"/>
        <v>-27.66</v>
      </c>
      <c r="U52" s="45" t="b">
        <f t="shared" si="9"/>
        <v>0</v>
      </c>
      <c r="V52" s="45">
        <f t="shared" si="10"/>
        <v>-22.83</v>
      </c>
      <c r="W52" s="45" t="b">
        <f t="shared" si="11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8">
        <v>38</v>
      </c>
      <c r="F53" s="119">
        <v>282564</v>
      </c>
      <c r="G53" s="120">
        <v>58</v>
      </c>
      <c r="H53" s="119">
        <v>5859</v>
      </c>
      <c r="I53" s="143">
        <v>2.07</v>
      </c>
      <c r="J53" s="148">
        <v>6349</v>
      </c>
      <c r="K53" s="133">
        <f t="shared" si="6"/>
        <v>-7.72</v>
      </c>
      <c r="L53" s="266">
        <v>38.2</v>
      </c>
      <c r="M53" s="267">
        <v>285533</v>
      </c>
      <c r="N53" s="267">
        <v>55</v>
      </c>
      <c r="O53" s="267">
        <v>3794</v>
      </c>
      <c r="P53" s="268">
        <v>1.33</v>
      </c>
      <c r="Q53" s="148">
        <v>4668</v>
      </c>
      <c r="R53" s="133">
        <f t="shared" si="7"/>
        <v>-18.72</v>
      </c>
      <c r="T53" s="45">
        <f t="shared" si="8"/>
        <v>-7.72</v>
      </c>
      <c r="U53" s="45" t="b">
        <f t="shared" si="9"/>
        <v>0</v>
      </c>
      <c r="V53" s="45">
        <f t="shared" si="10"/>
        <v>-18.72</v>
      </c>
      <c r="W53" s="45" t="b">
        <f t="shared" si="11"/>
        <v>0</v>
      </c>
    </row>
    <row r="54" spans="2:23" s="45" customFormat="1" ht="12">
      <c r="B54" s="101"/>
      <c r="C54" s="106" t="s">
        <v>23</v>
      </c>
      <c r="D54" s="55" t="s">
        <v>24</v>
      </c>
      <c r="E54" s="118">
        <v>37.6</v>
      </c>
      <c r="F54" s="119">
        <v>252123</v>
      </c>
      <c r="G54" s="120">
        <v>30</v>
      </c>
      <c r="H54" s="119">
        <v>6515</v>
      </c>
      <c r="I54" s="143">
        <v>2.58</v>
      </c>
      <c r="J54" s="148">
        <v>7539</v>
      </c>
      <c r="K54" s="133">
        <f t="shared" si="6"/>
        <v>-13.58</v>
      </c>
      <c r="L54" s="266">
        <v>37.5</v>
      </c>
      <c r="M54" s="267">
        <v>252353</v>
      </c>
      <c r="N54" s="267">
        <v>28</v>
      </c>
      <c r="O54" s="267">
        <v>3145</v>
      </c>
      <c r="P54" s="268">
        <v>1.25</v>
      </c>
      <c r="Q54" s="148">
        <v>4150</v>
      </c>
      <c r="R54" s="133">
        <f t="shared" si="7"/>
        <v>-24.22</v>
      </c>
      <c r="T54" s="45">
        <f t="shared" si="8"/>
        <v>-13.58</v>
      </c>
      <c r="U54" s="45" t="b">
        <f t="shared" si="9"/>
        <v>0</v>
      </c>
      <c r="V54" s="45">
        <f t="shared" si="10"/>
        <v>-24.22</v>
      </c>
      <c r="W54" s="45" t="b">
        <f t="shared" si="11"/>
        <v>0</v>
      </c>
    </row>
    <row r="55" spans="2:23" s="45" customFormat="1" ht="12">
      <c r="B55" s="101"/>
      <c r="C55" s="106" t="s">
        <v>25</v>
      </c>
      <c r="D55" s="55" t="s">
        <v>26</v>
      </c>
      <c r="E55" s="118">
        <v>37.2</v>
      </c>
      <c r="F55" s="119">
        <v>247416</v>
      </c>
      <c r="G55" s="120">
        <v>17</v>
      </c>
      <c r="H55" s="119">
        <v>5302</v>
      </c>
      <c r="I55" s="143">
        <v>2.14</v>
      </c>
      <c r="J55" s="148">
        <v>5836</v>
      </c>
      <c r="K55" s="133">
        <f t="shared" si="6"/>
        <v>-9.15</v>
      </c>
      <c r="L55" s="266">
        <v>37.1</v>
      </c>
      <c r="M55" s="267">
        <v>244842</v>
      </c>
      <c r="N55" s="267">
        <v>16</v>
      </c>
      <c r="O55" s="267">
        <v>3101</v>
      </c>
      <c r="P55" s="268">
        <v>1.27</v>
      </c>
      <c r="Q55" s="148">
        <v>2781</v>
      </c>
      <c r="R55" s="133">
        <f t="shared" si="7"/>
        <v>11.51</v>
      </c>
      <c r="T55" s="45">
        <f t="shared" si="8"/>
        <v>-9.15</v>
      </c>
      <c r="U55" s="45" t="b">
        <f t="shared" si="9"/>
        <v>0</v>
      </c>
      <c r="V55" s="45">
        <f t="shared" si="10"/>
        <v>11.51</v>
      </c>
      <c r="W55" s="45" t="b">
        <f t="shared" si="11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8">
        <v>37.2</v>
      </c>
      <c r="F56" s="119">
        <v>246346</v>
      </c>
      <c r="G56" s="120">
        <v>4</v>
      </c>
      <c r="H56" s="119">
        <v>8317</v>
      </c>
      <c r="I56" s="143">
        <v>3.38</v>
      </c>
      <c r="J56" s="148">
        <v>6721</v>
      </c>
      <c r="K56" s="133">
        <f t="shared" si="6"/>
        <v>23.75</v>
      </c>
      <c r="L56" s="266">
        <v>37.2</v>
      </c>
      <c r="M56" s="267">
        <v>246346</v>
      </c>
      <c r="N56" s="267">
        <v>4</v>
      </c>
      <c r="O56" s="267">
        <v>293</v>
      </c>
      <c r="P56" s="268">
        <v>0.12</v>
      </c>
      <c r="Q56" s="148">
        <v>3274</v>
      </c>
      <c r="R56" s="133">
        <f t="shared" si="7"/>
        <v>-91.05</v>
      </c>
      <c r="T56" s="45">
        <f t="shared" si="8"/>
        <v>23.75</v>
      </c>
      <c r="U56" s="45" t="b">
        <f t="shared" si="9"/>
        <v>0</v>
      </c>
      <c r="V56" s="45">
        <f t="shared" si="10"/>
        <v>-91.05</v>
      </c>
      <c r="W56" s="45" t="b">
        <f t="shared" si="11"/>
        <v>0</v>
      </c>
    </row>
    <row r="57" spans="2:23" s="45" customFormat="1" ht="12">
      <c r="B57" s="101"/>
      <c r="C57" s="106" t="s">
        <v>4</v>
      </c>
      <c r="D57" s="55" t="s">
        <v>22</v>
      </c>
      <c r="E57" s="118">
        <v>37.5</v>
      </c>
      <c r="F57" s="119">
        <v>251297</v>
      </c>
      <c r="G57" s="120">
        <v>51</v>
      </c>
      <c r="H57" s="119">
        <v>6339</v>
      </c>
      <c r="I57" s="143">
        <v>2.52</v>
      </c>
      <c r="J57" s="148">
        <v>7319</v>
      </c>
      <c r="K57" s="133">
        <f t="shared" si="6"/>
        <v>-13.39</v>
      </c>
      <c r="L57" s="266">
        <v>37.4</v>
      </c>
      <c r="M57" s="267">
        <v>251121</v>
      </c>
      <c r="N57" s="267">
        <v>48</v>
      </c>
      <c r="O57" s="267">
        <v>3104</v>
      </c>
      <c r="P57" s="268">
        <v>1.24</v>
      </c>
      <c r="Q57" s="148">
        <v>3970</v>
      </c>
      <c r="R57" s="133">
        <f t="shared" si="7"/>
        <v>-21.81</v>
      </c>
      <c r="T57" s="45">
        <f t="shared" si="8"/>
        <v>-13.39</v>
      </c>
      <c r="U57" s="45" t="b">
        <f t="shared" si="9"/>
        <v>0</v>
      </c>
      <c r="V57" s="45">
        <f t="shared" si="10"/>
        <v>-21.81</v>
      </c>
      <c r="W57" s="45" t="b">
        <f t="shared" si="11"/>
        <v>0</v>
      </c>
    </row>
    <row r="58" spans="2:23" s="45" customFormat="1" ht="12.75" thickBot="1">
      <c r="B58" s="99"/>
      <c r="C58" s="219" t="s">
        <v>28</v>
      </c>
      <c r="D58" s="220"/>
      <c r="E58" s="124">
        <v>33.7</v>
      </c>
      <c r="F58" s="125">
        <v>271330</v>
      </c>
      <c r="G58" s="126" t="s">
        <v>138</v>
      </c>
      <c r="H58" s="125">
        <v>5149</v>
      </c>
      <c r="I58" s="145">
        <v>1.9</v>
      </c>
      <c r="J58" s="150">
        <v>5229</v>
      </c>
      <c r="K58" s="135">
        <f t="shared" si="6"/>
        <v>-1.53</v>
      </c>
      <c r="L58" s="272">
        <v>33.7</v>
      </c>
      <c r="M58" s="273">
        <v>271330</v>
      </c>
      <c r="N58" s="273" t="s">
        <v>124</v>
      </c>
      <c r="O58" s="273">
        <v>4909</v>
      </c>
      <c r="P58" s="274">
        <v>1.81</v>
      </c>
      <c r="Q58" s="150">
        <v>5169</v>
      </c>
      <c r="R58" s="135">
        <f t="shared" si="7"/>
        <v>-5.03</v>
      </c>
      <c r="T58" s="45">
        <f t="shared" si="8"/>
        <v>-1.53</v>
      </c>
      <c r="U58" s="45" t="b">
        <f t="shared" si="9"/>
        <v>0</v>
      </c>
      <c r="V58" s="45">
        <f t="shared" si="10"/>
        <v>-5.03</v>
      </c>
      <c r="W58" s="45" t="b">
        <f t="shared" si="11"/>
        <v>0</v>
      </c>
    </row>
    <row r="59" spans="2:23" s="45" customFormat="1" ht="12">
      <c r="B59" s="100" t="s">
        <v>29</v>
      </c>
      <c r="C59" s="211" t="s">
        <v>30</v>
      </c>
      <c r="D59" s="212"/>
      <c r="E59" s="121" t="s">
        <v>113</v>
      </c>
      <c r="F59" s="122" t="s">
        <v>113</v>
      </c>
      <c r="G59" s="123" t="s">
        <v>113</v>
      </c>
      <c r="H59" s="122" t="s">
        <v>113</v>
      </c>
      <c r="I59" s="144" t="s">
        <v>113</v>
      </c>
      <c r="J59" s="149" t="s">
        <v>113</v>
      </c>
      <c r="K59" s="134" t="str">
        <f t="shared" si="6"/>
        <v>-</v>
      </c>
      <c r="L59" s="269" t="s">
        <v>113</v>
      </c>
      <c r="M59" s="270" t="s">
        <v>113</v>
      </c>
      <c r="N59" s="270" t="s">
        <v>113</v>
      </c>
      <c r="O59" s="270" t="s">
        <v>113</v>
      </c>
      <c r="P59" s="271" t="s">
        <v>113</v>
      </c>
      <c r="Q59" s="149" t="s">
        <v>113</v>
      </c>
      <c r="R59" s="134" t="str">
        <f t="shared" si="7"/>
        <v>-</v>
      </c>
      <c r="T59" s="45" t="e">
        <f t="shared" si="8"/>
        <v>#VALUE!</v>
      </c>
      <c r="U59" s="45" t="b">
        <f t="shared" si="9"/>
        <v>1</v>
      </c>
      <c r="V59" s="45" t="e">
        <f t="shared" si="10"/>
        <v>#VALUE!</v>
      </c>
      <c r="W59" s="45" t="b">
        <f t="shared" si="11"/>
        <v>1</v>
      </c>
    </row>
    <row r="60" spans="2:23" s="45" customFormat="1" ht="12">
      <c r="B60" s="101" t="s">
        <v>31</v>
      </c>
      <c r="C60" s="213" t="s">
        <v>32</v>
      </c>
      <c r="D60" s="214"/>
      <c r="E60" s="118" t="s">
        <v>113</v>
      </c>
      <c r="F60" s="119" t="s">
        <v>113</v>
      </c>
      <c r="G60" s="120" t="s">
        <v>113</v>
      </c>
      <c r="H60" s="119" t="s">
        <v>113</v>
      </c>
      <c r="I60" s="143" t="s">
        <v>113</v>
      </c>
      <c r="J60" s="148" t="s">
        <v>113</v>
      </c>
      <c r="K60" s="133" t="str">
        <f t="shared" si="6"/>
        <v>-</v>
      </c>
      <c r="L60" s="266" t="s">
        <v>113</v>
      </c>
      <c r="M60" s="267" t="s">
        <v>113</v>
      </c>
      <c r="N60" s="267" t="s">
        <v>113</v>
      </c>
      <c r="O60" s="267" t="s">
        <v>113</v>
      </c>
      <c r="P60" s="268" t="s">
        <v>113</v>
      </c>
      <c r="Q60" s="148" t="s">
        <v>113</v>
      </c>
      <c r="R60" s="133" t="str">
        <f t="shared" si="7"/>
        <v>-</v>
      </c>
      <c r="T60" s="45" t="e">
        <f t="shared" si="8"/>
        <v>#VALUE!</v>
      </c>
      <c r="U60" s="45" t="b">
        <f t="shared" si="9"/>
        <v>1</v>
      </c>
      <c r="V60" s="45" t="e">
        <f t="shared" si="10"/>
        <v>#VALUE!</v>
      </c>
      <c r="W60" s="45" t="b">
        <f t="shared" si="11"/>
        <v>1</v>
      </c>
    </row>
    <row r="61" spans="2:23" s="45" customFormat="1" ht="12.75" thickBot="1">
      <c r="B61" s="99" t="s">
        <v>12</v>
      </c>
      <c r="C61" s="215" t="s">
        <v>33</v>
      </c>
      <c r="D61" s="216"/>
      <c r="E61" s="124" t="s">
        <v>113</v>
      </c>
      <c r="F61" s="125" t="s">
        <v>113</v>
      </c>
      <c r="G61" s="126" t="s">
        <v>113</v>
      </c>
      <c r="H61" s="125" t="s">
        <v>113</v>
      </c>
      <c r="I61" s="145" t="s">
        <v>113</v>
      </c>
      <c r="J61" s="150" t="s">
        <v>113</v>
      </c>
      <c r="K61" s="135" t="str">
        <f t="shared" si="6"/>
        <v>-</v>
      </c>
      <c r="L61" s="272" t="s">
        <v>113</v>
      </c>
      <c r="M61" s="273" t="s">
        <v>113</v>
      </c>
      <c r="N61" s="273" t="s">
        <v>113</v>
      </c>
      <c r="O61" s="273" t="s">
        <v>113</v>
      </c>
      <c r="P61" s="274" t="s">
        <v>113</v>
      </c>
      <c r="Q61" s="150" t="s">
        <v>113</v>
      </c>
      <c r="R61" s="135" t="str">
        <f t="shared" si="7"/>
        <v>-</v>
      </c>
      <c r="T61" s="45" t="e">
        <f t="shared" si="8"/>
        <v>#VALUE!</v>
      </c>
      <c r="U61" s="45" t="b">
        <f t="shared" si="9"/>
        <v>1</v>
      </c>
      <c r="V61" s="45" t="e">
        <f t="shared" si="10"/>
        <v>#VALUE!</v>
      </c>
      <c r="W61" s="45" t="b">
        <f t="shared" si="11"/>
        <v>1</v>
      </c>
    </row>
    <row r="62" spans="2:23" s="45" customFormat="1" ht="12.75" thickBot="1">
      <c r="B62" s="102" t="s">
        <v>34</v>
      </c>
      <c r="C62" s="103"/>
      <c r="D62" s="103"/>
      <c r="E62" s="127">
        <v>37.4</v>
      </c>
      <c r="F62" s="128">
        <v>277173</v>
      </c>
      <c r="G62" s="129">
        <v>112</v>
      </c>
      <c r="H62" s="128">
        <v>5832</v>
      </c>
      <c r="I62" s="130">
        <v>2.1</v>
      </c>
      <c r="J62" s="151">
        <v>6325</v>
      </c>
      <c r="K62" s="136">
        <f t="shared" si="6"/>
        <v>-7.79</v>
      </c>
      <c r="L62" s="275">
        <v>37.5</v>
      </c>
      <c r="M62" s="276">
        <v>279105</v>
      </c>
      <c r="N62" s="276">
        <v>106</v>
      </c>
      <c r="O62" s="276">
        <v>3852</v>
      </c>
      <c r="P62" s="277">
        <v>1.38</v>
      </c>
      <c r="Q62" s="151">
        <v>4644</v>
      </c>
      <c r="R62" s="136">
        <f t="shared" si="7"/>
        <v>-17.05</v>
      </c>
      <c r="T62" s="45">
        <f t="shared" si="8"/>
        <v>-7.79</v>
      </c>
      <c r="U62" s="45" t="b">
        <f t="shared" si="9"/>
        <v>0</v>
      </c>
      <c r="V62" s="45">
        <f t="shared" si="10"/>
        <v>-17.05</v>
      </c>
      <c r="W62" s="45" t="b">
        <f t="shared" si="11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65"/>
      <c r="K63" s="278"/>
      <c r="L63" s="65"/>
      <c r="M63" s="65"/>
      <c r="N63" s="65"/>
      <c r="O63" s="65"/>
      <c r="P63" s="65"/>
      <c r="Q63" s="65"/>
      <c r="R63" s="60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65"/>
      <c r="K64" s="278"/>
      <c r="L64" s="65"/>
      <c r="M64" s="65"/>
      <c r="N64" s="65"/>
      <c r="O64" s="65"/>
      <c r="P64" s="65"/>
      <c r="Q64" s="65"/>
      <c r="R64" s="60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65"/>
      <c r="K65" s="278"/>
      <c r="L65" s="65"/>
      <c r="M65" s="65"/>
      <c r="N65" s="65"/>
      <c r="O65" s="278"/>
      <c r="P65" s="65"/>
      <c r="Q65" s="65"/>
      <c r="R65" s="58"/>
    </row>
    <row r="66" spans="1:18" ht="12">
      <c r="A66" s="58"/>
      <c r="B66" s="58"/>
      <c r="C66" s="58"/>
      <c r="D66" s="59"/>
      <c r="E66" s="58"/>
      <c r="F66" s="58"/>
      <c r="G66" s="58"/>
      <c r="H66" s="58"/>
      <c r="I66" s="58"/>
      <c r="J66" s="65"/>
      <c r="K66" s="278"/>
      <c r="L66" s="65"/>
      <c r="M66" s="65"/>
      <c r="N66" s="65"/>
      <c r="O66" s="278"/>
      <c r="P66" s="65"/>
      <c r="Q66" s="65"/>
      <c r="R66" s="58"/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65"/>
      <c r="K67" s="278"/>
      <c r="L67" s="65"/>
      <c r="M67" s="65"/>
      <c r="N67" s="65"/>
      <c r="O67" s="278"/>
      <c r="P67" s="65"/>
      <c r="Q67" s="65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65"/>
      <c r="K68" s="278"/>
      <c r="L68" s="65"/>
      <c r="M68" s="65"/>
      <c r="N68" s="65"/>
      <c r="O68" s="278"/>
      <c r="P68" s="65"/>
      <c r="Q68" s="65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65"/>
      <c r="K69" s="278"/>
      <c r="L69" s="65"/>
      <c r="M69" s="65"/>
      <c r="N69" s="65"/>
      <c r="O69" s="278"/>
      <c r="P69" s="65"/>
      <c r="Q69" s="65"/>
      <c r="R69" s="58"/>
    </row>
    <row r="70" spans="10:17" ht="12">
      <c r="J70" s="279"/>
      <c r="K70" s="280"/>
      <c r="L70" s="279"/>
      <c r="M70" s="279"/>
      <c r="N70" s="279"/>
      <c r="O70" s="280"/>
      <c r="P70" s="279"/>
      <c r="Q70" s="279"/>
    </row>
    <row r="71" spans="10:17" ht="12">
      <c r="J71" s="279"/>
      <c r="K71" s="280"/>
      <c r="L71" s="279"/>
      <c r="M71" s="279"/>
      <c r="N71" s="279"/>
      <c r="O71" s="280"/>
      <c r="P71" s="279"/>
      <c r="Q71" s="279"/>
    </row>
    <row r="72" spans="10:17" ht="12">
      <c r="J72" s="279"/>
      <c r="K72" s="280"/>
      <c r="L72" s="279"/>
      <c r="M72" s="279"/>
      <c r="N72" s="279"/>
      <c r="O72" s="280"/>
      <c r="P72" s="279"/>
      <c r="Q72" s="279"/>
    </row>
    <row r="73" spans="10:17" ht="12">
      <c r="J73" s="279"/>
      <c r="K73" s="280"/>
      <c r="L73" s="279"/>
      <c r="M73" s="279"/>
      <c r="N73" s="279"/>
      <c r="O73" s="280"/>
      <c r="P73" s="279"/>
      <c r="Q73" s="279"/>
    </row>
    <row r="74" spans="10:17" ht="12">
      <c r="J74" s="279"/>
      <c r="K74" s="280"/>
      <c r="L74" s="279"/>
      <c r="M74" s="279"/>
      <c r="N74" s="279"/>
      <c r="O74" s="280"/>
      <c r="P74" s="279"/>
      <c r="Q74" s="279"/>
    </row>
    <row r="75" spans="10:17" ht="12">
      <c r="J75" s="279"/>
      <c r="K75" s="280"/>
      <c r="L75" s="279"/>
      <c r="M75" s="279"/>
      <c r="N75" s="279"/>
      <c r="O75" s="280"/>
      <c r="P75" s="279"/>
      <c r="Q75" s="279"/>
    </row>
    <row r="76" spans="10:17" ht="12">
      <c r="J76" s="279"/>
      <c r="K76" s="280"/>
      <c r="L76" s="279"/>
      <c r="M76" s="279"/>
      <c r="N76" s="279"/>
      <c r="O76" s="280"/>
      <c r="P76" s="279"/>
      <c r="Q76" s="279"/>
    </row>
    <row r="77" spans="10:17" ht="12">
      <c r="J77" s="279"/>
      <c r="K77" s="280"/>
      <c r="L77" s="279"/>
      <c r="M77" s="279"/>
      <c r="N77" s="279"/>
      <c r="O77" s="280"/>
      <c r="P77" s="279"/>
      <c r="Q77" s="279"/>
    </row>
    <row r="78" spans="10:17" ht="12">
      <c r="J78" s="279"/>
      <c r="K78" s="280"/>
      <c r="L78" s="279"/>
      <c r="M78" s="279"/>
      <c r="N78" s="279"/>
      <c r="O78" s="280"/>
      <c r="P78" s="279"/>
      <c r="Q78" s="279"/>
    </row>
    <row r="79" spans="10:17" ht="12">
      <c r="J79" s="279"/>
      <c r="K79" s="280"/>
      <c r="L79" s="279"/>
      <c r="M79" s="279"/>
      <c r="N79" s="279"/>
      <c r="O79" s="280"/>
      <c r="P79" s="279"/>
      <c r="Q79" s="279"/>
    </row>
    <row r="80" spans="10:17" ht="12">
      <c r="J80" s="279"/>
      <c r="K80" s="280"/>
      <c r="L80" s="279"/>
      <c r="M80" s="279"/>
      <c r="N80" s="279"/>
      <c r="O80" s="280"/>
      <c r="P80" s="279"/>
      <c r="Q80" s="279"/>
    </row>
    <row r="81" spans="10:17" ht="12">
      <c r="J81" s="279"/>
      <c r="K81" s="280"/>
      <c r="L81" s="279"/>
      <c r="M81" s="279"/>
      <c r="N81" s="279"/>
      <c r="O81" s="280"/>
      <c r="P81" s="279"/>
      <c r="Q81" s="279"/>
    </row>
    <row r="82" spans="10:17" ht="12">
      <c r="J82" s="279"/>
      <c r="K82" s="280"/>
      <c r="L82" s="279"/>
      <c r="M82" s="279"/>
      <c r="N82" s="279"/>
      <c r="O82" s="280"/>
      <c r="P82" s="279"/>
      <c r="Q82" s="279"/>
    </row>
    <row r="83" spans="10:17" ht="12">
      <c r="J83" s="279"/>
      <c r="K83" s="280"/>
      <c r="L83" s="279"/>
      <c r="M83" s="279"/>
      <c r="N83" s="279"/>
      <c r="O83" s="280"/>
      <c r="P83" s="279"/>
      <c r="Q83" s="279"/>
    </row>
    <row r="84" spans="10:17" ht="12">
      <c r="J84" s="279"/>
      <c r="K84" s="280"/>
      <c r="L84" s="279"/>
      <c r="M84" s="279"/>
      <c r="N84" s="279"/>
      <c r="O84" s="280"/>
      <c r="P84" s="279"/>
      <c r="Q84" s="279"/>
    </row>
    <row r="85" spans="10:17" ht="12">
      <c r="J85" s="279"/>
      <c r="K85" s="280"/>
      <c r="L85" s="279"/>
      <c r="M85" s="279"/>
      <c r="N85" s="279"/>
      <c r="O85" s="280"/>
      <c r="P85" s="279"/>
      <c r="Q85" s="279"/>
    </row>
    <row r="86" spans="10:17" ht="12">
      <c r="J86" s="279"/>
      <c r="K86" s="280"/>
      <c r="L86" s="279"/>
      <c r="M86" s="279"/>
      <c r="N86" s="279"/>
      <c r="O86" s="280"/>
      <c r="P86" s="279"/>
      <c r="Q86" s="279"/>
    </row>
    <row r="87" spans="10:17" ht="12">
      <c r="J87" s="279"/>
      <c r="K87" s="280"/>
      <c r="L87" s="279"/>
      <c r="M87" s="279"/>
      <c r="N87" s="279"/>
      <c r="O87" s="280"/>
      <c r="P87" s="279"/>
      <c r="Q87" s="279"/>
    </row>
    <row r="88" spans="10:17" ht="12">
      <c r="J88" s="279"/>
      <c r="K88" s="280"/>
      <c r="L88" s="279"/>
      <c r="M88" s="279"/>
      <c r="N88" s="279"/>
      <c r="O88" s="280"/>
      <c r="P88" s="279"/>
      <c r="Q88" s="279"/>
    </row>
    <row r="89" spans="10:17" ht="12">
      <c r="J89" s="279"/>
      <c r="K89" s="280"/>
      <c r="L89" s="279"/>
      <c r="M89" s="279"/>
      <c r="N89" s="279"/>
      <c r="O89" s="280"/>
      <c r="P89" s="279"/>
      <c r="Q89" s="279"/>
    </row>
    <row r="90" spans="10:17" ht="12">
      <c r="J90" s="279"/>
      <c r="K90" s="280"/>
      <c r="L90" s="279"/>
      <c r="M90" s="279"/>
      <c r="N90" s="279"/>
      <c r="O90" s="280"/>
      <c r="P90" s="279"/>
      <c r="Q90" s="279"/>
    </row>
    <row r="91" spans="10:17" ht="12">
      <c r="J91" s="279"/>
      <c r="K91" s="280"/>
      <c r="L91" s="279"/>
      <c r="M91" s="279"/>
      <c r="N91" s="279"/>
      <c r="O91" s="280"/>
      <c r="P91" s="279"/>
      <c r="Q91" s="279"/>
    </row>
    <row r="92" spans="10:17" ht="12">
      <c r="J92" s="279"/>
      <c r="K92" s="280"/>
      <c r="L92" s="279"/>
      <c r="M92" s="279"/>
      <c r="N92" s="279"/>
      <c r="O92" s="280"/>
      <c r="P92" s="279"/>
      <c r="Q92" s="279"/>
    </row>
    <row r="93" spans="10:17" ht="12">
      <c r="J93" s="279"/>
      <c r="K93" s="280"/>
      <c r="L93" s="279"/>
      <c r="M93" s="279"/>
      <c r="N93" s="279"/>
      <c r="O93" s="280"/>
      <c r="P93" s="279"/>
      <c r="Q93" s="279"/>
    </row>
    <row r="94" spans="10:17" ht="12">
      <c r="J94" s="279"/>
      <c r="K94" s="280"/>
      <c r="L94" s="279"/>
      <c r="M94" s="279"/>
      <c r="N94" s="279"/>
      <c r="O94" s="280"/>
      <c r="P94" s="279"/>
      <c r="Q94" s="279"/>
    </row>
    <row r="95" spans="10:17" ht="12">
      <c r="J95" s="279"/>
      <c r="K95" s="280"/>
      <c r="L95" s="279"/>
      <c r="M95" s="279"/>
      <c r="N95" s="279"/>
      <c r="O95" s="280"/>
      <c r="P95" s="279"/>
      <c r="Q95" s="279"/>
    </row>
    <row r="96" spans="10:17" ht="12">
      <c r="J96" s="279"/>
      <c r="K96" s="280"/>
      <c r="L96" s="279"/>
      <c r="M96" s="279"/>
      <c r="N96" s="279"/>
      <c r="O96" s="280"/>
      <c r="P96" s="279"/>
      <c r="Q96" s="279"/>
    </row>
    <row r="97" spans="10:17" ht="12">
      <c r="J97" s="279"/>
      <c r="K97" s="280"/>
      <c r="L97" s="279"/>
      <c r="M97" s="279"/>
      <c r="N97" s="279"/>
      <c r="O97" s="280"/>
      <c r="P97" s="279"/>
      <c r="Q97" s="279"/>
    </row>
    <row r="98" spans="10:17" ht="12">
      <c r="J98" s="279"/>
      <c r="K98" s="280"/>
      <c r="L98" s="279"/>
      <c r="M98" s="279"/>
      <c r="N98" s="279"/>
      <c r="O98" s="280"/>
      <c r="P98" s="279"/>
      <c r="Q98" s="279"/>
    </row>
    <row r="99" spans="10:17" ht="12">
      <c r="J99" s="279"/>
      <c r="K99" s="280"/>
      <c r="L99" s="279"/>
      <c r="M99" s="279"/>
      <c r="N99" s="279"/>
      <c r="O99" s="280"/>
      <c r="P99" s="279"/>
      <c r="Q99" s="279"/>
    </row>
    <row r="100" spans="10:17" ht="12">
      <c r="J100" s="279"/>
      <c r="K100" s="280"/>
      <c r="L100" s="279"/>
      <c r="M100" s="279"/>
      <c r="N100" s="279"/>
      <c r="O100" s="280"/>
      <c r="P100" s="279"/>
      <c r="Q100" s="279"/>
    </row>
    <row r="101" spans="10:17" ht="12">
      <c r="J101" s="279"/>
      <c r="K101" s="280"/>
      <c r="L101" s="279"/>
      <c r="M101" s="279"/>
      <c r="N101" s="279"/>
      <c r="O101" s="280"/>
      <c r="P101" s="279"/>
      <c r="Q101" s="279"/>
    </row>
    <row r="102" spans="10:17" ht="12">
      <c r="J102" s="279"/>
      <c r="K102" s="280"/>
      <c r="L102" s="279"/>
      <c r="M102" s="279"/>
      <c r="N102" s="279"/>
      <c r="O102" s="280"/>
      <c r="P102" s="279"/>
      <c r="Q102" s="279"/>
    </row>
    <row r="103" spans="10:17" ht="12">
      <c r="J103" s="279"/>
      <c r="K103" s="280"/>
      <c r="L103" s="279"/>
      <c r="M103" s="279"/>
      <c r="N103" s="279"/>
      <c r="O103" s="280"/>
      <c r="P103" s="279"/>
      <c r="Q103" s="279"/>
    </row>
    <row r="104" spans="10:17" ht="12">
      <c r="J104" s="279"/>
      <c r="K104" s="280"/>
      <c r="L104" s="279"/>
      <c r="M104" s="279"/>
      <c r="N104" s="279"/>
      <c r="O104" s="280"/>
      <c r="P104" s="279"/>
      <c r="Q104" s="279"/>
    </row>
    <row r="105" spans="10:17" ht="12">
      <c r="J105" s="279"/>
      <c r="K105" s="280"/>
      <c r="L105" s="279"/>
      <c r="M105" s="279"/>
      <c r="N105" s="279"/>
      <c r="O105" s="280"/>
      <c r="P105" s="279"/>
      <c r="Q105" s="279"/>
    </row>
    <row r="106" spans="10:17" ht="12">
      <c r="J106" s="279"/>
      <c r="K106" s="280"/>
      <c r="L106" s="279"/>
      <c r="M106" s="279"/>
      <c r="N106" s="279"/>
      <c r="O106" s="280"/>
      <c r="P106" s="279"/>
      <c r="Q106" s="279"/>
    </row>
    <row r="107" spans="10:17" ht="12">
      <c r="J107" s="279"/>
      <c r="K107" s="280"/>
      <c r="L107" s="279"/>
      <c r="M107" s="279"/>
      <c r="N107" s="279"/>
      <c r="O107" s="280"/>
      <c r="P107" s="279"/>
      <c r="Q107" s="279"/>
    </row>
    <row r="108" spans="10:17" ht="12">
      <c r="J108" s="279"/>
      <c r="K108" s="280"/>
      <c r="L108" s="279"/>
      <c r="M108" s="279"/>
      <c r="N108" s="279"/>
      <c r="O108" s="280"/>
      <c r="P108" s="279"/>
      <c r="Q108" s="279"/>
    </row>
    <row r="109" spans="10:17" ht="12">
      <c r="J109" s="279"/>
      <c r="K109" s="280"/>
      <c r="L109" s="279"/>
      <c r="M109" s="279"/>
      <c r="N109" s="279"/>
      <c r="O109" s="280"/>
      <c r="P109" s="279"/>
      <c r="Q109" s="279"/>
    </row>
    <row r="110" spans="10:17" ht="12">
      <c r="J110" s="279"/>
      <c r="K110" s="280"/>
      <c r="L110" s="279"/>
      <c r="M110" s="279"/>
      <c r="N110" s="279"/>
      <c r="O110" s="280"/>
      <c r="P110" s="279"/>
      <c r="Q110" s="279"/>
    </row>
    <row r="111" spans="10:17" ht="12">
      <c r="J111" s="279"/>
      <c r="K111" s="280"/>
      <c r="L111" s="279"/>
      <c r="M111" s="279"/>
      <c r="N111" s="279"/>
      <c r="O111" s="280"/>
      <c r="P111" s="279"/>
      <c r="Q111" s="279"/>
    </row>
    <row r="112" spans="10:17" ht="12">
      <c r="J112" s="279"/>
      <c r="K112" s="280"/>
      <c r="L112" s="279"/>
      <c r="M112" s="279"/>
      <c r="N112" s="279"/>
      <c r="O112" s="280"/>
      <c r="P112" s="279"/>
      <c r="Q112" s="279"/>
    </row>
    <row r="113" spans="10:17" ht="12">
      <c r="J113" s="279"/>
      <c r="K113" s="280"/>
      <c r="L113" s="279"/>
      <c r="M113" s="279"/>
      <c r="N113" s="279"/>
      <c r="O113" s="280"/>
      <c r="P113" s="279"/>
      <c r="Q113" s="279"/>
    </row>
    <row r="114" spans="10:17" ht="12">
      <c r="J114" s="279"/>
      <c r="K114" s="280"/>
      <c r="L114" s="279"/>
      <c r="M114" s="279"/>
      <c r="N114" s="279"/>
      <c r="O114" s="280"/>
      <c r="P114" s="279"/>
      <c r="Q114" s="279"/>
    </row>
    <row r="115" spans="10:17" ht="12">
      <c r="J115" s="279"/>
      <c r="K115" s="280"/>
      <c r="L115" s="279"/>
      <c r="M115" s="279"/>
      <c r="N115" s="279"/>
      <c r="O115" s="280"/>
      <c r="P115" s="279"/>
      <c r="Q115" s="279"/>
    </row>
    <row r="116" spans="10:17" ht="12">
      <c r="J116" s="279"/>
      <c r="K116" s="280"/>
      <c r="L116" s="279"/>
      <c r="M116" s="279"/>
      <c r="N116" s="279"/>
      <c r="O116" s="280"/>
      <c r="P116" s="279"/>
      <c r="Q116" s="279"/>
    </row>
    <row r="117" spans="10:17" ht="12">
      <c r="J117" s="279"/>
      <c r="K117" s="280"/>
      <c r="L117" s="279"/>
      <c r="M117" s="279"/>
      <c r="N117" s="279"/>
      <c r="O117" s="280"/>
      <c r="P117" s="279"/>
      <c r="Q117" s="279"/>
    </row>
    <row r="118" spans="10:17" ht="12">
      <c r="J118" s="279"/>
      <c r="K118" s="280"/>
      <c r="L118" s="279"/>
      <c r="M118" s="279"/>
      <c r="N118" s="279"/>
      <c r="O118" s="280"/>
      <c r="P118" s="279"/>
      <c r="Q118" s="279"/>
    </row>
    <row r="119" spans="10:17" ht="12">
      <c r="J119" s="279"/>
      <c r="K119" s="280"/>
      <c r="L119" s="279"/>
      <c r="M119" s="279"/>
      <c r="N119" s="279"/>
      <c r="O119" s="280"/>
      <c r="P119" s="279"/>
      <c r="Q119" s="279"/>
    </row>
    <row r="120" spans="10:17" ht="12">
      <c r="J120" s="279"/>
      <c r="K120" s="280"/>
      <c r="L120" s="279"/>
      <c r="M120" s="279"/>
      <c r="N120" s="279"/>
      <c r="O120" s="280"/>
      <c r="P120" s="279"/>
      <c r="Q120" s="279"/>
    </row>
    <row r="121" spans="10:17" ht="12">
      <c r="J121" s="279"/>
      <c r="K121" s="280"/>
      <c r="L121" s="279"/>
      <c r="M121" s="279"/>
      <c r="N121" s="279"/>
      <c r="O121" s="280"/>
      <c r="P121" s="279"/>
      <c r="Q121" s="279"/>
    </row>
    <row r="122" spans="10:17" ht="12">
      <c r="J122" s="279"/>
      <c r="K122" s="280"/>
      <c r="L122" s="279"/>
      <c r="M122" s="279"/>
      <c r="N122" s="279"/>
      <c r="O122" s="280"/>
      <c r="P122" s="279"/>
      <c r="Q122" s="279"/>
    </row>
    <row r="123" spans="10:17" ht="12">
      <c r="J123" s="279"/>
      <c r="K123" s="280"/>
      <c r="L123" s="279"/>
      <c r="M123" s="279"/>
      <c r="N123" s="279"/>
      <c r="O123" s="280"/>
      <c r="P123" s="279"/>
      <c r="Q123" s="279"/>
    </row>
    <row r="124" spans="10:17" ht="12">
      <c r="J124" s="279"/>
      <c r="K124" s="280"/>
      <c r="L124" s="279"/>
      <c r="M124" s="279"/>
      <c r="N124" s="279"/>
      <c r="O124" s="280"/>
      <c r="P124" s="279"/>
      <c r="Q124" s="279"/>
    </row>
    <row r="125" spans="10:17" ht="12">
      <c r="J125" s="279"/>
      <c r="K125" s="280"/>
      <c r="L125" s="279"/>
      <c r="M125" s="279"/>
      <c r="N125" s="279"/>
      <c r="O125" s="280"/>
      <c r="P125" s="279"/>
      <c r="Q125" s="279"/>
    </row>
    <row r="126" spans="10:17" ht="12">
      <c r="J126" s="279"/>
      <c r="K126" s="280"/>
      <c r="L126" s="279"/>
      <c r="M126" s="279"/>
      <c r="N126" s="279"/>
      <c r="O126" s="280"/>
      <c r="P126" s="279"/>
      <c r="Q126" s="279"/>
    </row>
    <row r="127" spans="10:17" ht="12">
      <c r="J127" s="279"/>
      <c r="K127" s="280"/>
      <c r="L127" s="279"/>
      <c r="M127" s="279"/>
      <c r="N127" s="279"/>
      <c r="O127" s="280"/>
      <c r="P127" s="279"/>
      <c r="Q127" s="279"/>
    </row>
    <row r="128" spans="10:17" ht="12">
      <c r="J128" s="279"/>
      <c r="K128" s="280"/>
      <c r="L128" s="279"/>
      <c r="M128" s="279"/>
      <c r="N128" s="279"/>
      <c r="O128" s="280"/>
      <c r="P128" s="279"/>
      <c r="Q128" s="279"/>
    </row>
    <row r="129" spans="10:17" ht="12">
      <c r="J129" s="279"/>
      <c r="K129" s="280"/>
      <c r="L129" s="279"/>
      <c r="M129" s="279"/>
      <c r="N129" s="279"/>
      <c r="O129" s="280"/>
      <c r="P129" s="279"/>
      <c r="Q129" s="279"/>
    </row>
    <row r="130" spans="10:17" ht="12">
      <c r="J130" s="279"/>
      <c r="K130" s="280"/>
      <c r="L130" s="279"/>
      <c r="M130" s="279"/>
      <c r="N130" s="279"/>
      <c r="O130" s="280"/>
      <c r="P130" s="279"/>
      <c r="Q130" s="279"/>
    </row>
    <row r="131" spans="10:17" ht="12">
      <c r="J131" s="279"/>
      <c r="K131" s="280"/>
      <c r="L131" s="279"/>
      <c r="M131" s="279"/>
      <c r="N131" s="279"/>
      <c r="O131" s="280"/>
      <c r="P131" s="279"/>
      <c r="Q131" s="279"/>
    </row>
    <row r="132" spans="10:17" ht="12">
      <c r="J132" s="279"/>
      <c r="K132" s="280"/>
      <c r="L132" s="279"/>
      <c r="M132" s="279"/>
      <c r="N132" s="279"/>
      <c r="O132" s="280"/>
      <c r="P132" s="279"/>
      <c r="Q132" s="279"/>
    </row>
    <row r="133" spans="10:17" ht="12">
      <c r="J133" s="279"/>
      <c r="K133" s="280"/>
      <c r="L133" s="279"/>
      <c r="M133" s="279"/>
      <c r="N133" s="279"/>
      <c r="O133" s="280"/>
      <c r="P133" s="279"/>
      <c r="Q133" s="279"/>
    </row>
    <row r="134" spans="10:17" ht="12">
      <c r="J134" s="279"/>
      <c r="K134" s="280"/>
      <c r="L134" s="279"/>
      <c r="M134" s="279"/>
      <c r="N134" s="279"/>
      <c r="O134" s="280"/>
      <c r="P134" s="279"/>
      <c r="Q134" s="279"/>
    </row>
    <row r="135" spans="10:17" ht="12">
      <c r="J135" s="279"/>
      <c r="K135" s="280"/>
      <c r="L135" s="279"/>
      <c r="M135" s="279"/>
      <c r="N135" s="279"/>
      <c r="O135" s="280"/>
      <c r="P135" s="279"/>
      <c r="Q135" s="279"/>
    </row>
    <row r="136" spans="10:17" ht="12">
      <c r="J136" s="279"/>
      <c r="K136" s="280"/>
      <c r="L136" s="279"/>
      <c r="M136" s="279"/>
      <c r="N136" s="279"/>
      <c r="O136" s="280"/>
      <c r="P136" s="279"/>
      <c r="Q136" s="279"/>
    </row>
    <row r="137" spans="10:17" ht="12">
      <c r="J137" s="279"/>
      <c r="K137" s="280"/>
      <c r="L137" s="279"/>
      <c r="M137" s="279"/>
      <c r="N137" s="279"/>
      <c r="O137" s="280"/>
      <c r="P137" s="279"/>
      <c r="Q137" s="279"/>
    </row>
    <row r="138" spans="10:17" ht="12">
      <c r="J138" s="279"/>
      <c r="K138" s="280"/>
      <c r="L138" s="279"/>
      <c r="M138" s="279"/>
      <c r="N138" s="279"/>
      <c r="O138" s="280"/>
      <c r="P138" s="279"/>
      <c r="Q138" s="279"/>
    </row>
    <row r="139" spans="10:17" ht="12">
      <c r="J139" s="279"/>
      <c r="K139" s="280"/>
      <c r="L139" s="279"/>
      <c r="M139" s="279"/>
      <c r="N139" s="279"/>
      <c r="O139" s="280"/>
      <c r="P139" s="279"/>
      <c r="Q139" s="279"/>
    </row>
    <row r="140" spans="10:17" ht="12">
      <c r="J140" s="279"/>
      <c r="K140" s="280"/>
      <c r="L140" s="279"/>
      <c r="M140" s="279"/>
      <c r="N140" s="279"/>
      <c r="O140" s="280"/>
      <c r="P140" s="279"/>
      <c r="Q140" s="279"/>
    </row>
    <row r="141" spans="10:17" ht="12">
      <c r="J141" s="279"/>
      <c r="K141" s="280"/>
      <c r="L141" s="279"/>
      <c r="M141" s="279"/>
      <c r="N141" s="279"/>
      <c r="O141" s="280"/>
      <c r="P141" s="279"/>
      <c r="Q141" s="279"/>
    </row>
    <row r="142" spans="10:17" ht="12">
      <c r="J142" s="279"/>
      <c r="K142" s="280"/>
      <c r="L142" s="279"/>
      <c r="M142" s="279"/>
      <c r="N142" s="279"/>
      <c r="O142" s="280"/>
      <c r="P142" s="279"/>
      <c r="Q142" s="279"/>
    </row>
    <row r="143" spans="10:17" ht="12">
      <c r="J143" s="279"/>
      <c r="K143" s="280"/>
      <c r="L143" s="279"/>
      <c r="M143" s="279"/>
      <c r="N143" s="279"/>
      <c r="O143" s="280"/>
      <c r="P143" s="279"/>
      <c r="Q143" s="279"/>
    </row>
    <row r="144" spans="10:17" ht="12">
      <c r="J144" s="279"/>
      <c r="K144" s="280"/>
      <c r="L144" s="279"/>
      <c r="M144" s="279"/>
      <c r="N144" s="279"/>
      <c r="O144" s="280"/>
      <c r="P144" s="279"/>
      <c r="Q144" s="279"/>
    </row>
    <row r="145" spans="10:17" ht="12">
      <c r="J145" s="279"/>
      <c r="K145" s="280"/>
      <c r="L145" s="279"/>
      <c r="M145" s="279"/>
      <c r="N145" s="279"/>
      <c r="O145" s="280"/>
      <c r="P145" s="279"/>
      <c r="Q145" s="279"/>
    </row>
    <row r="146" spans="10:17" ht="12">
      <c r="J146" s="279"/>
      <c r="K146" s="280"/>
      <c r="L146" s="279"/>
      <c r="M146" s="279"/>
      <c r="N146" s="279"/>
      <c r="O146" s="280"/>
      <c r="P146" s="279"/>
      <c r="Q146" s="279"/>
    </row>
    <row r="147" spans="10:17" ht="12">
      <c r="J147" s="279"/>
      <c r="K147" s="280"/>
      <c r="L147" s="279"/>
      <c r="M147" s="279"/>
      <c r="N147" s="279"/>
      <c r="O147" s="280"/>
      <c r="P147" s="279"/>
      <c r="Q147" s="279"/>
    </row>
    <row r="148" spans="10:17" ht="12">
      <c r="J148" s="279"/>
      <c r="K148" s="280"/>
      <c r="L148" s="279"/>
      <c r="M148" s="279"/>
      <c r="N148" s="279"/>
      <c r="O148" s="280"/>
      <c r="P148" s="279"/>
      <c r="Q148" s="279"/>
    </row>
    <row r="149" spans="10:17" ht="12">
      <c r="J149" s="279"/>
      <c r="K149" s="280"/>
      <c r="L149" s="279"/>
      <c r="M149" s="279"/>
      <c r="N149" s="279"/>
      <c r="O149" s="280"/>
      <c r="P149" s="279"/>
      <c r="Q149" s="279"/>
    </row>
    <row r="150" spans="10:17" ht="12">
      <c r="J150" s="279"/>
      <c r="K150" s="280"/>
      <c r="L150" s="279"/>
      <c r="M150" s="279"/>
      <c r="N150" s="279"/>
      <c r="O150" s="280"/>
      <c r="P150" s="279"/>
      <c r="Q150" s="279"/>
    </row>
    <row r="151" spans="10:17" ht="12">
      <c r="J151" s="279"/>
      <c r="K151" s="280"/>
      <c r="L151" s="279"/>
      <c r="M151" s="279"/>
      <c r="N151" s="279"/>
      <c r="O151" s="280"/>
      <c r="P151" s="279"/>
      <c r="Q151" s="279"/>
    </row>
    <row r="152" spans="10:17" ht="12">
      <c r="J152" s="279"/>
      <c r="K152" s="280"/>
      <c r="L152" s="279"/>
      <c r="M152" s="279"/>
      <c r="N152" s="279"/>
      <c r="O152" s="280"/>
      <c r="P152" s="279"/>
      <c r="Q152" s="279"/>
    </row>
    <row r="153" spans="10:17" ht="12">
      <c r="J153" s="279"/>
      <c r="K153" s="280"/>
      <c r="L153" s="279"/>
      <c r="M153" s="279"/>
      <c r="N153" s="279"/>
      <c r="O153" s="280"/>
      <c r="P153" s="279"/>
      <c r="Q153" s="279"/>
    </row>
    <row r="154" spans="10:17" ht="12">
      <c r="J154" s="279"/>
      <c r="K154" s="280"/>
      <c r="L154" s="279"/>
      <c r="M154" s="279"/>
      <c r="N154" s="279"/>
      <c r="O154" s="280"/>
      <c r="P154" s="279"/>
      <c r="Q154" s="279"/>
    </row>
    <row r="155" spans="10:17" ht="12">
      <c r="J155" s="279"/>
      <c r="K155" s="280"/>
      <c r="L155" s="279"/>
      <c r="M155" s="279"/>
      <c r="N155" s="279"/>
      <c r="O155" s="280"/>
      <c r="P155" s="279"/>
      <c r="Q155" s="279"/>
    </row>
    <row r="156" spans="10:17" ht="12">
      <c r="J156" s="279"/>
      <c r="K156" s="280"/>
      <c r="L156" s="279"/>
      <c r="M156" s="279"/>
      <c r="N156" s="279"/>
      <c r="O156" s="280"/>
      <c r="P156" s="279"/>
      <c r="Q156" s="279"/>
    </row>
    <row r="157" spans="10:17" ht="12">
      <c r="J157" s="279"/>
      <c r="K157" s="280"/>
      <c r="L157" s="279"/>
      <c r="M157" s="279"/>
      <c r="N157" s="279"/>
      <c r="O157" s="280"/>
      <c r="P157" s="279"/>
      <c r="Q157" s="279"/>
    </row>
    <row r="158" spans="10:17" ht="12">
      <c r="J158" s="279"/>
      <c r="K158" s="280"/>
      <c r="L158" s="279"/>
      <c r="M158" s="279"/>
      <c r="N158" s="279"/>
      <c r="O158" s="280"/>
      <c r="P158" s="279"/>
      <c r="Q158" s="279"/>
    </row>
    <row r="159" spans="10:17" ht="12">
      <c r="J159" s="279"/>
      <c r="K159" s="280"/>
      <c r="L159" s="279"/>
      <c r="M159" s="279"/>
      <c r="N159" s="279"/>
      <c r="O159" s="280"/>
      <c r="P159" s="279"/>
      <c r="Q159" s="279"/>
    </row>
    <row r="160" spans="10:17" ht="12">
      <c r="J160" s="279"/>
      <c r="K160" s="280"/>
      <c r="L160" s="279"/>
      <c r="M160" s="279"/>
      <c r="N160" s="279"/>
      <c r="O160" s="280"/>
      <c r="P160" s="279"/>
      <c r="Q160" s="279"/>
    </row>
    <row r="161" spans="10:17" ht="12">
      <c r="J161" s="279"/>
      <c r="K161" s="280"/>
      <c r="L161" s="279"/>
      <c r="M161" s="279"/>
      <c r="N161" s="279"/>
      <c r="O161" s="280"/>
      <c r="P161" s="279"/>
      <c r="Q161" s="279"/>
    </row>
    <row r="162" spans="10:17" ht="12">
      <c r="J162" s="279"/>
      <c r="K162" s="280"/>
      <c r="L162" s="279"/>
      <c r="M162" s="279"/>
      <c r="N162" s="279"/>
      <c r="O162" s="280"/>
      <c r="P162" s="279"/>
      <c r="Q162" s="279"/>
    </row>
    <row r="163" spans="10:17" ht="12">
      <c r="J163" s="279"/>
      <c r="K163" s="280"/>
      <c r="L163" s="279"/>
      <c r="M163" s="279"/>
      <c r="N163" s="279"/>
      <c r="O163" s="280"/>
      <c r="P163" s="279"/>
      <c r="Q163" s="279"/>
    </row>
    <row r="164" spans="10:17" ht="12">
      <c r="J164" s="279"/>
      <c r="K164" s="280"/>
      <c r="L164" s="279"/>
      <c r="M164" s="279"/>
      <c r="N164" s="279"/>
      <c r="O164" s="280"/>
      <c r="P164" s="279"/>
      <c r="Q164" s="279"/>
    </row>
    <row r="165" spans="10:17" ht="12">
      <c r="J165" s="279"/>
      <c r="K165" s="280"/>
      <c r="L165" s="279"/>
      <c r="M165" s="279"/>
      <c r="N165" s="279"/>
      <c r="O165" s="280"/>
      <c r="P165" s="279"/>
      <c r="Q165" s="279"/>
    </row>
    <row r="166" spans="10:17" ht="12">
      <c r="J166" s="279"/>
      <c r="K166" s="280"/>
      <c r="L166" s="279"/>
      <c r="M166" s="279"/>
      <c r="N166" s="279"/>
      <c r="O166" s="280"/>
      <c r="P166" s="279"/>
      <c r="Q166" s="279"/>
    </row>
    <row r="167" spans="10:17" ht="12">
      <c r="J167" s="279"/>
      <c r="K167" s="280"/>
      <c r="L167" s="279"/>
      <c r="M167" s="279"/>
      <c r="N167" s="279"/>
      <c r="O167" s="280"/>
      <c r="P167" s="279"/>
      <c r="Q167" s="279"/>
    </row>
    <row r="168" spans="10:17" ht="12">
      <c r="J168" s="279"/>
      <c r="K168" s="280"/>
      <c r="L168" s="279"/>
      <c r="M168" s="279"/>
      <c r="N168" s="279"/>
      <c r="O168" s="280"/>
      <c r="P168" s="279"/>
      <c r="Q168" s="279"/>
    </row>
    <row r="169" spans="10:17" ht="12">
      <c r="J169" s="279"/>
      <c r="K169" s="280"/>
      <c r="L169" s="279"/>
      <c r="M169" s="279"/>
      <c r="N169" s="279"/>
      <c r="O169" s="280"/>
      <c r="P169" s="279"/>
      <c r="Q169" s="279"/>
    </row>
    <row r="170" spans="10:17" ht="12">
      <c r="J170" s="279"/>
      <c r="K170" s="280"/>
      <c r="L170" s="279"/>
      <c r="M170" s="279"/>
      <c r="N170" s="279"/>
      <c r="O170" s="280"/>
      <c r="P170" s="279"/>
      <c r="Q170" s="279"/>
    </row>
    <row r="171" spans="10:17" ht="12">
      <c r="J171" s="279"/>
      <c r="K171" s="280"/>
      <c r="L171" s="279"/>
      <c r="M171" s="279"/>
      <c r="N171" s="279"/>
      <c r="O171" s="280"/>
      <c r="P171" s="279"/>
      <c r="Q171" s="279"/>
    </row>
    <row r="172" spans="10:17" ht="12">
      <c r="J172" s="279"/>
      <c r="K172" s="280"/>
      <c r="L172" s="279"/>
      <c r="M172" s="279"/>
      <c r="N172" s="279"/>
      <c r="O172" s="280"/>
      <c r="P172" s="279"/>
      <c r="Q172" s="279"/>
    </row>
    <row r="173" spans="10:17" ht="12">
      <c r="J173" s="279"/>
      <c r="K173" s="280"/>
      <c r="L173" s="279"/>
      <c r="M173" s="279"/>
      <c r="N173" s="279"/>
      <c r="O173" s="280"/>
      <c r="P173" s="279"/>
      <c r="Q173" s="279"/>
    </row>
    <row r="174" spans="10:17" ht="12">
      <c r="J174" s="279"/>
      <c r="K174" s="280"/>
      <c r="L174" s="279"/>
      <c r="M174" s="279"/>
      <c r="N174" s="279"/>
      <c r="O174" s="280"/>
      <c r="P174" s="279"/>
      <c r="Q174" s="279"/>
    </row>
    <row r="175" spans="10:17" ht="12">
      <c r="J175" s="279"/>
      <c r="K175" s="280"/>
      <c r="L175" s="279"/>
      <c r="M175" s="279"/>
      <c r="N175" s="279"/>
      <c r="O175" s="280"/>
      <c r="P175" s="279"/>
      <c r="Q175" s="279"/>
    </row>
    <row r="176" spans="10:17" ht="12">
      <c r="J176" s="279"/>
      <c r="K176" s="280"/>
      <c r="L176" s="279"/>
      <c r="M176" s="279"/>
      <c r="N176" s="279"/>
      <c r="O176" s="280"/>
      <c r="P176" s="279"/>
      <c r="Q176" s="279"/>
    </row>
    <row r="177" spans="10:17" ht="12">
      <c r="J177" s="279"/>
      <c r="K177" s="280"/>
      <c r="L177" s="279"/>
      <c r="M177" s="279"/>
      <c r="N177" s="279"/>
      <c r="O177" s="280"/>
      <c r="P177" s="279"/>
      <c r="Q177" s="279"/>
    </row>
    <row r="178" spans="10:17" ht="12">
      <c r="J178" s="279"/>
      <c r="K178" s="280"/>
      <c r="L178" s="279"/>
      <c r="M178" s="279"/>
      <c r="N178" s="279"/>
      <c r="O178" s="280"/>
      <c r="P178" s="279"/>
      <c r="Q178" s="279"/>
    </row>
    <row r="179" spans="10:17" ht="12">
      <c r="J179" s="279"/>
      <c r="K179" s="280"/>
      <c r="L179" s="279"/>
      <c r="M179" s="279"/>
      <c r="N179" s="279"/>
      <c r="O179" s="280"/>
      <c r="P179" s="279"/>
      <c r="Q179" s="279"/>
    </row>
    <row r="180" spans="10:17" ht="12">
      <c r="J180" s="279"/>
      <c r="K180" s="280"/>
      <c r="L180" s="279"/>
      <c r="M180" s="279"/>
      <c r="N180" s="279"/>
      <c r="O180" s="280"/>
      <c r="P180" s="279"/>
      <c r="Q180" s="279"/>
    </row>
    <row r="181" spans="10:17" ht="12">
      <c r="J181" s="279"/>
      <c r="K181" s="280"/>
      <c r="L181" s="279"/>
      <c r="M181" s="279"/>
      <c r="N181" s="279"/>
      <c r="O181" s="280"/>
      <c r="P181" s="279"/>
      <c r="Q181" s="279"/>
    </row>
    <row r="182" spans="10:17" ht="12">
      <c r="J182" s="279"/>
      <c r="K182" s="280"/>
      <c r="L182" s="279"/>
      <c r="M182" s="279"/>
      <c r="N182" s="279"/>
      <c r="O182" s="280"/>
      <c r="P182" s="279"/>
      <c r="Q182" s="279"/>
    </row>
    <row r="183" spans="10:17" ht="12">
      <c r="J183" s="279"/>
      <c r="K183" s="280"/>
      <c r="L183" s="279"/>
      <c r="M183" s="279"/>
      <c r="N183" s="279"/>
      <c r="O183" s="280"/>
      <c r="P183" s="279"/>
      <c r="Q183" s="279"/>
    </row>
    <row r="184" spans="10:17" ht="12">
      <c r="J184" s="279"/>
      <c r="K184" s="280"/>
      <c r="L184" s="279"/>
      <c r="M184" s="279"/>
      <c r="N184" s="279"/>
      <c r="O184" s="280"/>
      <c r="P184" s="279"/>
      <c r="Q184" s="279"/>
    </row>
    <row r="185" spans="10:17" ht="12">
      <c r="J185" s="279"/>
      <c r="K185" s="280"/>
      <c r="L185" s="279"/>
      <c r="M185" s="279"/>
      <c r="N185" s="279"/>
      <c r="O185" s="280"/>
      <c r="P185" s="279"/>
      <c r="Q185" s="279"/>
    </row>
    <row r="186" spans="10:17" ht="12">
      <c r="J186" s="279"/>
      <c r="K186" s="280"/>
      <c r="L186" s="279"/>
      <c r="M186" s="279"/>
      <c r="N186" s="279"/>
      <c r="O186" s="280"/>
      <c r="P186" s="279"/>
      <c r="Q186" s="279"/>
    </row>
    <row r="187" spans="10:17" ht="12">
      <c r="J187" s="279"/>
      <c r="K187" s="280"/>
      <c r="L187" s="279"/>
      <c r="M187" s="279"/>
      <c r="N187" s="279"/>
      <c r="O187" s="280"/>
      <c r="P187" s="279"/>
      <c r="Q187" s="279"/>
    </row>
    <row r="188" spans="10:17" ht="12">
      <c r="J188" s="279"/>
      <c r="K188" s="280"/>
      <c r="L188" s="279"/>
      <c r="M188" s="279"/>
      <c r="N188" s="279"/>
      <c r="O188" s="280"/>
      <c r="P188" s="279"/>
      <c r="Q188" s="279"/>
    </row>
    <row r="189" spans="10:17" ht="12">
      <c r="J189" s="279"/>
      <c r="K189" s="280"/>
      <c r="L189" s="279"/>
      <c r="M189" s="279"/>
      <c r="N189" s="279"/>
      <c r="O189" s="280"/>
      <c r="P189" s="279"/>
      <c r="Q189" s="279"/>
    </row>
    <row r="190" spans="10:17" ht="12">
      <c r="J190" s="279"/>
      <c r="K190" s="280"/>
      <c r="L190" s="279"/>
      <c r="M190" s="279"/>
      <c r="N190" s="279"/>
      <c r="O190" s="280"/>
      <c r="P190" s="279"/>
      <c r="Q190" s="279"/>
    </row>
    <row r="191" spans="10:17" ht="12">
      <c r="J191" s="279"/>
      <c r="K191" s="280"/>
      <c r="L191" s="279"/>
      <c r="M191" s="279"/>
      <c r="N191" s="279"/>
      <c r="O191" s="280"/>
      <c r="P191" s="279"/>
      <c r="Q191" s="279"/>
    </row>
    <row r="192" spans="10:17" ht="12">
      <c r="J192" s="279"/>
      <c r="K192" s="280"/>
      <c r="L192" s="279"/>
      <c r="M192" s="279"/>
      <c r="N192" s="279"/>
      <c r="O192" s="280"/>
      <c r="P192" s="279"/>
      <c r="Q192" s="279"/>
    </row>
    <row r="193" spans="10:17" ht="12">
      <c r="J193" s="279"/>
      <c r="K193" s="280"/>
      <c r="L193" s="279"/>
      <c r="M193" s="279"/>
      <c r="N193" s="279"/>
      <c r="O193" s="280"/>
      <c r="P193" s="279"/>
      <c r="Q193" s="279"/>
    </row>
    <row r="194" spans="10:17" ht="12">
      <c r="J194" s="279"/>
      <c r="K194" s="280"/>
      <c r="L194" s="279"/>
      <c r="M194" s="279"/>
      <c r="N194" s="279"/>
      <c r="O194" s="280"/>
      <c r="P194" s="279"/>
      <c r="Q194" s="279"/>
    </row>
    <row r="195" spans="10:17" ht="12">
      <c r="J195" s="279"/>
      <c r="K195" s="280"/>
      <c r="L195" s="279"/>
      <c r="M195" s="279"/>
      <c r="N195" s="279"/>
      <c r="O195" s="280"/>
      <c r="P195" s="279"/>
      <c r="Q195" s="279"/>
    </row>
    <row r="196" spans="10:17" ht="12">
      <c r="J196" s="279"/>
      <c r="K196" s="280"/>
      <c r="L196" s="279"/>
      <c r="M196" s="279"/>
      <c r="N196" s="279"/>
      <c r="O196" s="280"/>
      <c r="P196" s="279"/>
      <c r="Q196" s="279"/>
    </row>
    <row r="197" spans="10:17" ht="12">
      <c r="J197" s="279"/>
      <c r="K197" s="280"/>
      <c r="L197" s="279"/>
      <c r="M197" s="279"/>
      <c r="N197" s="279"/>
      <c r="O197" s="280"/>
      <c r="P197" s="279"/>
      <c r="Q197" s="279"/>
    </row>
    <row r="198" spans="10:17" ht="12">
      <c r="J198" s="279"/>
      <c r="K198" s="280"/>
      <c r="L198" s="279"/>
      <c r="M198" s="279"/>
      <c r="N198" s="279"/>
      <c r="O198" s="280"/>
      <c r="P198" s="279"/>
      <c r="Q198" s="279"/>
    </row>
    <row r="199" spans="10:17" ht="12">
      <c r="J199" s="279"/>
      <c r="K199" s="280"/>
      <c r="L199" s="279"/>
      <c r="M199" s="279"/>
      <c r="N199" s="279"/>
      <c r="O199" s="280"/>
      <c r="P199" s="279"/>
      <c r="Q199" s="279"/>
    </row>
    <row r="200" spans="10:17" ht="12">
      <c r="J200" s="279"/>
      <c r="K200" s="280"/>
      <c r="L200" s="279"/>
      <c r="M200" s="279"/>
      <c r="N200" s="279"/>
      <c r="O200" s="280"/>
      <c r="P200" s="279"/>
      <c r="Q200" s="279"/>
    </row>
    <row r="201" spans="10:17" ht="12">
      <c r="J201" s="279"/>
      <c r="K201" s="280"/>
      <c r="L201" s="279"/>
      <c r="M201" s="279"/>
      <c r="N201" s="279"/>
      <c r="O201" s="280"/>
      <c r="P201" s="279"/>
      <c r="Q201" s="279"/>
    </row>
    <row r="202" spans="10:17" ht="12">
      <c r="J202" s="279"/>
      <c r="K202" s="280"/>
      <c r="L202" s="279"/>
      <c r="M202" s="279"/>
      <c r="N202" s="279"/>
      <c r="O202" s="280"/>
      <c r="P202" s="279"/>
      <c r="Q202" s="279"/>
    </row>
    <row r="203" spans="10:17" ht="12">
      <c r="J203" s="279"/>
      <c r="K203" s="280"/>
      <c r="L203" s="279"/>
      <c r="M203" s="279"/>
      <c r="N203" s="279"/>
      <c r="O203" s="280"/>
      <c r="P203" s="279"/>
      <c r="Q203" s="279"/>
    </row>
    <row r="204" spans="10:17" ht="12">
      <c r="J204" s="279"/>
      <c r="K204" s="280"/>
      <c r="L204" s="279"/>
      <c r="M204" s="279"/>
      <c r="N204" s="279"/>
      <c r="O204" s="280"/>
      <c r="P204" s="279"/>
      <c r="Q204" s="279"/>
    </row>
    <row r="205" spans="10:17" ht="12">
      <c r="J205" s="279"/>
      <c r="K205" s="280"/>
      <c r="L205" s="279"/>
      <c r="M205" s="279"/>
      <c r="N205" s="279"/>
      <c r="O205" s="280"/>
      <c r="P205" s="279"/>
      <c r="Q205" s="279"/>
    </row>
    <row r="206" spans="10:17" ht="12">
      <c r="J206" s="279"/>
      <c r="K206" s="280"/>
      <c r="L206" s="279"/>
      <c r="M206" s="279"/>
      <c r="N206" s="279"/>
      <c r="O206" s="280"/>
      <c r="P206" s="279"/>
      <c r="Q206" s="279"/>
    </row>
    <row r="207" spans="10:17" ht="12">
      <c r="J207" s="279"/>
      <c r="K207" s="280"/>
      <c r="L207" s="279"/>
      <c r="M207" s="279"/>
      <c r="N207" s="279"/>
      <c r="O207" s="280"/>
      <c r="P207" s="279"/>
      <c r="Q207" s="279"/>
    </row>
    <row r="208" spans="10:17" ht="12">
      <c r="J208" s="279"/>
      <c r="K208" s="280"/>
      <c r="L208" s="279"/>
      <c r="M208" s="279"/>
      <c r="N208" s="279"/>
      <c r="O208" s="280"/>
      <c r="P208" s="279"/>
      <c r="Q208" s="279"/>
    </row>
    <row r="209" spans="10:17" ht="12">
      <c r="J209" s="279"/>
      <c r="K209" s="280"/>
      <c r="L209" s="279"/>
      <c r="M209" s="279"/>
      <c r="N209" s="279"/>
      <c r="O209" s="280"/>
      <c r="P209" s="279"/>
      <c r="Q209" s="279"/>
    </row>
    <row r="210" spans="10:17" ht="12">
      <c r="J210" s="279"/>
      <c r="K210" s="280"/>
      <c r="L210" s="279"/>
      <c r="M210" s="279"/>
      <c r="N210" s="279"/>
      <c r="O210" s="280"/>
      <c r="P210" s="279"/>
      <c r="Q210" s="279"/>
    </row>
    <row r="211" spans="10:17" ht="12">
      <c r="J211" s="279"/>
      <c r="K211" s="280"/>
      <c r="L211" s="279"/>
      <c r="M211" s="279"/>
      <c r="N211" s="279"/>
      <c r="O211" s="280"/>
      <c r="P211" s="279"/>
      <c r="Q211" s="279"/>
    </row>
    <row r="212" spans="10:17" ht="12">
      <c r="J212" s="279"/>
      <c r="K212" s="280"/>
      <c r="L212" s="279"/>
      <c r="M212" s="279"/>
      <c r="N212" s="279"/>
      <c r="O212" s="280"/>
      <c r="P212" s="279"/>
      <c r="Q212" s="279"/>
    </row>
    <row r="213" spans="10:17" ht="12">
      <c r="J213" s="279"/>
      <c r="K213" s="280"/>
      <c r="L213" s="279"/>
      <c r="M213" s="279"/>
      <c r="N213" s="279"/>
      <c r="O213" s="280"/>
      <c r="P213" s="279"/>
      <c r="Q213" s="279"/>
    </row>
    <row r="214" spans="10:17" ht="12">
      <c r="J214" s="279"/>
      <c r="K214" s="280"/>
      <c r="L214" s="279"/>
      <c r="M214" s="279"/>
      <c r="N214" s="279"/>
      <c r="O214" s="280"/>
      <c r="P214" s="279"/>
      <c r="Q214" s="279"/>
    </row>
    <row r="215" spans="10:17" ht="12">
      <c r="J215" s="279"/>
      <c r="K215" s="280"/>
      <c r="L215" s="279"/>
      <c r="M215" s="279"/>
      <c r="N215" s="279"/>
      <c r="O215" s="280"/>
      <c r="P215" s="279"/>
      <c r="Q215" s="279"/>
    </row>
    <row r="216" spans="10:17" ht="12">
      <c r="J216" s="279"/>
      <c r="K216" s="280"/>
      <c r="L216" s="279"/>
      <c r="M216" s="279"/>
      <c r="N216" s="279"/>
      <c r="O216" s="280"/>
      <c r="P216" s="279"/>
      <c r="Q216" s="279"/>
    </row>
    <row r="217" spans="10:17" ht="12">
      <c r="J217" s="279"/>
      <c r="K217" s="280"/>
      <c r="L217" s="279"/>
      <c r="M217" s="279"/>
      <c r="N217" s="279"/>
      <c r="O217" s="280"/>
      <c r="P217" s="279"/>
      <c r="Q217" s="279"/>
    </row>
    <row r="218" spans="10:17" ht="12">
      <c r="J218" s="279"/>
      <c r="K218" s="280"/>
      <c r="L218" s="279"/>
      <c r="M218" s="279"/>
      <c r="N218" s="279"/>
      <c r="O218" s="280"/>
      <c r="P218" s="279"/>
      <c r="Q218" s="279"/>
    </row>
    <row r="219" spans="10:17" ht="12">
      <c r="J219" s="279"/>
      <c r="K219" s="280"/>
      <c r="L219" s="279"/>
      <c r="M219" s="279"/>
      <c r="N219" s="279"/>
      <c r="O219" s="280"/>
      <c r="P219" s="279"/>
      <c r="Q219" s="279"/>
    </row>
    <row r="220" spans="10:17" ht="12">
      <c r="J220" s="279"/>
      <c r="K220" s="280"/>
      <c r="L220" s="279"/>
      <c r="M220" s="279"/>
      <c r="N220" s="279"/>
      <c r="O220" s="280"/>
      <c r="P220" s="279"/>
      <c r="Q220" s="279"/>
    </row>
    <row r="221" spans="10:17" ht="12">
      <c r="J221" s="279"/>
      <c r="K221" s="280"/>
      <c r="L221" s="279"/>
      <c r="M221" s="279"/>
      <c r="N221" s="279"/>
      <c r="O221" s="280"/>
      <c r="P221" s="279"/>
      <c r="Q221" s="279"/>
    </row>
    <row r="222" spans="10:17" ht="12">
      <c r="J222" s="279"/>
      <c r="K222" s="280"/>
      <c r="L222" s="279"/>
      <c r="M222" s="279"/>
      <c r="N222" s="279"/>
      <c r="O222" s="280"/>
      <c r="P222" s="279"/>
      <c r="Q222" s="279"/>
    </row>
    <row r="223" spans="10:17" ht="12">
      <c r="J223" s="279"/>
      <c r="K223" s="280"/>
      <c r="L223" s="279"/>
      <c r="M223" s="279"/>
      <c r="N223" s="279"/>
      <c r="O223" s="280"/>
      <c r="P223" s="279"/>
      <c r="Q223" s="279"/>
    </row>
    <row r="224" spans="10:17" ht="12">
      <c r="J224" s="279"/>
      <c r="K224" s="280"/>
      <c r="L224" s="279"/>
      <c r="M224" s="279"/>
      <c r="N224" s="279"/>
      <c r="O224" s="280"/>
      <c r="P224" s="279"/>
      <c r="Q224" s="279"/>
    </row>
    <row r="225" spans="10:17" ht="12">
      <c r="J225" s="279"/>
      <c r="K225" s="280"/>
      <c r="L225" s="279"/>
      <c r="M225" s="279"/>
      <c r="N225" s="279"/>
      <c r="O225" s="280"/>
      <c r="P225" s="279"/>
      <c r="Q225" s="279"/>
    </row>
    <row r="226" spans="10:17" ht="12">
      <c r="J226" s="279"/>
      <c r="K226" s="280"/>
      <c r="L226" s="279"/>
      <c r="M226" s="279"/>
      <c r="N226" s="279"/>
      <c r="O226" s="280"/>
      <c r="P226" s="279"/>
      <c r="Q226" s="279"/>
    </row>
    <row r="227" spans="10:17" ht="12">
      <c r="J227" s="279"/>
      <c r="K227" s="280"/>
      <c r="L227" s="279"/>
      <c r="M227" s="279"/>
      <c r="N227" s="279"/>
      <c r="O227" s="280"/>
      <c r="P227" s="279"/>
      <c r="Q227" s="279"/>
    </row>
    <row r="228" spans="10:17" ht="12">
      <c r="J228" s="279"/>
      <c r="K228" s="280"/>
      <c r="L228" s="279"/>
      <c r="M228" s="279"/>
      <c r="N228" s="279"/>
      <c r="O228" s="280"/>
      <c r="P228" s="279"/>
      <c r="Q228" s="279"/>
    </row>
    <row r="229" spans="10:17" ht="12">
      <c r="J229" s="279"/>
      <c r="K229" s="280"/>
      <c r="L229" s="279"/>
      <c r="M229" s="279"/>
      <c r="N229" s="279"/>
      <c r="O229" s="280"/>
      <c r="P229" s="279"/>
      <c r="Q229" s="279"/>
    </row>
    <row r="230" spans="10:17" ht="12">
      <c r="J230" s="279"/>
      <c r="K230" s="280"/>
      <c r="L230" s="279"/>
      <c r="M230" s="279"/>
      <c r="N230" s="279"/>
      <c r="O230" s="280"/>
      <c r="P230" s="279"/>
      <c r="Q230" s="279"/>
    </row>
    <row r="231" spans="10:17" ht="12">
      <c r="J231" s="279"/>
      <c r="K231" s="280"/>
      <c r="L231" s="279"/>
      <c r="M231" s="279"/>
      <c r="N231" s="279"/>
      <c r="O231" s="280"/>
      <c r="P231" s="279"/>
      <c r="Q231" s="279"/>
    </row>
    <row r="232" spans="10:17" ht="12">
      <c r="J232" s="279"/>
      <c r="K232" s="280"/>
      <c r="L232" s="279"/>
      <c r="M232" s="279"/>
      <c r="N232" s="279"/>
      <c r="O232" s="280"/>
      <c r="P232" s="279"/>
      <c r="Q232" s="279"/>
    </row>
    <row r="233" spans="10:17" ht="12">
      <c r="J233" s="279"/>
      <c r="K233" s="280"/>
      <c r="L233" s="279"/>
      <c r="M233" s="279"/>
      <c r="N233" s="279"/>
      <c r="O233" s="280"/>
      <c r="P233" s="279"/>
      <c r="Q233" s="279"/>
    </row>
    <row r="234" spans="10:17" ht="12">
      <c r="J234" s="279"/>
      <c r="K234" s="280"/>
      <c r="L234" s="279"/>
      <c r="M234" s="279"/>
      <c r="N234" s="279"/>
      <c r="O234" s="280"/>
      <c r="P234" s="279"/>
      <c r="Q234" s="279"/>
    </row>
    <row r="235" spans="10:17" ht="12">
      <c r="J235" s="279"/>
      <c r="K235" s="280"/>
      <c r="L235" s="279"/>
      <c r="M235" s="279"/>
      <c r="N235" s="279"/>
      <c r="O235" s="280"/>
      <c r="P235" s="279"/>
      <c r="Q235" s="279"/>
    </row>
    <row r="236" spans="10:17" ht="12">
      <c r="J236" s="279"/>
      <c r="K236" s="280"/>
      <c r="L236" s="279"/>
      <c r="M236" s="279"/>
      <c r="N236" s="279"/>
      <c r="O236" s="280"/>
      <c r="P236" s="279"/>
      <c r="Q236" s="279"/>
    </row>
    <row r="237" spans="10:17" ht="12">
      <c r="J237" s="279"/>
      <c r="K237" s="280"/>
      <c r="L237" s="279"/>
      <c r="M237" s="279"/>
      <c r="N237" s="279"/>
      <c r="O237" s="280"/>
      <c r="P237" s="279"/>
      <c r="Q237" s="279"/>
    </row>
    <row r="238" spans="10:17" ht="12">
      <c r="J238" s="279"/>
      <c r="K238" s="280"/>
      <c r="L238" s="279"/>
      <c r="M238" s="279"/>
      <c r="N238" s="279"/>
      <c r="O238" s="280"/>
      <c r="P238" s="279"/>
      <c r="Q238" s="279"/>
    </row>
    <row r="239" spans="10:17" ht="12">
      <c r="J239" s="279"/>
      <c r="K239" s="280"/>
      <c r="L239" s="279"/>
      <c r="M239" s="279"/>
      <c r="N239" s="279"/>
      <c r="O239" s="280"/>
      <c r="P239" s="279"/>
      <c r="Q239" s="279"/>
    </row>
    <row r="240" spans="10:17" ht="12">
      <c r="J240" s="279"/>
      <c r="K240" s="280"/>
      <c r="L240" s="279"/>
      <c r="M240" s="279"/>
      <c r="N240" s="279"/>
      <c r="O240" s="280"/>
      <c r="P240" s="279"/>
      <c r="Q240" s="279"/>
    </row>
    <row r="241" spans="10:17" ht="12">
      <c r="J241" s="279"/>
      <c r="K241" s="280"/>
      <c r="L241" s="279"/>
      <c r="M241" s="279"/>
      <c r="N241" s="279"/>
      <c r="O241" s="280"/>
      <c r="P241" s="279"/>
      <c r="Q241" s="279"/>
    </row>
    <row r="242" spans="10:17" ht="12">
      <c r="J242" s="279"/>
      <c r="K242" s="280"/>
      <c r="L242" s="279"/>
      <c r="M242" s="279"/>
      <c r="N242" s="279"/>
      <c r="O242" s="280"/>
      <c r="P242" s="279"/>
      <c r="Q242" s="279"/>
    </row>
    <row r="243" spans="10:17" ht="12">
      <c r="J243" s="279"/>
      <c r="K243" s="280"/>
      <c r="L243" s="279"/>
      <c r="M243" s="279"/>
      <c r="N243" s="279"/>
      <c r="O243" s="280"/>
      <c r="P243" s="279"/>
      <c r="Q243" s="279"/>
    </row>
    <row r="244" spans="10:17" ht="12">
      <c r="J244" s="279"/>
      <c r="K244" s="280"/>
      <c r="L244" s="279"/>
      <c r="M244" s="279"/>
      <c r="N244" s="279"/>
      <c r="O244" s="280"/>
      <c r="P244" s="279"/>
      <c r="Q244" s="279"/>
    </row>
    <row r="245" spans="10:17" ht="12">
      <c r="J245" s="279"/>
      <c r="K245" s="280"/>
      <c r="L245" s="279"/>
      <c r="M245" s="279"/>
      <c r="N245" s="279"/>
      <c r="O245" s="280"/>
      <c r="P245" s="279"/>
      <c r="Q245" s="279"/>
    </row>
    <row r="246" spans="10:17" ht="12">
      <c r="J246" s="279"/>
      <c r="K246" s="280"/>
      <c r="L246" s="279"/>
      <c r="M246" s="279"/>
      <c r="N246" s="279"/>
      <c r="O246" s="280"/>
      <c r="P246" s="279"/>
      <c r="Q246" s="279"/>
    </row>
    <row r="247" spans="10:17" ht="12">
      <c r="J247" s="279"/>
      <c r="K247" s="280"/>
      <c r="L247" s="279"/>
      <c r="M247" s="279"/>
      <c r="N247" s="279"/>
      <c r="O247" s="280"/>
      <c r="P247" s="279"/>
      <c r="Q247" s="279"/>
    </row>
    <row r="248" spans="10:17" ht="12">
      <c r="J248" s="279"/>
      <c r="K248" s="280"/>
      <c r="L248" s="279"/>
      <c r="M248" s="279"/>
      <c r="N248" s="279"/>
      <c r="O248" s="280"/>
      <c r="P248" s="279"/>
      <c r="Q248" s="279"/>
    </row>
    <row r="249" spans="10:17" ht="12">
      <c r="J249" s="279"/>
      <c r="K249" s="280"/>
      <c r="L249" s="279"/>
      <c r="M249" s="279"/>
      <c r="N249" s="279"/>
      <c r="O249" s="280"/>
      <c r="P249" s="279"/>
      <c r="Q249" s="279"/>
    </row>
    <row r="250" spans="10:17" ht="12">
      <c r="J250" s="279"/>
      <c r="K250" s="280"/>
      <c r="L250" s="279"/>
      <c r="M250" s="279"/>
      <c r="N250" s="279"/>
      <c r="O250" s="280"/>
      <c r="P250" s="279"/>
      <c r="Q250" s="279"/>
    </row>
    <row r="251" spans="10:17" ht="12">
      <c r="J251" s="279"/>
      <c r="K251" s="280"/>
      <c r="L251" s="279"/>
      <c r="M251" s="279"/>
      <c r="N251" s="279"/>
      <c r="O251" s="280"/>
      <c r="P251" s="279"/>
      <c r="Q251" s="279"/>
    </row>
    <row r="252" spans="10:17" ht="12">
      <c r="J252" s="279"/>
      <c r="K252" s="280"/>
      <c r="L252" s="279"/>
      <c r="M252" s="279"/>
      <c r="N252" s="279"/>
      <c r="O252" s="280"/>
      <c r="P252" s="279"/>
      <c r="Q252" s="279"/>
    </row>
    <row r="253" spans="10:17" ht="12">
      <c r="J253" s="279"/>
      <c r="K253" s="280"/>
      <c r="L253" s="279"/>
      <c r="M253" s="279"/>
      <c r="N253" s="279"/>
      <c r="O253" s="280"/>
      <c r="P253" s="279"/>
      <c r="Q253" s="279"/>
    </row>
    <row r="254" spans="10:17" ht="12">
      <c r="J254" s="279"/>
      <c r="K254" s="280"/>
      <c r="L254" s="279"/>
      <c r="M254" s="279"/>
      <c r="N254" s="279"/>
      <c r="O254" s="280"/>
      <c r="P254" s="279"/>
      <c r="Q254" s="279"/>
    </row>
    <row r="255" spans="10:17" ht="12">
      <c r="J255" s="279"/>
      <c r="K255" s="280"/>
      <c r="L255" s="279"/>
      <c r="M255" s="279"/>
      <c r="N255" s="279"/>
      <c r="O255" s="280"/>
      <c r="P255" s="279"/>
      <c r="Q255" s="279"/>
    </row>
    <row r="256" spans="10:17" ht="12">
      <c r="J256" s="279"/>
      <c r="K256" s="280"/>
      <c r="L256" s="279"/>
      <c r="M256" s="279"/>
      <c r="N256" s="279"/>
      <c r="O256" s="280"/>
      <c r="P256" s="279"/>
      <c r="Q256" s="279"/>
    </row>
    <row r="257" spans="10:17" ht="12">
      <c r="J257" s="279"/>
      <c r="K257" s="280"/>
      <c r="L257" s="279"/>
      <c r="M257" s="279"/>
      <c r="N257" s="279"/>
      <c r="O257" s="280"/>
      <c r="P257" s="279"/>
      <c r="Q257" s="279"/>
    </row>
    <row r="258" spans="10:17" ht="12">
      <c r="J258" s="279"/>
      <c r="K258" s="280"/>
      <c r="L258" s="279"/>
      <c r="M258" s="279"/>
      <c r="N258" s="279"/>
      <c r="O258" s="280"/>
      <c r="P258" s="279"/>
      <c r="Q258" s="279"/>
    </row>
    <row r="259" spans="10:17" ht="12">
      <c r="J259" s="279"/>
      <c r="K259" s="280"/>
      <c r="L259" s="279"/>
      <c r="M259" s="279"/>
      <c r="N259" s="279"/>
      <c r="O259" s="280"/>
      <c r="P259" s="279"/>
      <c r="Q259" s="279"/>
    </row>
    <row r="260" spans="10:17" ht="12">
      <c r="J260" s="279"/>
      <c r="K260" s="280"/>
      <c r="L260" s="279"/>
      <c r="M260" s="279"/>
      <c r="N260" s="279"/>
      <c r="O260" s="280"/>
      <c r="P260" s="279"/>
      <c r="Q260" s="279"/>
    </row>
    <row r="261" spans="10:17" ht="12">
      <c r="J261" s="279"/>
      <c r="K261" s="280"/>
      <c r="L261" s="279"/>
      <c r="M261" s="279"/>
      <c r="N261" s="279"/>
      <c r="O261" s="280"/>
      <c r="P261" s="279"/>
      <c r="Q261" s="279"/>
    </row>
    <row r="262" spans="10:17" ht="12">
      <c r="J262" s="279"/>
      <c r="K262" s="280"/>
      <c r="L262" s="279"/>
      <c r="M262" s="279"/>
      <c r="N262" s="279"/>
      <c r="O262" s="280"/>
      <c r="P262" s="279"/>
      <c r="Q262" s="279"/>
    </row>
    <row r="263" spans="10:17" ht="12">
      <c r="J263" s="279"/>
      <c r="K263" s="280"/>
      <c r="L263" s="279"/>
      <c r="M263" s="279"/>
      <c r="N263" s="279"/>
      <c r="O263" s="280"/>
      <c r="P263" s="279"/>
      <c r="Q263" s="279"/>
    </row>
    <row r="264" spans="10:17" ht="12">
      <c r="J264" s="279"/>
      <c r="K264" s="280"/>
      <c r="L264" s="279"/>
      <c r="M264" s="279"/>
      <c r="N264" s="279"/>
      <c r="O264" s="280"/>
      <c r="P264" s="279"/>
      <c r="Q264" s="279"/>
    </row>
    <row r="265" spans="10:17" ht="12">
      <c r="J265" s="279"/>
      <c r="K265" s="280"/>
      <c r="L265" s="279"/>
      <c r="M265" s="279"/>
      <c r="N265" s="279"/>
      <c r="O265" s="280"/>
      <c r="P265" s="279"/>
      <c r="Q265" s="279"/>
    </row>
    <row r="266" spans="10:17" ht="12">
      <c r="J266" s="279"/>
      <c r="K266" s="280"/>
      <c r="L266" s="279"/>
      <c r="M266" s="279"/>
      <c r="N266" s="279"/>
      <c r="O266" s="280"/>
      <c r="P266" s="279"/>
      <c r="Q266" s="279"/>
    </row>
    <row r="267" spans="10:17" ht="12">
      <c r="J267" s="279"/>
      <c r="K267" s="280"/>
      <c r="L267" s="279"/>
      <c r="M267" s="279"/>
      <c r="N267" s="279"/>
      <c r="O267" s="280"/>
      <c r="P267" s="279"/>
      <c r="Q267" s="279"/>
    </row>
    <row r="268" spans="10:17" ht="12">
      <c r="J268" s="279"/>
      <c r="K268" s="280"/>
      <c r="L268" s="279"/>
      <c r="M268" s="279"/>
      <c r="N268" s="279"/>
      <c r="O268" s="280"/>
      <c r="P268" s="279"/>
      <c r="Q268" s="279"/>
    </row>
    <row r="269" spans="10:17" ht="12">
      <c r="J269" s="279"/>
      <c r="K269" s="280"/>
      <c r="L269" s="279"/>
      <c r="M269" s="279"/>
      <c r="N269" s="279"/>
      <c r="O269" s="280"/>
      <c r="P269" s="279"/>
      <c r="Q269" s="279"/>
    </row>
    <row r="270" spans="10:17" ht="12">
      <c r="J270" s="279"/>
      <c r="K270" s="280"/>
      <c r="L270" s="279"/>
      <c r="M270" s="279"/>
      <c r="N270" s="279"/>
      <c r="O270" s="280"/>
      <c r="P270" s="279"/>
      <c r="Q270" s="279"/>
    </row>
    <row r="271" spans="10:17" ht="12">
      <c r="J271" s="279"/>
      <c r="K271" s="280"/>
      <c r="L271" s="279"/>
      <c r="M271" s="279"/>
      <c r="N271" s="279"/>
      <c r="O271" s="280"/>
      <c r="P271" s="279"/>
      <c r="Q271" s="279"/>
    </row>
    <row r="272" spans="10:17" ht="12">
      <c r="J272" s="279"/>
      <c r="K272" s="280"/>
      <c r="L272" s="279"/>
      <c r="M272" s="279"/>
      <c r="N272" s="279"/>
      <c r="O272" s="280"/>
      <c r="P272" s="279"/>
      <c r="Q272" s="279"/>
    </row>
    <row r="273" spans="10:17" ht="12">
      <c r="J273" s="279"/>
      <c r="K273" s="280"/>
      <c r="L273" s="279"/>
      <c r="M273" s="279"/>
      <c r="N273" s="279"/>
      <c r="O273" s="280"/>
      <c r="P273" s="279"/>
      <c r="Q273" s="279"/>
    </row>
    <row r="274" spans="10:17" ht="12">
      <c r="J274" s="279"/>
      <c r="K274" s="280"/>
      <c r="L274" s="279"/>
      <c r="M274" s="279"/>
      <c r="N274" s="279"/>
      <c r="O274" s="280"/>
      <c r="P274" s="279"/>
      <c r="Q274" s="279"/>
    </row>
    <row r="275" spans="10:17" ht="12">
      <c r="J275" s="279"/>
      <c r="K275" s="280"/>
      <c r="L275" s="279"/>
      <c r="M275" s="279"/>
      <c r="N275" s="279"/>
      <c r="O275" s="280"/>
      <c r="P275" s="279"/>
      <c r="Q275" s="279"/>
    </row>
    <row r="276" spans="10:17" ht="12">
      <c r="J276" s="279"/>
      <c r="K276" s="280"/>
      <c r="L276" s="279"/>
      <c r="M276" s="279"/>
      <c r="N276" s="279"/>
      <c r="O276" s="280"/>
      <c r="P276" s="279"/>
      <c r="Q276" s="279"/>
    </row>
    <row r="277" spans="10:17" ht="12">
      <c r="J277" s="279"/>
      <c r="K277" s="280"/>
      <c r="L277" s="279"/>
      <c r="M277" s="279"/>
      <c r="N277" s="279"/>
      <c r="O277" s="280"/>
      <c r="P277" s="279"/>
      <c r="Q277" s="279"/>
    </row>
    <row r="278" spans="10:17" ht="12">
      <c r="J278" s="279"/>
      <c r="K278" s="280"/>
      <c r="L278" s="279"/>
      <c r="M278" s="279"/>
      <c r="N278" s="279"/>
      <c r="O278" s="280"/>
      <c r="P278" s="279"/>
      <c r="Q278" s="279"/>
    </row>
    <row r="279" spans="10:17" ht="12">
      <c r="J279" s="279"/>
      <c r="K279" s="280"/>
      <c r="L279" s="279"/>
      <c r="M279" s="279"/>
      <c r="N279" s="279"/>
      <c r="O279" s="280"/>
      <c r="P279" s="279"/>
      <c r="Q279" s="279"/>
    </row>
    <row r="280" spans="10:17" ht="12">
      <c r="J280" s="279"/>
      <c r="K280" s="280"/>
      <c r="L280" s="279"/>
      <c r="M280" s="279"/>
      <c r="N280" s="279"/>
      <c r="O280" s="280"/>
      <c r="P280" s="279"/>
      <c r="Q280" s="279"/>
    </row>
    <row r="281" spans="10:17" ht="12">
      <c r="J281" s="279"/>
      <c r="K281" s="280"/>
      <c r="L281" s="279"/>
      <c r="M281" s="279"/>
      <c r="N281" s="279"/>
      <c r="O281" s="280"/>
      <c r="P281" s="279"/>
      <c r="Q281" s="279"/>
    </row>
    <row r="282" spans="10:17" ht="12">
      <c r="J282" s="279"/>
      <c r="K282" s="280"/>
      <c r="L282" s="279"/>
      <c r="M282" s="279"/>
      <c r="N282" s="279"/>
      <c r="O282" s="280"/>
      <c r="P282" s="279"/>
      <c r="Q282" s="279"/>
    </row>
    <row r="283" spans="10:17" ht="12">
      <c r="J283" s="279"/>
      <c r="K283" s="280"/>
      <c r="L283" s="279"/>
      <c r="M283" s="279"/>
      <c r="N283" s="279"/>
      <c r="O283" s="280"/>
      <c r="P283" s="279"/>
      <c r="Q283" s="279"/>
    </row>
    <row r="284" spans="10:17" ht="12">
      <c r="J284" s="279"/>
      <c r="K284" s="280"/>
      <c r="L284" s="279"/>
      <c r="M284" s="279"/>
      <c r="N284" s="279"/>
      <c r="O284" s="280"/>
      <c r="P284" s="279"/>
      <c r="Q284" s="279"/>
    </row>
    <row r="285" spans="10:17" ht="12">
      <c r="J285" s="279"/>
      <c r="K285" s="280"/>
      <c r="L285" s="279"/>
      <c r="M285" s="279"/>
      <c r="N285" s="279"/>
      <c r="O285" s="280"/>
      <c r="P285" s="279"/>
      <c r="Q285" s="279"/>
    </row>
    <row r="286" spans="10:17" ht="12">
      <c r="J286" s="279"/>
      <c r="K286" s="280"/>
      <c r="L286" s="279"/>
      <c r="M286" s="279"/>
      <c r="N286" s="279"/>
      <c r="O286" s="280"/>
      <c r="P286" s="279"/>
      <c r="Q286" s="279"/>
    </row>
    <row r="287" spans="10:17" ht="12">
      <c r="J287" s="279"/>
      <c r="K287" s="280"/>
      <c r="L287" s="279"/>
      <c r="M287" s="279"/>
      <c r="N287" s="279"/>
      <c r="O287" s="280"/>
      <c r="P287" s="279"/>
      <c r="Q287" s="279"/>
    </row>
    <row r="288" spans="10:17" ht="12">
      <c r="J288" s="279"/>
      <c r="K288" s="280"/>
      <c r="L288" s="279"/>
      <c r="M288" s="279"/>
      <c r="N288" s="279"/>
      <c r="O288" s="280"/>
      <c r="P288" s="279"/>
      <c r="Q288" s="279"/>
    </row>
    <row r="289" spans="10:17" ht="12">
      <c r="J289" s="279"/>
      <c r="K289" s="280"/>
      <c r="L289" s="279"/>
      <c r="M289" s="279"/>
      <c r="N289" s="279"/>
      <c r="O289" s="280"/>
      <c r="P289" s="279"/>
      <c r="Q289" s="279"/>
    </row>
    <row r="290" spans="10:17" ht="12">
      <c r="J290" s="279"/>
      <c r="K290" s="280"/>
      <c r="L290" s="279"/>
      <c r="M290" s="279"/>
      <c r="N290" s="279"/>
      <c r="O290" s="280"/>
      <c r="P290" s="279"/>
      <c r="Q290" s="279"/>
    </row>
    <row r="291" spans="10:17" ht="12">
      <c r="J291" s="279"/>
      <c r="K291" s="280"/>
      <c r="L291" s="279"/>
      <c r="M291" s="279"/>
      <c r="N291" s="279"/>
      <c r="O291" s="280"/>
      <c r="P291" s="279"/>
      <c r="Q291" s="279"/>
    </row>
    <row r="292" spans="10:17" ht="12">
      <c r="J292" s="279"/>
      <c r="K292" s="280"/>
      <c r="L292" s="279"/>
      <c r="M292" s="279"/>
      <c r="N292" s="279"/>
      <c r="O292" s="280"/>
      <c r="P292" s="279"/>
      <c r="Q292" s="279"/>
    </row>
    <row r="293" spans="10:17" ht="12">
      <c r="J293" s="279"/>
      <c r="K293" s="280"/>
      <c r="L293" s="279"/>
      <c r="M293" s="279"/>
      <c r="N293" s="279"/>
      <c r="O293" s="280"/>
      <c r="P293" s="279"/>
      <c r="Q293" s="279"/>
    </row>
    <row r="294" spans="10:17" ht="12">
      <c r="J294" s="279"/>
      <c r="K294" s="280"/>
      <c r="L294" s="279"/>
      <c r="M294" s="279"/>
      <c r="N294" s="279"/>
      <c r="O294" s="280"/>
      <c r="P294" s="279"/>
      <c r="Q294" s="279"/>
    </row>
    <row r="295" spans="10:17" ht="12">
      <c r="J295" s="279"/>
      <c r="K295" s="280"/>
      <c r="L295" s="279"/>
      <c r="M295" s="279"/>
      <c r="N295" s="279"/>
      <c r="O295" s="280"/>
      <c r="P295" s="279"/>
      <c r="Q295" s="279"/>
    </row>
    <row r="296" spans="10:17" ht="12">
      <c r="J296" s="279"/>
      <c r="K296" s="280"/>
      <c r="L296" s="279"/>
      <c r="M296" s="279"/>
      <c r="N296" s="279"/>
      <c r="O296" s="280"/>
      <c r="P296" s="279"/>
      <c r="Q296" s="279"/>
    </row>
    <row r="297" spans="10:17" ht="12">
      <c r="J297" s="279"/>
      <c r="K297" s="280"/>
      <c r="L297" s="279"/>
      <c r="M297" s="279"/>
      <c r="N297" s="279"/>
      <c r="O297" s="280"/>
      <c r="P297" s="279"/>
      <c r="Q297" s="279"/>
    </row>
    <row r="298" spans="10:17" ht="12">
      <c r="J298" s="279"/>
      <c r="K298" s="280"/>
      <c r="L298" s="279"/>
      <c r="M298" s="279"/>
      <c r="N298" s="279"/>
      <c r="O298" s="280"/>
      <c r="P298" s="279"/>
      <c r="Q298" s="279"/>
    </row>
    <row r="299" spans="10:17" ht="12">
      <c r="J299" s="279"/>
      <c r="K299" s="280"/>
      <c r="L299" s="279"/>
      <c r="M299" s="279"/>
      <c r="N299" s="279"/>
      <c r="O299" s="280"/>
      <c r="P299" s="279"/>
      <c r="Q299" s="279"/>
    </row>
    <row r="300" spans="10:17" ht="12">
      <c r="J300" s="279"/>
      <c r="K300" s="280"/>
      <c r="L300" s="279"/>
      <c r="M300" s="279"/>
      <c r="N300" s="279"/>
      <c r="O300" s="280"/>
      <c r="P300" s="279"/>
      <c r="Q300" s="279"/>
    </row>
    <row r="301" spans="10:17" ht="12">
      <c r="J301" s="279"/>
      <c r="K301" s="280"/>
      <c r="L301" s="279"/>
      <c r="M301" s="279"/>
      <c r="N301" s="279"/>
      <c r="O301" s="280"/>
      <c r="P301" s="279"/>
      <c r="Q301" s="279"/>
    </row>
    <row r="302" spans="10:17" ht="12">
      <c r="J302" s="279"/>
      <c r="K302" s="280"/>
      <c r="L302" s="279"/>
      <c r="M302" s="279"/>
      <c r="N302" s="279"/>
      <c r="O302" s="280"/>
      <c r="P302" s="279"/>
      <c r="Q302" s="279"/>
    </row>
    <row r="303" spans="10:17" ht="12">
      <c r="J303" s="279"/>
      <c r="K303" s="280"/>
      <c r="L303" s="279"/>
      <c r="M303" s="279"/>
      <c r="N303" s="279"/>
      <c r="O303" s="280"/>
      <c r="P303" s="279"/>
      <c r="Q303" s="279"/>
    </row>
    <row r="304" spans="10:17" ht="12">
      <c r="J304" s="279"/>
      <c r="K304" s="280"/>
      <c r="L304" s="279"/>
      <c r="M304" s="279"/>
      <c r="N304" s="279"/>
      <c r="O304" s="280"/>
      <c r="P304" s="279"/>
      <c r="Q304" s="279"/>
    </row>
    <row r="305" spans="10:17" ht="12">
      <c r="J305" s="279"/>
      <c r="K305" s="280"/>
      <c r="L305" s="279"/>
      <c r="M305" s="279"/>
      <c r="N305" s="279"/>
      <c r="O305" s="280"/>
      <c r="P305" s="279"/>
      <c r="Q305" s="279"/>
    </row>
    <row r="306" spans="10:17" ht="12">
      <c r="J306" s="279"/>
      <c r="K306" s="280"/>
      <c r="L306" s="279"/>
      <c r="M306" s="279"/>
      <c r="N306" s="279"/>
      <c r="O306" s="280"/>
      <c r="P306" s="279"/>
      <c r="Q306" s="279"/>
    </row>
    <row r="307" spans="10:17" ht="12">
      <c r="J307" s="279"/>
      <c r="K307" s="280"/>
      <c r="L307" s="279"/>
      <c r="M307" s="279"/>
      <c r="N307" s="279"/>
      <c r="O307" s="280"/>
      <c r="P307" s="279"/>
      <c r="Q307" s="279"/>
    </row>
    <row r="308" spans="10:17" ht="12">
      <c r="J308" s="279"/>
      <c r="K308" s="280"/>
      <c r="L308" s="279"/>
      <c r="M308" s="279"/>
      <c r="N308" s="279"/>
      <c r="O308" s="280"/>
      <c r="P308" s="279"/>
      <c r="Q308" s="279"/>
    </row>
    <row r="309" spans="10:17" ht="12">
      <c r="J309" s="279"/>
      <c r="K309" s="280"/>
      <c r="L309" s="279"/>
      <c r="M309" s="279"/>
      <c r="N309" s="279"/>
      <c r="O309" s="280"/>
      <c r="P309" s="279"/>
      <c r="Q309" s="279"/>
    </row>
    <row r="310" spans="10:17" ht="12">
      <c r="J310" s="279"/>
      <c r="K310" s="280"/>
      <c r="L310" s="279"/>
      <c r="M310" s="279"/>
      <c r="N310" s="279"/>
      <c r="O310" s="280"/>
      <c r="P310" s="279"/>
      <c r="Q310" s="279"/>
    </row>
    <row r="311" spans="10:17" ht="12">
      <c r="J311" s="279"/>
      <c r="K311" s="280"/>
      <c r="L311" s="279"/>
      <c r="M311" s="279"/>
      <c r="N311" s="279"/>
      <c r="O311" s="280"/>
      <c r="P311" s="279"/>
      <c r="Q311" s="279"/>
    </row>
    <row r="312" spans="10:17" ht="12">
      <c r="J312" s="279"/>
      <c r="K312" s="280"/>
      <c r="L312" s="279"/>
      <c r="M312" s="279"/>
      <c r="N312" s="279"/>
      <c r="O312" s="280"/>
      <c r="P312" s="279"/>
      <c r="Q312" s="279"/>
    </row>
    <row r="313" spans="10:17" ht="12">
      <c r="J313" s="279"/>
      <c r="K313" s="280"/>
      <c r="L313" s="279"/>
      <c r="M313" s="279"/>
      <c r="N313" s="279"/>
      <c r="O313" s="280"/>
      <c r="P313" s="279"/>
      <c r="Q313" s="279"/>
    </row>
    <row r="314" spans="10:17" ht="12">
      <c r="J314" s="279"/>
      <c r="K314" s="280"/>
      <c r="L314" s="279"/>
      <c r="M314" s="279"/>
      <c r="N314" s="279"/>
      <c r="O314" s="280"/>
      <c r="P314" s="279"/>
      <c r="Q314" s="279"/>
    </row>
    <row r="315" spans="10:17" ht="12">
      <c r="J315" s="279"/>
      <c r="K315" s="280"/>
      <c r="L315" s="279"/>
      <c r="M315" s="279"/>
      <c r="N315" s="279"/>
      <c r="O315" s="280"/>
      <c r="P315" s="279"/>
      <c r="Q315" s="279"/>
    </row>
    <row r="316" spans="10:17" ht="12">
      <c r="J316" s="279"/>
      <c r="K316" s="280"/>
      <c r="L316" s="279"/>
      <c r="M316" s="279"/>
      <c r="N316" s="279"/>
      <c r="O316" s="280"/>
      <c r="P316" s="279"/>
      <c r="Q316" s="279"/>
    </row>
    <row r="317" spans="10:17" ht="12">
      <c r="J317" s="279"/>
      <c r="K317" s="280"/>
      <c r="L317" s="279"/>
      <c r="M317" s="279"/>
      <c r="N317" s="279"/>
      <c r="O317" s="280"/>
      <c r="P317" s="279"/>
      <c r="Q317" s="279"/>
    </row>
    <row r="318" spans="10:17" ht="12">
      <c r="J318" s="279"/>
      <c r="K318" s="280"/>
      <c r="L318" s="279"/>
      <c r="M318" s="279"/>
      <c r="N318" s="279"/>
      <c r="O318" s="280"/>
      <c r="P318" s="279"/>
      <c r="Q318" s="279"/>
    </row>
    <row r="319" spans="10:17" ht="12">
      <c r="J319" s="279"/>
      <c r="K319" s="280"/>
      <c r="L319" s="279"/>
      <c r="M319" s="279"/>
      <c r="N319" s="279"/>
      <c r="O319" s="280"/>
      <c r="P319" s="279"/>
      <c r="Q319" s="279"/>
    </row>
    <row r="320" spans="10:17" ht="12">
      <c r="J320" s="279"/>
      <c r="K320" s="280"/>
      <c r="L320" s="279"/>
      <c r="M320" s="279"/>
      <c r="N320" s="279"/>
      <c r="O320" s="280"/>
      <c r="P320" s="279"/>
      <c r="Q320" s="279"/>
    </row>
    <row r="321" spans="10:17" ht="12">
      <c r="J321" s="279"/>
      <c r="K321" s="280"/>
      <c r="L321" s="279"/>
      <c r="M321" s="279"/>
      <c r="N321" s="279"/>
      <c r="O321" s="280"/>
      <c r="P321" s="279"/>
      <c r="Q321" s="279"/>
    </row>
    <row r="322" spans="10:17" ht="12">
      <c r="J322" s="279"/>
      <c r="K322" s="280"/>
      <c r="L322" s="279"/>
      <c r="M322" s="279"/>
      <c r="N322" s="279"/>
      <c r="O322" s="280"/>
      <c r="P322" s="279"/>
      <c r="Q322" s="279"/>
    </row>
    <row r="323" spans="10:17" ht="12">
      <c r="J323" s="279"/>
      <c r="K323" s="280"/>
      <c r="L323" s="279"/>
      <c r="M323" s="279"/>
      <c r="N323" s="279"/>
      <c r="O323" s="280"/>
      <c r="P323" s="279"/>
      <c r="Q323" s="279"/>
    </row>
    <row r="324" spans="10:17" ht="12">
      <c r="J324" s="279"/>
      <c r="K324" s="280"/>
      <c r="L324" s="279"/>
      <c r="M324" s="279"/>
      <c r="N324" s="279"/>
      <c r="O324" s="280"/>
      <c r="P324" s="279"/>
      <c r="Q324" s="279"/>
    </row>
    <row r="325" spans="10:17" ht="12">
      <c r="J325" s="279"/>
      <c r="K325" s="280"/>
      <c r="L325" s="279"/>
      <c r="M325" s="279"/>
      <c r="N325" s="279"/>
      <c r="O325" s="280"/>
      <c r="P325" s="279"/>
      <c r="Q325" s="279"/>
    </row>
    <row r="326" spans="10:17" ht="12">
      <c r="J326" s="279"/>
      <c r="K326" s="280"/>
      <c r="L326" s="279"/>
      <c r="M326" s="279"/>
      <c r="N326" s="279"/>
      <c r="O326" s="280"/>
      <c r="P326" s="279"/>
      <c r="Q326" s="279"/>
    </row>
    <row r="327" spans="10:17" ht="12">
      <c r="J327" s="279"/>
      <c r="K327" s="280"/>
      <c r="L327" s="279"/>
      <c r="M327" s="279"/>
      <c r="N327" s="279"/>
      <c r="O327" s="280"/>
      <c r="P327" s="279"/>
      <c r="Q327" s="279"/>
    </row>
    <row r="328" spans="10:17" ht="12">
      <c r="J328" s="279"/>
      <c r="K328" s="280"/>
      <c r="L328" s="279"/>
      <c r="M328" s="279"/>
      <c r="N328" s="279"/>
      <c r="O328" s="280"/>
      <c r="P328" s="279"/>
      <c r="Q328" s="279"/>
    </row>
    <row r="329" spans="10:17" ht="12">
      <c r="J329" s="279"/>
      <c r="K329" s="280"/>
      <c r="L329" s="279"/>
      <c r="M329" s="279"/>
      <c r="N329" s="279"/>
      <c r="O329" s="280"/>
      <c r="P329" s="279"/>
      <c r="Q329" s="279"/>
    </row>
    <row r="330" spans="10:17" ht="12">
      <c r="J330" s="279"/>
      <c r="K330" s="280"/>
      <c r="L330" s="279"/>
      <c r="M330" s="279"/>
      <c r="N330" s="279"/>
      <c r="O330" s="280"/>
      <c r="P330" s="279"/>
      <c r="Q330" s="279"/>
    </row>
    <row r="331" spans="10:17" ht="12">
      <c r="J331" s="279"/>
      <c r="K331" s="280"/>
      <c r="L331" s="279"/>
      <c r="M331" s="279"/>
      <c r="N331" s="279"/>
      <c r="O331" s="280"/>
      <c r="P331" s="279"/>
      <c r="Q331" s="279"/>
    </row>
    <row r="332" spans="10:17" ht="12">
      <c r="J332" s="279"/>
      <c r="K332" s="280"/>
      <c r="L332" s="279"/>
      <c r="M332" s="279"/>
      <c r="N332" s="279"/>
      <c r="O332" s="280"/>
      <c r="P332" s="279"/>
      <c r="Q332" s="279"/>
    </row>
    <row r="333" spans="10:17" ht="12">
      <c r="J333" s="279"/>
      <c r="K333" s="280"/>
      <c r="L333" s="279"/>
      <c r="M333" s="279"/>
      <c r="N333" s="279"/>
      <c r="O333" s="280"/>
      <c r="P333" s="279"/>
      <c r="Q333" s="279"/>
    </row>
    <row r="334" spans="10:17" ht="12">
      <c r="J334" s="279"/>
      <c r="K334" s="280"/>
      <c r="L334" s="279"/>
      <c r="M334" s="279"/>
      <c r="N334" s="279"/>
      <c r="O334" s="280"/>
      <c r="P334" s="279"/>
      <c r="Q334" s="279"/>
    </row>
    <row r="335" spans="10:17" ht="12">
      <c r="J335" s="279"/>
      <c r="K335" s="280"/>
      <c r="L335" s="279"/>
      <c r="M335" s="279"/>
      <c r="N335" s="279"/>
      <c r="O335" s="280"/>
      <c r="P335" s="279"/>
      <c r="Q335" s="279"/>
    </row>
    <row r="336" spans="10:17" ht="12">
      <c r="J336" s="279"/>
      <c r="K336" s="280"/>
      <c r="L336" s="279"/>
      <c r="M336" s="279"/>
      <c r="N336" s="279"/>
      <c r="O336" s="280"/>
      <c r="P336" s="279"/>
      <c r="Q336" s="279"/>
    </row>
    <row r="337" spans="10:17" ht="12">
      <c r="J337" s="279"/>
      <c r="K337" s="280"/>
      <c r="L337" s="279"/>
      <c r="M337" s="279"/>
      <c r="N337" s="279"/>
      <c r="O337" s="280"/>
      <c r="P337" s="279"/>
      <c r="Q337" s="279"/>
    </row>
    <row r="338" spans="10:17" ht="12">
      <c r="J338" s="279"/>
      <c r="K338" s="280"/>
      <c r="L338" s="279"/>
      <c r="M338" s="279"/>
      <c r="N338" s="279"/>
      <c r="O338" s="280"/>
      <c r="P338" s="279"/>
      <c r="Q338" s="279"/>
    </row>
    <row r="339" spans="10:17" ht="12">
      <c r="J339" s="279"/>
      <c r="K339" s="280"/>
      <c r="L339" s="279"/>
      <c r="M339" s="279"/>
      <c r="N339" s="279"/>
      <c r="O339" s="280"/>
      <c r="P339" s="279"/>
      <c r="Q339" s="279"/>
    </row>
    <row r="340" spans="10:17" ht="12">
      <c r="J340" s="279"/>
      <c r="K340" s="280"/>
      <c r="L340" s="279"/>
      <c r="M340" s="279"/>
      <c r="N340" s="279"/>
      <c r="O340" s="280"/>
      <c r="P340" s="279"/>
      <c r="Q340" s="279"/>
    </row>
    <row r="341" spans="10:17" ht="12">
      <c r="J341" s="279"/>
      <c r="K341" s="280"/>
      <c r="L341" s="279"/>
      <c r="M341" s="279"/>
      <c r="N341" s="279"/>
      <c r="O341" s="280"/>
      <c r="P341" s="279"/>
      <c r="Q341" s="279"/>
    </row>
    <row r="342" spans="10:17" ht="12">
      <c r="J342" s="279"/>
      <c r="K342" s="280"/>
      <c r="L342" s="279"/>
      <c r="M342" s="279"/>
      <c r="N342" s="279"/>
      <c r="O342" s="280"/>
      <c r="P342" s="279"/>
      <c r="Q342" s="279"/>
    </row>
    <row r="343" spans="10:17" ht="12">
      <c r="J343" s="279"/>
      <c r="K343" s="280"/>
      <c r="L343" s="279"/>
      <c r="M343" s="279"/>
      <c r="N343" s="279"/>
      <c r="O343" s="280"/>
      <c r="P343" s="279"/>
      <c r="Q343" s="279"/>
    </row>
    <row r="344" spans="10:17" ht="12">
      <c r="J344" s="279"/>
      <c r="K344" s="280"/>
      <c r="L344" s="279"/>
      <c r="M344" s="279"/>
      <c r="N344" s="279"/>
      <c r="O344" s="280"/>
      <c r="P344" s="279"/>
      <c r="Q344" s="279"/>
    </row>
    <row r="345" spans="10:17" ht="12">
      <c r="J345" s="279"/>
      <c r="K345" s="280"/>
      <c r="L345" s="279"/>
      <c r="M345" s="279"/>
      <c r="N345" s="279"/>
      <c r="O345" s="280"/>
      <c r="P345" s="279"/>
      <c r="Q345" s="279"/>
    </row>
    <row r="346" spans="10:17" ht="12">
      <c r="J346" s="279"/>
      <c r="K346" s="280"/>
      <c r="L346" s="279"/>
      <c r="M346" s="279"/>
      <c r="N346" s="279"/>
      <c r="O346" s="280"/>
      <c r="P346" s="279"/>
      <c r="Q346" s="279"/>
    </row>
    <row r="347" spans="10:17" ht="12">
      <c r="J347" s="279"/>
      <c r="K347" s="280"/>
      <c r="L347" s="279"/>
      <c r="M347" s="279"/>
      <c r="N347" s="279"/>
      <c r="O347" s="280"/>
      <c r="P347" s="279"/>
      <c r="Q347" s="279"/>
    </row>
    <row r="348" spans="10:17" ht="12">
      <c r="J348" s="279"/>
      <c r="K348" s="280"/>
      <c r="L348" s="279"/>
      <c r="M348" s="279"/>
      <c r="N348" s="279"/>
      <c r="O348" s="280"/>
      <c r="P348" s="279"/>
      <c r="Q348" s="279"/>
    </row>
    <row r="349" spans="10:17" ht="12">
      <c r="J349" s="279"/>
      <c r="K349" s="280"/>
      <c r="L349" s="279"/>
      <c r="M349" s="279"/>
      <c r="N349" s="279"/>
      <c r="O349" s="280"/>
      <c r="P349" s="279"/>
      <c r="Q349" s="279"/>
    </row>
    <row r="350" spans="10:17" ht="12">
      <c r="J350" s="279"/>
      <c r="K350" s="280"/>
      <c r="L350" s="279"/>
      <c r="M350" s="279"/>
      <c r="N350" s="279"/>
      <c r="O350" s="280"/>
      <c r="P350" s="279"/>
      <c r="Q350" s="279"/>
    </row>
    <row r="351" spans="10:17" ht="12">
      <c r="J351" s="279"/>
      <c r="K351" s="280"/>
      <c r="L351" s="279"/>
      <c r="M351" s="279"/>
      <c r="N351" s="279"/>
      <c r="O351" s="280"/>
      <c r="P351" s="279"/>
      <c r="Q351" s="279"/>
    </row>
    <row r="352" spans="10:17" ht="12">
      <c r="J352" s="279"/>
      <c r="K352" s="280"/>
      <c r="L352" s="279"/>
      <c r="M352" s="279"/>
      <c r="N352" s="279"/>
      <c r="O352" s="280"/>
      <c r="P352" s="279"/>
      <c r="Q352" s="279"/>
    </row>
    <row r="353" spans="10:17" ht="12">
      <c r="J353" s="279"/>
      <c r="K353" s="280"/>
      <c r="L353" s="279"/>
      <c r="M353" s="279"/>
      <c r="N353" s="279"/>
      <c r="O353" s="280"/>
      <c r="P353" s="279"/>
      <c r="Q353" s="279"/>
    </row>
    <row r="354" spans="10:17" ht="12">
      <c r="J354" s="279"/>
      <c r="K354" s="280"/>
      <c r="L354" s="279"/>
      <c r="M354" s="279"/>
      <c r="N354" s="279"/>
      <c r="O354" s="280"/>
      <c r="P354" s="279"/>
      <c r="Q354" s="279"/>
    </row>
    <row r="355" spans="10:17" ht="12">
      <c r="J355" s="279"/>
      <c r="K355" s="280"/>
      <c r="L355" s="279"/>
      <c r="M355" s="279"/>
      <c r="N355" s="279"/>
      <c r="O355" s="280"/>
      <c r="P355" s="279"/>
      <c r="Q355" s="279"/>
    </row>
    <row r="356" spans="10:17" ht="12">
      <c r="J356" s="279"/>
      <c r="K356" s="280"/>
      <c r="L356" s="279"/>
      <c r="M356" s="279"/>
      <c r="N356" s="279"/>
      <c r="O356" s="280"/>
      <c r="P356" s="279"/>
      <c r="Q356" s="279"/>
    </row>
    <row r="357" spans="10:17" ht="12">
      <c r="J357" s="279"/>
      <c r="K357" s="280"/>
      <c r="L357" s="279"/>
      <c r="M357" s="279"/>
      <c r="N357" s="279"/>
      <c r="O357" s="280"/>
      <c r="P357" s="279"/>
      <c r="Q357" s="279"/>
    </row>
    <row r="358" spans="10:17" ht="12">
      <c r="J358" s="279"/>
      <c r="K358" s="280"/>
      <c r="L358" s="279"/>
      <c r="M358" s="279"/>
      <c r="N358" s="279"/>
      <c r="O358" s="280"/>
      <c r="P358" s="279"/>
      <c r="Q358" s="279"/>
    </row>
    <row r="359" spans="10:17" ht="12">
      <c r="J359" s="279"/>
      <c r="K359" s="280"/>
      <c r="L359" s="279"/>
      <c r="M359" s="279"/>
      <c r="N359" s="279"/>
      <c r="O359" s="280"/>
      <c r="P359" s="279"/>
      <c r="Q359" s="279"/>
    </row>
    <row r="360" spans="10:17" ht="12">
      <c r="J360" s="279"/>
      <c r="K360" s="280"/>
      <c r="L360" s="279"/>
      <c r="M360" s="279"/>
      <c r="N360" s="279"/>
      <c r="O360" s="280"/>
      <c r="P360" s="279"/>
      <c r="Q360" s="279"/>
    </row>
    <row r="361" spans="10:17" ht="12">
      <c r="J361" s="279"/>
      <c r="K361" s="280"/>
      <c r="L361" s="279"/>
      <c r="M361" s="279"/>
      <c r="N361" s="279"/>
      <c r="O361" s="280"/>
      <c r="P361" s="279"/>
      <c r="Q361" s="279"/>
    </row>
    <row r="362" spans="10:17" ht="12">
      <c r="J362" s="279"/>
      <c r="K362" s="280"/>
      <c r="L362" s="279"/>
      <c r="M362" s="279"/>
      <c r="N362" s="279"/>
      <c r="O362" s="280"/>
      <c r="P362" s="279"/>
      <c r="Q362" s="279"/>
    </row>
    <row r="363" spans="10:17" ht="12">
      <c r="J363" s="279"/>
      <c r="K363" s="280"/>
      <c r="L363" s="279"/>
      <c r="M363" s="279"/>
      <c r="N363" s="279"/>
      <c r="O363" s="280"/>
      <c r="P363" s="279"/>
      <c r="Q363" s="279"/>
    </row>
    <row r="364" spans="10:17" ht="12">
      <c r="J364" s="279"/>
      <c r="K364" s="280"/>
      <c r="L364" s="279"/>
      <c r="M364" s="279"/>
      <c r="N364" s="279"/>
      <c r="O364" s="280"/>
      <c r="P364" s="279"/>
      <c r="Q364" s="279"/>
    </row>
    <row r="365" spans="10:17" ht="12">
      <c r="J365" s="279"/>
      <c r="K365" s="280"/>
      <c r="L365" s="279"/>
      <c r="M365" s="279"/>
      <c r="N365" s="279"/>
      <c r="O365" s="280"/>
      <c r="P365" s="279"/>
      <c r="Q365" s="279"/>
    </row>
    <row r="366" spans="10:17" ht="12">
      <c r="J366" s="279"/>
      <c r="K366" s="280"/>
      <c r="L366" s="279"/>
      <c r="M366" s="279"/>
      <c r="N366" s="279"/>
      <c r="O366" s="280"/>
      <c r="P366" s="279"/>
      <c r="Q366" s="279"/>
    </row>
    <row r="367" spans="10:17" ht="12">
      <c r="J367" s="279"/>
      <c r="K367" s="280"/>
      <c r="L367" s="279"/>
      <c r="M367" s="279"/>
      <c r="N367" s="279"/>
      <c r="O367" s="280"/>
      <c r="P367" s="279"/>
      <c r="Q367" s="279"/>
    </row>
  </sheetData>
  <sheetProtection/>
  <mergeCells count="24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115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150</v>
      </c>
    </row>
    <row r="2" spans="1:15" ht="14.25" thickBot="1">
      <c r="A2" s="238" t="s">
        <v>43</v>
      </c>
      <c r="B2" s="241" t="s">
        <v>151</v>
      </c>
      <c r="C2" s="242"/>
      <c r="D2" s="242"/>
      <c r="E2" s="242"/>
      <c r="F2" s="242"/>
      <c r="G2" s="243"/>
      <c r="H2" s="244"/>
      <c r="I2" s="242" t="s">
        <v>36</v>
      </c>
      <c r="J2" s="242"/>
      <c r="K2" s="242"/>
      <c r="L2" s="242"/>
      <c r="M2" s="242"/>
      <c r="N2" s="243"/>
      <c r="O2" s="244"/>
    </row>
    <row r="3" spans="1:15" ht="13.5">
      <c r="A3" s="239"/>
      <c r="B3" s="31"/>
      <c r="C3" s="32"/>
      <c r="D3" s="32"/>
      <c r="E3" s="32"/>
      <c r="F3" s="32"/>
      <c r="G3" s="245" t="s">
        <v>48</v>
      </c>
      <c r="H3" s="246"/>
      <c r="I3" s="32"/>
      <c r="J3" s="32"/>
      <c r="K3" s="32"/>
      <c r="L3" s="32"/>
      <c r="M3" s="32"/>
      <c r="N3" s="247" t="s">
        <v>48</v>
      </c>
      <c r="O3" s="248"/>
    </row>
    <row r="4" spans="1:15" ht="52.5" customHeight="1" thickBot="1">
      <c r="A4" s="240"/>
      <c r="B4" s="33" t="s">
        <v>69</v>
      </c>
      <c r="C4" s="34" t="s">
        <v>49</v>
      </c>
      <c r="D4" s="34" t="s">
        <v>45</v>
      </c>
      <c r="E4" s="34" t="s">
        <v>50</v>
      </c>
      <c r="F4" s="108" t="s">
        <v>119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8" t="s">
        <v>119</v>
      </c>
      <c r="N4" s="35" t="s">
        <v>54</v>
      </c>
      <c r="O4" s="37" t="s">
        <v>52</v>
      </c>
    </row>
    <row r="5" spans="1:15" ht="13.5">
      <c r="A5" s="38" t="s">
        <v>55</v>
      </c>
      <c r="B5" s="152">
        <v>36.4</v>
      </c>
      <c r="C5" s="153">
        <v>274961</v>
      </c>
      <c r="D5" s="153">
        <v>149</v>
      </c>
      <c r="E5" s="153">
        <v>9181</v>
      </c>
      <c r="F5" s="154">
        <v>3.34</v>
      </c>
      <c r="G5" s="155">
        <v>13154</v>
      </c>
      <c r="H5" s="156">
        <f aca="true" t="shared" si="0" ref="H5:H16">ROUND((E5-G5)/G5*100,2)</f>
        <v>-30.2</v>
      </c>
      <c r="I5" s="157" t="s">
        <v>113</v>
      </c>
      <c r="J5" s="158" t="s">
        <v>113</v>
      </c>
      <c r="K5" s="159">
        <v>141</v>
      </c>
      <c r="L5" s="153">
        <v>5487</v>
      </c>
      <c r="M5" s="160">
        <v>2</v>
      </c>
      <c r="N5" s="155">
        <v>7023</v>
      </c>
      <c r="O5" s="161">
        <f aca="true" t="shared" si="1" ref="O5:O16">ROUND((L5-N5)/N5*100,2)</f>
        <v>-21.87</v>
      </c>
    </row>
    <row r="6" spans="1:15" ht="13.5">
      <c r="A6" s="38" t="s">
        <v>56</v>
      </c>
      <c r="B6" s="152">
        <v>36.7</v>
      </c>
      <c r="C6" s="153">
        <v>277647</v>
      </c>
      <c r="D6" s="153">
        <v>144</v>
      </c>
      <c r="E6" s="153">
        <v>7658</v>
      </c>
      <c r="F6" s="154">
        <v>2.7581785504615572</v>
      </c>
      <c r="G6" s="155">
        <v>9181</v>
      </c>
      <c r="H6" s="156">
        <f t="shared" si="0"/>
        <v>-16.59</v>
      </c>
      <c r="I6" s="157" t="s">
        <v>113</v>
      </c>
      <c r="J6" s="158" t="s">
        <v>113</v>
      </c>
      <c r="K6" s="159">
        <v>137</v>
      </c>
      <c r="L6" s="153">
        <v>4609</v>
      </c>
      <c r="M6" s="160">
        <v>1.6600215381401564</v>
      </c>
      <c r="N6" s="155">
        <v>5487</v>
      </c>
      <c r="O6" s="161">
        <f t="shared" si="1"/>
        <v>-16</v>
      </c>
    </row>
    <row r="7" spans="1:15" ht="13.5">
      <c r="A7" s="38" t="s">
        <v>57</v>
      </c>
      <c r="B7" s="152">
        <v>36.9</v>
      </c>
      <c r="C7" s="153">
        <v>279520</v>
      </c>
      <c r="D7" s="153">
        <v>137</v>
      </c>
      <c r="E7" s="153">
        <v>7916</v>
      </c>
      <c r="F7" s="154">
        <v>2.83</v>
      </c>
      <c r="G7" s="155">
        <v>7658</v>
      </c>
      <c r="H7" s="156">
        <f t="shared" si="0"/>
        <v>3.37</v>
      </c>
      <c r="I7" s="157" t="s">
        <v>113</v>
      </c>
      <c r="J7" s="158" t="s">
        <v>113</v>
      </c>
      <c r="K7" s="159">
        <v>132</v>
      </c>
      <c r="L7" s="153">
        <v>5176</v>
      </c>
      <c r="M7" s="160">
        <v>1.85</v>
      </c>
      <c r="N7" s="155">
        <v>4609</v>
      </c>
      <c r="O7" s="161">
        <f t="shared" si="1"/>
        <v>12.3</v>
      </c>
    </row>
    <row r="8" spans="1:15" ht="13.5">
      <c r="A8" s="38" t="s">
        <v>58</v>
      </c>
      <c r="B8" s="152">
        <v>37.8</v>
      </c>
      <c r="C8" s="153">
        <v>285184</v>
      </c>
      <c r="D8" s="153">
        <v>112</v>
      </c>
      <c r="E8" s="153">
        <v>6098</v>
      </c>
      <c r="F8" s="154">
        <v>2.14</v>
      </c>
      <c r="G8" s="155">
        <v>7916</v>
      </c>
      <c r="H8" s="156">
        <f t="shared" si="0"/>
        <v>-22.97</v>
      </c>
      <c r="I8" s="157" t="s">
        <v>113</v>
      </c>
      <c r="J8" s="158" t="s">
        <v>113</v>
      </c>
      <c r="K8" s="159">
        <v>101</v>
      </c>
      <c r="L8" s="153">
        <v>4625</v>
      </c>
      <c r="M8" s="160">
        <v>1.62</v>
      </c>
      <c r="N8" s="155">
        <v>5176</v>
      </c>
      <c r="O8" s="161">
        <f t="shared" si="1"/>
        <v>-10.65</v>
      </c>
    </row>
    <row r="9" spans="1:15" ht="13.5">
      <c r="A9" s="38" t="s">
        <v>59</v>
      </c>
      <c r="B9" s="162">
        <v>37.8</v>
      </c>
      <c r="C9" s="163">
        <v>278014</v>
      </c>
      <c r="D9" s="164">
        <v>114</v>
      </c>
      <c r="E9" s="163">
        <v>6256</v>
      </c>
      <c r="F9" s="165">
        <v>2.25</v>
      </c>
      <c r="G9" s="166">
        <v>6098</v>
      </c>
      <c r="H9" s="167">
        <f t="shared" si="0"/>
        <v>2.59</v>
      </c>
      <c r="I9" s="168" t="s">
        <v>113</v>
      </c>
      <c r="J9" s="169" t="s">
        <v>113</v>
      </c>
      <c r="K9" s="170">
        <v>105</v>
      </c>
      <c r="L9" s="163">
        <v>4139</v>
      </c>
      <c r="M9" s="171">
        <v>1.49</v>
      </c>
      <c r="N9" s="166">
        <v>4625</v>
      </c>
      <c r="O9" s="161">
        <f t="shared" si="1"/>
        <v>-10.51</v>
      </c>
    </row>
    <row r="10" spans="1:15" ht="13.5">
      <c r="A10" s="38" t="s">
        <v>60</v>
      </c>
      <c r="B10" s="152">
        <v>37.6</v>
      </c>
      <c r="C10" s="153">
        <v>276503</v>
      </c>
      <c r="D10" s="153">
        <v>101</v>
      </c>
      <c r="E10" s="153">
        <v>5751</v>
      </c>
      <c r="F10" s="165">
        <v>2.08</v>
      </c>
      <c r="G10" s="166">
        <v>6256</v>
      </c>
      <c r="H10" s="156">
        <f t="shared" si="0"/>
        <v>-8.07</v>
      </c>
      <c r="I10" s="168" t="s">
        <v>113</v>
      </c>
      <c r="J10" s="169" t="s">
        <v>113</v>
      </c>
      <c r="K10" s="170">
        <v>97</v>
      </c>
      <c r="L10" s="163">
        <v>3907</v>
      </c>
      <c r="M10" s="171">
        <v>1.41</v>
      </c>
      <c r="N10" s="166">
        <v>4139</v>
      </c>
      <c r="O10" s="161">
        <f t="shared" si="1"/>
        <v>-5.61</v>
      </c>
    </row>
    <row r="11" spans="1:15" ht="13.5">
      <c r="A11" s="38" t="s">
        <v>141</v>
      </c>
      <c r="B11" s="152">
        <v>37.9</v>
      </c>
      <c r="C11" s="153">
        <v>284299</v>
      </c>
      <c r="D11" s="153">
        <v>80</v>
      </c>
      <c r="E11" s="153">
        <v>5140</v>
      </c>
      <c r="F11" s="154">
        <v>1.81</v>
      </c>
      <c r="G11" s="155">
        <v>5751</v>
      </c>
      <c r="H11" s="156">
        <f t="shared" si="0"/>
        <v>-10.62</v>
      </c>
      <c r="I11" s="157" t="s">
        <v>113</v>
      </c>
      <c r="J11" s="158" t="s">
        <v>113</v>
      </c>
      <c r="K11" s="159">
        <v>72</v>
      </c>
      <c r="L11" s="153">
        <v>4604</v>
      </c>
      <c r="M11" s="160">
        <v>1.62</v>
      </c>
      <c r="N11" s="155">
        <v>3907</v>
      </c>
      <c r="O11" s="161">
        <f t="shared" si="1"/>
        <v>17.84</v>
      </c>
    </row>
    <row r="12" spans="1:15" ht="13.5">
      <c r="A12" s="38" t="s">
        <v>142</v>
      </c>
      <c r="B12" s="172">
        <v>37.4</v>
      </c>
      <c r="C12" s="153">
        <v>280641</v>
      </c>
      <c r="D12" s="153">
        <v>102</v>
      </c>
      <c r="E12" s="153">
        <v>6452</v>
      </c>
      <c r="F12" s="154">
        <v>2.3</v>
      </c>
      <c r="G12" s="155">
        <v>5140</v>
      </c>
      <c r="H12" s="156">
        <f t="shared" si="0"/>
        <v>25.53</v>
      </c>
      <c r="I12" s="249">
        <v>37.5</v>
      </c>
      <c r="J12" s="174">
        <v>282006</v>
      </c>
      <c r="K12" s="175">
        <v>97</v>
      </c>
      <c r="L12" s="153">
        <v>4635</v>
      </c>
      <c r="M12" s="160">
        <v>1.64</v>
      </c>
      <c r="N12" s="155">
        <v>4604</v>
      </c>
      <c r="O12" s="161">
        <f t="shared" si="1"/>
        <v>0.67</v>
      </c>
    </row>
    <row r="13" spans="1:15" ht="13.5">
      <c r="A13" s="38" t="s">
        <v>143</v>
      </c>
      <c r="B13" s="172">
        <v>37.7</v>
      </c>
      <c r="C13" s="153">
        <v>289452</v>
      </c>
      <c r="D13" s="153">
        <v>125</v>
      </c>
      <c r="E13" s="153">
        <v>6380</v>
      </c>
      <c r="F13" s="154">
        <v>2.2</v>
      </c>
      <c r="G13" s="155">
        <v>6452</v>
      </c>
      <c r="H13" s="156">
        <f t="shared" si="0"/>
        <v>-1.12</v>
      </c>
      <c r="I13" s="249">
        <v>37.7</v>
      </c>
      <c r="J13" s="174">
        <v>289457</v>
      </c>
      <c r="K13" s="175">
        <v>120</v>
      </c>
      <c r="L13" s="153">
        <v>5115</v>
      </c>
      <c r="M13" s="160">
        <v>1.77</v>
      </c>
      <c r="N13" s="155">
        <v>4635</v>
      </c>
      <c r="O13" s="161">
        <f t="shared" si="1"/>
        <v>10.36</v>
      </c>
    </row>
    <row r="14" spans="1:15" ht="14.25" thickBot="1">
      <c r="A14" s="38" t="s">
        <v>114</v>
      </c>
      <c r="B14" s="176">
        <v>37.9</v>
      </c>
      <c r="C14" s="177">
        <v>274505</v>
      </c>
      <c r="D14" s="177">
        <v>124</v>
      </c>
      <c r="E14" s="177">
        <v>6325</v>
      </c>
      <c r="F14" s="178">
        <v>2.3</v>
      </c>
      <c r="G14" s="179">
        <v>6380</v>
      </c>
      <c r="H14" s="156">
        <f t="shared" si="0"/>
        <v>-0.86</v>
      </c>
      <c r="I14" s="250">
        <v>37.9</v>
      </c>
      <c r="J14" s="181">
        <v>274569</v>
      </c>
      <c r="K14" s="182">
        <v>122</v>
      </c>
      <c r="L14" s="177">
        <v>4644</v>
      </c>
      <c r="M14" s="183">
        <v>1.69</v>
      </c>
      <c r="N14" s="179">
        <v>5115</v>
      </c>
      <c r="O14" s="161">
        <f t="shared" si="1"/>
        <v>-9.21</v>
      </c>
    </row>
    <row r="15" spans="1:15" ht="13.5">
      <c r="A15" s="64" t="s">
        <v>128</v>
      </c>
      <c r="B15" s="281">
        <v>37.4</v>
      </c>
      <c r="C15" s="282">
        <v>277173</v>
      </c>
      <c r="D15" s="282">
        <v>112</v>
      </c>
      <c r="E15" s="282">
        <v>5832</v>
      </c>
      <c r="F15" s="283">
        <v>2.1</v>
      </c>
      <c r="G15" s="184">
        <v>6325</v>
      </c>
      <c r="H15" s="138">
        <f t="shared" si="0"/>
        <v>-7.79</v>
      </c>
      <c r="I15" s="284">
        <v>37.5</v>
      </c>
      <c r="J15" s="285">
        <v>279105</v>
      </c>
      <c r="K15" s="285">
        <v>106</v>
      </c>
      <c r="L15" s="285">
        <v>3852</v>
      </c>
      <c r="M15" s="283">
        <v>1.38</v>
      </c>
      <c r="N15" s="184">
        <v>4644</v>
      </c>
      <c r="O15" s="139">
        <f t="shared" si="1"/>
        <v>-17.05</v>
      </c>
    </row>
    <row r="16" spans="1:15" ht="14.25" thickBot="1">
      <c r="A16" s="251" t="s">
        <v>129</v>
      </c>
      <c r="B16" s="185">
        <v>37.9</v>
      </c>
      <c r="C16" s="186">
        <v>274505</v>
      </c>
      <c r="D16" s="186">
        <v>124</v>
      </c>
      <c r="E16" s="186">
        <v>6325</v>
      </c>
      <c r="F16" s="187">
        <v>2.3</v>
      </c>
      <c r="G16" s="179">
        <v>6380</v>
      </c>
      <c r="H16" s="188">
        <f t="shared" si="0"/>
        <v>-0.86</v>
      </c>
      <c r="I16" s="189">
        <v>37.9</v>
      </c>
      <c r="J16" s="190">
        <v>274569</v>
      </c>
      <c r="K16" s="191">
        <v>122</v>
      </c>
      <c r="L16" s="186">
        <v>4644</v>
      </c>
      <c r="M16" s="192">
        <v>1.69</v>
      </c>
      <c r="N16" s="179">
        <v>5115</v>
      </c>
      <c r="O16" s="193">
        <f t="shared" si="1"/>
        <v>-9.21</v>
      </c>
    </row>
    <row r="17" spans="1:15" ht="14.25" thickBot="1">
      <c r="A17" s="40" t="s">
        <v>61</v>
      </c>
      <c r="B17" s="41">
        <f aca="true" t="shared" si="2" ref="B17:O17">B15-B16</f>
        <v>-0.5</v>
      </c>
      <c r="C17" s="42">
        <f t="shared" si="2"/>
        <v>2668</v>
      </c>
      <c r="D17" s="61">
        <f t="shared" si="2"/>
        <v>-12</v>
      </c>
      <c r="E17" s="42">
        <f t="shared" si="2"/>
        <v>-493</v>
      </c>
      <c r="F17" s="39">
        <f t="shared" si="2"/>
        <v>-0.19999999999999973</v>
      </c>
      <c r="G17" s="62">
        <f t="shared" si="2"/>
        <v>-55</v>
      </c>
      <c r="H17" s="43">
        <f t="shared" si="2"/>
        <v>-6.93</v>
      </c>
      <c r="I17" s="44">
        <f t="shared" si="2"/>
        <v>-0.3999999999999986</v>
      </c>
      <c r="J17" s="63">
        <f t="shared" si="2"/>
        <v>4536</v>
      </c>
      <c r="K17" s="61">
        <f t="shared" si="2"/>
        <v>-16</v>
      </c>
      <c r="L17" s="42">
        <f t="shared" si="2"/>
        <v>-792</v>
      </c>
      <c r="M17" s="39">
        <f t="shared" si="2"/>
        <v>-0.31000000000000005</v>
      </c>
      <c r="N17" s="62">
        <f t="shared" si="2"/>
        <v>-471</v>
      </c>
      <c r="O17" s="43">
        <f t="shared" si="2"/>
        <v>-7.84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30" t="s">
        <v>117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2"/>
      <c r="N27" s="232"/>
      <c r="O27" s="233"/>
    </row>
    <row r="28" spans="1:15" ht="13.5">
      <c r="A28" s="234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3"/>
    </row>
    <row r="29" spans="1:15" ht="29.25" customHeight="1">
      <c r="A29" s="235" t="s">
        <v>144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8"/>
      <c r="N29" s="228"/>
      <c r="O29" s="229"/>
    </row>
    <row r="30" spans="1:15" ht="19.5" customHeight="1">
      <c r="A30" s="235" t="s">
        <v>100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8"/>
      <c r="N30" s="228"/>
      <c r="O30" s="229"/>
    </row>
    <row r="31" spans="1:15" ht="25.5" customHeight="1">
      <c r="A31" s="226" t="s">
        <v>145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7"/>
    </row>
    <row r="32" spans="1:15" ht="39" customHeight="1">
      <c r="A32" s="75"/>
      <c r="B32" s="225" t="s">
        <v>105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77"/>
      <c r="O32" s="78"/>
    </row>
    <row r="33" spans="1:15" ht="24.75" customHeight="1">
      <c r="A33" s="75"/>
      <c r="D33" s="98" t="s">
        <v>122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120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121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146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26" t="s">
        <v>102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8"/>
      <c r="N38" s="228"/>
      <c r="O38" s="229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116</v>
      </c>
      <c r="C40" s="84"/>
      <c r="D40" s="81"/>
      <c r="E40" s="67"/>
      <c r="F40" s="85"/>
      <c r="H40" s="85" t="s">
        <v>62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63</v>
      </c>
      <c r="C41" s="84"/>
      <c r="D41" s="81"/>
      <c r="E41" s="67"/>
      <c r="F41" s="85"/>
      <c r="H41" s="85" t="s">
        <v>64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65</v>
      </c>
      <c r="C42" s="84"/>
      <c r="D42" s="81"/>
      <c r="E42" s="67"/>
      <c r="F42" s="85"/>
      <c r="H42" s="85" t="s">
        <v>66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67</v>
      </c>
      <c r="C43" s="84"/>
      <c r="D43" s="81"/>
      <c r="E43" s="67"/>
      <c r="F43" s="85"/>
      <c r="H43" s="85" t="s">
        <v>70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221" t="s">
        <v>147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3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148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24" t="s">
        <v>123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A46:O46"/>
    <mergeCell ref="C49:N49"/>
    <mergeCell ref="B32:M32"/>
    <mergeCell ref="A38:O38"/>
    <mergeCell ref="A27:O28"/>
    <mergeCell ref="A29:O29"/>
    <mergeCell ref="A30:O30"/>
    <mergeCell ref="A31:O31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01" t="s">
        <v>127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2:18" ht="18.75">
      <c r="B3" s="201" t="s">
        <v>132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2:18" ht="12.75" thickBot="1">
      <c r="B4" s="202" t="s">
        <v>133</v>
      </c>
      <c r="C4" s="202"/>
      <c r="D4" s="202"/>
      <c r="E4" s="58"/>
      <c r="F4" s="58"/>
      <c r="G4" s="58"/>
      <c r="H4" s="58"/>
      <c r="I4" s="58"/>
      <c r="J4" s="58"/>
      <c r="K4" s="60"/>
      <c r="L4" s="58"/>
      <c r="M4" s="58"/>
      <c r="N4" s="58"/>
      <c r="O4" s="203" t="s">
        <v>153</v>
      </c>
      <c r="P4" s="203"/>
      <c r="Q4" s="203"/>
      <c r="R4" s="203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99" t="s">
        <v>48</v>
      </c>
      <c r="K6" s="200"/>
      <c r="L6" s="22"/>
      <c r="M6" s="22"/>
      <c r="N6" s="22"/>
      <c r="O6" s="22"/>
      <c r="P6" s="22"/>
      <c r="Q6" s="199" t="s">
        <v>48</v>
      </c>
      <c r="R6" s="200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119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119</v>
      </c>
      <c r="Q7" s="25" t="s">
        <v>54</v>
      </c>
      <c r="R7" s="27" t="s">
        <v>52</v>
      </c>
    </row>
    <row r="8" spans="2:23" s="45" customFormat="1" ht="12">
      <c r="B8" s="46"/>
      <c r="C8" s="204" t="s">
        <v>0</v>
      </c>
      <c r="D8" s="205"/>
      <c r="E8" s="109">
        <v>38.1</v>
      </c>
      <c r="F8" s="110">
        <v>295069</v>
      </c>
      <c r="G8" s="111">
        <v>97</v>
      </c>
      <c r="H8" s="110">
        <v>8080</v>
      </c>
      <c r="I8" s="140">
        <v>2.74</v>
      </c>
      <c r="J8" s="146">
        <v>6446</v>
      </c>
      <c r="K8" s="131">
        <f aca="true" t="shared" si="0" ref="K8:K39">IF(U8=TRUE,"-",ROUND((H8-J8)/J8*100,2))</f>
        <v>25.35</v>
      </c>
      <c r="L8" s="109">
        <v>38</v>
      </c>
      <c r="M8" s="110">
        <v>293793</v>
      </c>
      <c r="N8" s="110">
        <v>92</v>
      </c>
      <c r="O8" s="110">
        <v>4731</v>
      </c>
      <c r="P8" s="140">
        <v>1.61</v>
      </c>
      <c r="Q8" s="146">
        <v>5568</v>
      </c>
      <c r="R8" s="47">
        <f aca="true" t="shared" si="1" ref="R8:R39">IF(W8=TRUE,"-",ROUND((O8-Q8)/Q8*100,2))</f>
        <v>-15.03</v>
      </c>
      <c r="T8" s="45">
        <f aca="true" t="shared" si="2" ref="T8:T39">ROUND((H8-J8)/J8*100,2)</f>
        <v>25.35</v>
      </c>
      <c r="U8" s="45" t="b">
        <f aca="true" t="shared" si="3" ref="U8:U39">ISERROR(T8)</f>
        <v>0</v>
      </c>
      <c r="V8" s="45">
        <f aca="true" t="shared" si="4" ref="V8:V39">ROUND((O8-Q8)/Q8*100,2)</f>
        <v>-15.03</v>
      </c>
      <c r="W8" s="45" t="b">
        <f aca="true" t="shared" si="5" ref="W8:W39">ISERROR(V8)</f>
        <v>0</v>
      </c>
    </row>
    <row r="9" spans="2:23" s="45" customFormat="1" ht="12">
      <c r="B9" s="104"/>
      <c r="C9" s="48"/>
      <c r="D9" s="49" t="s">
        <v>107</v>
      </c>
      <c r="E9" s="112">
        <v>45</v>
      </c>
      <c r="F9" s="113">
        <v>207934</v>
      </c>
      <c r="G9" s="114" t="s">
        <v>155</v>
      </c>
      <c r="H9" s="113">
        <v>8072</v>
      </c>
      <c r="I9" s="141">
        <v>3.88</v>
      </c>
      <c r="J9" s="147">
        <v>5300</v>
      </c>
      <c r="K9" s="132">
        <f t="shared" si="0"/>
        <v>52.3</v>
      </c>
      <c r="L9" s="112">
        <v>45</v>
      </c>
      <c r="M9" s="113">
        <v>207934</v>
      </c>
      <c r="N9" s="113" t="s">
        <v>155</v>
      </c>
      <c r="O9" s="113">
        <v>1536</v>
      </c>
      <c r="P9" s="141">
        <v>0.74</v>
      </c>
      <c r="Q9" s="147">
        <v>4033</v>
      </c>
      <c r="R9" s="50">
        <f t="shared" si="1"/>
        <v>-61.91</v>
      </c>
      <c r="T9" s="45">
        <f t="shared" si="2"/>
        <v>52.3</v>
      </c>
      <c r="U9" s="45" t="b">
        <f t="shared" si="3"/>
        <v>0</v>
      </c>
      <c r="V9" s="45">
        <f t="shared" si="4"/>
        <v>-61.91</v>
      </c>
      <c r="W9" s="45" t="b">
        <f t="shared" si="5"/>
        <v>0</v>
      </c>
    </row>
    <row r="10" spans="2:23" s="45" customFormat="1" ht="12">
      <c r="B10" s="104"/>
      <c r="C10" s="48"/>
      <c r="D10" s="49" t="s">
        <v>81</v>
      </c>
      <c r="E10" s="112">
        <v>36.8</v>
      </c>
      <c r="F10" s="113">
        <v>223430</v>
      </c>
      <c r="G10" s="114" t="s">
        <v>134</v>
      </c>
      <c r="H10" s="113">
        <v>9000</v>
      </c>
      <c r="I10" s="141">
        <v>4.03</v>
      </c>
      <c r="J10" s="147">
        <v>6850</v>
      </c>
      <c r="K10" s="132">
        <f t="shared" si="0"/>
        <v>31.39</v>
      </c>
      <c r="L10" s="112">
        <v>36.8</v>
      </c>
      <c r="M10" s="113">
        <v>223430</v>
      </c>
      <c r="N10" s="113" t="s">
        <v>134</v>
      </c>
      <c r="O10" s="113">
        <v>451</v>
      </c>
      <c r="P10" s="141">
        <v>0.2</v>
      </c>
      <c r="Q10" s="147">
        <v>3224</v>
      </c>
      <c r="R10" s="50">
        <f t="shared" si="1"/>
        <v>-86.01</v>
      </c>
      <c r="T10" s="45">
        <f t="shared" si="2"/>
        <v>31.39</v>
      </c>
      <c r="U10" s="45" t="b">
        <f t="shared" si="3"/>
        <v>0</v>
      </c>
      <c r="V10" s="45">
        <f t="shared" si="4"/>
        <v>-86.01</v>
      </c>
      <c r="W10" s="45" t="b">
        <f t="shared" si="5"/>
        <v>0</v>
      </c>
    </row>
    <row r="11" spans="2:23" s="45" customFormat="1" ht="12">
      <c r="B11" s="104"/>
      <c r="C11" s="48"/>
      <c r="D11" s="49" t="s">
        <v>108</v>
      </c>
      <c r="E11" s="112">
        <v>42</v>
      </c>
      <c r="F11" s="113">
        <v>245732</v>
      </c>
      <c r="G11" s="114" t="s">
        <v>134</v>
      </c>
      <c r="H11" s="113">
        <v>5271</v>
      </c>
      <c r="I11" s="141">
        <v>2.15</v>
      </c>
      <c r="J11" s="147">
        <v>6617</v>
      </c>
      <c r="K11" s="132">
        <f t="shared" si="0"/>
        <v>-20.34</v>
      </c>
      <c r="L11" s="112">
        <v>42</v>
      </c>
      <c r="M11" s="113">
        <v>245732</v>
      </c>
      <c r="N11" s="113" t="s">
        <v>134</v>
      </c>
      <c r="O11" s="113">
        <v>3088</v>
      </c>
      <c r="P11" s="141">
        <v>1.26</v>
      </c>
      <c r="Q11" s="147">
        <v>3225</v>
      </c>
      <c r="R11" s="50">
        <f t="shared" si="1"/>
        <v>-4.25</v>
      </c>
      <c r="T11" s="45">
        <f t="shared" si="2"/>
        <v>-20.34</v>
      </c>
      <c r="U11" s="45" t="b">
        <f t="shared" si="3"/>
        <v>0</v>
      </c>
      <c r="V11" s="45">
        <f t="shared" si="4"/>
        <v>-4.25</v>
      </c>
      <c r="W11" s="45" t="b">
        <f t="shared" si="5"/>
        <v>0</v>
      </c>
    </row>
    <row r="12" spans="2:23" s="45" customFormat="1" ht="12">
      <c r="B12" s="104"/>
      <c r="C12" s="48"/>
      <c r="D12" s="49" t="s">
        <v>87</v>
      </c>
      <c r="E12" s="112">
        <v>35.6</v>
      </c>
      <c r="F12" s="113">
        <v>254878</v>
      </c>
      <c r="G12" s="114">
        <v>4</v>
      </c>
      <c r="H12" s="113">
        <v>6406</v>
      </c>
      <c r="I12" s="141">
        <v>2.51</v>
      </c>
      <c r="J12" s="147">
        <v>6209</v>
      </c>
      <c r="K12" s="132">
        <f t="shared" si="0"/>
        <v>3.17</v>
      </c>
      <c r="L12" s="112">
        <v>35.6</v>
      </c>
      <c r="M12" s="113">
        <v>254878</v>
      </c>
      <c r="N12" s="113">
        <v>4</v>
      </c>
      <c r="O12" s="113">
        <v>4666</v>
      </c>
      <c r="P12" s="141">
        <v>1.83</v>
      </c>
      <c r="Q12" s="147">
        <v>4917</v>
      </c>
      <c r="R12" s="50">
        <f t="shared" si="1"/>
        <v>-5.1</v>
      </c>
      <c r="T12" s="45">
        <f t="shared" si="2"/>
        <v>3.17</v>
      </c>
      <c r="U12" s="45" t="b">
        <f t="shared" si="3"/>
        <v>0</v>
      </c>
      <c r="V12" s="45">
        <f t="shared" si="4"/>
        <v>-5.1</v>
      </c>
      <c r="W12" s="45" t="b">
        <f t="shared" si="5"/>
        <v>0</v>
      </c>
    </row>
    <row r="13" spans="2:23" s="45" customFormat="1" ht="12">
      <c r="B13" s="104"/>
      <c r="C13" s="48"/>
      <c r="D13" s="49" t="s">
        <v>98</v>
      </c>
      <c r="E13" s="112">
        <v>38</v>
      </c>
      <c r="F13" s="113">
        <v>250473</v>
      </c>
      <c r="G13" s="114" t="s">
        <v>135</v>
      </c>
      <c r="H13" s="113">
        <v>4383</v>
      </c>
      <c r="I13" s="141">
        <v>1.75</v>
      </c>
      <c r="J13" s="147">
        <v>4755</v>
      </c>
      <c r="K13" s="132">
        <f t="shared" si="0"/>
        <v>-7.82</v>
      </c>
      <c r="L13" s="112">
        <v>38</v>
      </c>
      <c r="M13" s="113">
        <v>250473</v>
      </c>
      <c r="N13" s="113" t="s">
        <v>135</v>
      </c>
      <c r="O13" s="113">
        <v>2947</v>
      </c>
      <c r="P13" s="141">
        <v>1.18</v>
      </c>
      <c r="Q13" s="147">
        <v>3513</v>
      </c>
      <c r="R13" s="50">
        <f t="shared" si="1"/>
        <v>-16.11</v>
      </c>
      <c r="T13" s="45">
        <f t="shared" si="2"/>
        <v>-7.82</v>
      </c>
      <c r="U13" s="45" t="b">
        <f t="shared" si="3"/>
        <v>0</v>
      </c>
      <c r="V13" s="45">
        <f t="shared" si="4"/>
        <v>-16.11</v>
      </c>
      <c r="W13" s="45" t="b">
        <f t="shared" si="5"/>
        <v>0</v>
      </c>
    </row>
    <row r="14" spans="2:23" s="45" customFormat="1" ht="12">
      <c r="B14" s="104"/>
      <c r="C14" s="48"/>
      <c r="D14" s="49" t="s">
        <v>1</v>
      </c>
      <c r="E14" s="112">
        <v>35.1</v>
      </c>
      <c r="F14" s="113">
        <v>276589</v>
      </c>
      <c r="G14" s="114">
        <v>7</v>
      </c>
      <c r="H14" s="113">
        <v>7288</v>
      </c>
      <c r="I14" s="141">
        <v>2.64</v>
      </c>
      <c r="J14" s="147">
        <v>6327</v>
      </c>
      <c r="K14" s="132">
        <f t="shared" si="0"/>
        <v>15.19</v>
      </c>
      <c r="L14" s="112">
        <v>35.1</v>
      </c>
      <c r="M14" s="113">
        <v>276589</v>
      </c>
      <c r="N14" s="113">
        <v>7</v>
      </c>
      <c r="O14" s="113">
        <v>5275</v>
      </c>
      <c r="P14" s="141">
        <v>1.91</v>
      </c>
      <c r="Q14" s="147">
        <v>5404</v>
      </c>
      <c r="R14" s="50">
        <f t="shared" si="1"/>
        <v>-2.39</v>
      </c>
      <c r="T14" s="45">
        <f t="shared" si="2"/>
        <v>15.19</v>
      </c>
      <c r="U14" s="45" t="b">
        <f t="shared" si="3"/>
        <v>0</v>
      </c>
      <c r="V14" s="45">
        <f t="shared" si="4"/>
        <v>-2.39</v>
      </c>
      <c r="W14" s="45" t="b">
        <f t="shared" si="5"/>
        <v>0</v>
      </c>
    </row>
    <row r="15" spans="2:23" s="45" customFormat="1" ht="12">
      <c r="B15" s="101"/>
      <c r="C15" s="48"/>
      <c r="D15" s="49" t="s">
        <v>109</v>
      </c>
      <c r="E15" s="112" t="s">
        <v>113</v>
      </c>
      <c r="F15" s="113" t="s">
        <v>113</v>
      </c>
      <c r="G15" s="114" t="s">
        <v>113</v>
      </c>
      <c r="H15" s="113" t="s">
        <v>113</v>
      </c>
      <c r="I15" s="141" t="s">
        <v>113</v>
      </c>
      <c r="J15" s="147" t="s">
        <v>113</v>
      </c>
      <c r="K15" s="132" t="str">
        <f t="shared" si="0"/>
        <v>-</v>
      </c>
      <c r="L15" s="112" t="s">
        <v>113</v>
      </c>
      <c r="M15" s="113" t="s">
        <v>113</v>
      </c>
      <c r="N15" s="113" t="s">
        <v>113</v>
      </c>
      <c r="O15" s="113" t="s">
        <v>113</v>
      </c>
      <c r="P15" s="141" t="s">
        <v>113</v>
      </c>
      <c r="Q15" s="147" t="s">
        <v>113</v>
      </c>
      <c r="R15" s="50" t="str">
        <f t="shared" si="1"/>
        <v>-</v>
      </c>
      <c r="T15" s="45" t="e">
        <f t="shared" si="2"/>
        <v>#VALUE!</v>
      </c>
      <c r="U15" s="45" t="b">
        <f t="shared" si="3"/>
        <v>1</v>
      </c>
      <c r="V15" s="45" t="e">
        <f t="shared" si="4"/>
        <v>#VALUE!</v>
      </c>
      <c r="W15" s="45" t="b">
        <f t="shared" si="5"/>
        <v>1</v>
      </c>
    </row>
    <row r="16" spans="2:23" s="45" customFormat="1" ht="12">
      <c r="B16" s="101"/>
      <c r="C16" s="48"/>
      <c r="D16" s="49" t="s">
        <v>2</v>
      </c>
      <c r="E16" s="112">
        <v>34</v>
      </c>
      <c r="F16" s="113">
        <v>222950</v>
      </c>
      <c r="G16" s="114" t="s">
        <v>135</v>
      </c>
      <c r="H16" s="113">
        <v>5400</v>
      </c>
      <c r="I16" s="141">
        <v>2.42</v>
      </c>
      <c r="J16" s="147">
        <v>5117</v>
      </c>
      <c r="K16" s="132">
        <f t="shared" si="0"/>
        <v>5.53</v>
      </c>
      <c r="L16" s="112">
        <v>34</v>
      </c>
      <c r="M16" s="113">
        <v>222950</v>
      </c>
      <c r="N16" s="113" t="s">
        <v>135</v>
      </c>
      <c r="O16" s="113">
        <v>5400</v>
      </c>
      <c r="P16" s="141">
        <v>2.42</v>
      </c>
      <c r="Q16" s="147">
        <v>4991</v>
      </c>
      <c r="R16" s="50">
        <f t="shared" si="1"/>
        <v>8.19</v>
      </c>
      <c r="T16" s="45">
        <f t="shared" si="2"/>
        <v>5.53</v>
      </c>
      <c r="U16" s="45" t="b">
        <f t="shared" si="3"/>
        <v>0</v>
      </c>
      <c r="V16" s="45">
        <f t="shared" si="4"/>
        <v>8.19</v>
      </c>
      <c r="W16" s="45" t="b">
        <f t="shared" si="5"/>
        <v>0</v>
      </c>
    </row>
    <row r="17" spans="2:23" s="45" customFormat="1" ht="12">
      <c r="B17" s="101"/>
      <c r="C17" s="48"/>
      <c r="D17" s="49" t="s">
        <v>88</v>
      </c>
      <c r="E17" s="112">
        <v>40.4</v>
      </c>
      <c r="F17" s="113">
        <v>249152</v>
      </c>
      <c r="G17" s="114" t="s">
        <v>136</v>
      </c>
      <c r="H17" s="113">
        <v>3567</v>
      </c>
      <c r="I17" s="141">
        <v>1.43</v>
      </c>
      <c r="J17" s="147">
        <v>4056</v>
      </c>
      <c r="K17" s="132">
        <f t="shared" si="0"/>
        <v>-12.06</v>
      </c>
      <c r="L17" s="112">
        <v>40.4</v>
      </c>
      <c r="M17" s="113">
        <v>249152</v>
      </c>
      <c r="N17" s="113" t="s">
        <v>136</v>
      </c>
      <c r="O17" s="113">
        <v>3345</v>
      </c>
      <c r="P17" s="141">
        <v>1.34</v>
      </c>
      <c r="Q17" s="147">
        <v>3758</v>
      </c>
      <c r="R17" s="50">
        <f t="shared" si="1"/>
        <v>-10.99</v>
      </c>
      <c r="T17" s="45">
        <f t="shared" si="2"/>
        <v>-12.06</v>
      </c>
      <c r="U17" s="45" t="b">
        <f t="shared" si="3"/>
        <v>0</v>
      </c>
      <c r="V17" s="45">
        <f t="shared" si="4"/>
        <v>-10.99</v>
      </c>
      <c r="W17" s="45" t="b">
        <f t="shared" si="5"/>
        <v>0</v>
      </c>
    </row>
    <row r="18" spans="2:23" s="45" customFormat="1" ht="12">
      <c r="B18" s="101"/>
      <c r="C18" s="48"/>
      <c r="D18" s="49" t="s">
        <v>89</v>
      </c>
      <c r="E18" s="112">
        <v>39</v>
      </c>
      <c r="F18" s="113">
        <v>300000</v>
      </c>
      <c r="G18" s="114" t="s">
        <v>125</v>
      </c>
      <c r="H18" s="113">
        <v>4500</v>
      </c>
      <c r="I18" s="141">
        <v>1.5</v>
      </c>
      <c r="J18" s="147">
        <v>4155</v>
      </c>
      <c r="K18" s="132">
        <f t="shared" si="0"/>
        <v>8.3</v>
      </c>
      <c r="L18" s="112">
        <v>39</v>
      </c>
      <c r="M18" s="113">
        <v>300000</v>
      </c>
      <c r="N18" s="113" t="s">
        <v>125</v>
      </c>
      <c r="O18" s="113">
        <v>0</v>
      </c>
      <c r="P18" s="141">
        <v>0</v>
      </c>
      <c r="Q18" s="147">
        <v>210</v>
      </c>
      <c r="R18" s="50">
        <f t="shared" si="1"/>
        <v>-100</v>
      </c>
      <c r="T18" s="45">
        <f t="shared" si="2"/>
        <v>8.3</v>
      </c>
      <c r="U18" s="45" t="b">
        <f t="shared" si="3"/>
        <v>0</v>
      </c>
      <c r="V18" s="45">
        <f t="shared" si="4"/>
        <v>-100</v>
      </c>
      <c r="W18" s="45" t="b">
        <f t="shared" si="5"/>
        <v>0</v>
      </c>
    </row>
    <row r="19" spans="2:23" s="45" customFormat="1" ht="12">
      <c r="B19" s="101"/>
      <c r="C19" s="48"/>
      <c r="D19" s="49" t="s">
        <v>3</v>
      </c>
      <c r="E19" s="112" t="s">
        <v>113</v>
      </c>
      <c r="F19" s="113" t="s">
        <v>113</v>
      </c>
      <c r="G19" s="114" t="s">
        <v>113</v>
      </c>
      <c r="H19" s="113" t="s">
        <v>113</v>
      </c>
      <c r="I19" s="141" t="s">
        <v>113</v>
      </c>
      <c r="J19" s="147">
        <v>6800</v>
      </c>
      <c r="K19" s="132" t="str">
        <f t="shared" si="0"/>
        <v>-</v>
      </c>
      <c r="L19" s="112" t="s">
        <v>113</v>
      </c>
      <c r="M19" s="113" t="s">
        <v>113</v>
      </c>
      <c r="N19" s="113" t="s">
        <v>113</v>
      </c>
      <c r="O19" s="113" t="s">
        <v>113</v>
      </c>
      <c r="P19" s="141" t="s">
        <v>113</v>
      </c>
      <c r="Q19" s="147">
        <v>4540</v>
      </c>
      <c r="R19" s="50" t="str">
        <f t="shared" si="1"/>
        <v>-</v>
      </c>
      <c r="T19" s="45" t="e">
        <f t="shared" si="2"/>
        <v>#VALUE!</v>
      </c>
      <c r="U19" s="45" t="b">
        <f t="shared" si="3"/>
        <v>1</v>
      </c>
      <c r="V19" s="45" t="e">
        <f t="shared" si="4"/>
        <v>#VALUE!</v>
      </c>
      <c r="W19" s="45" t="b">
        <f t="shared" si="5"/>
        <v>1</v>
      </c>
    </row>
    <row r="20" spans="2:23" s="45" customFormat="1" ht="12">
      <c r="B20" s="101" t="s">
        <v>4</v>
      </c>
      <c r="C20" s="48"/>
      <c r="D20" s="49" t="s">
        <v>5</v>
      </c>
      <c r="E20" s="112">
        <v>38</v>
      </c>
      <c r="F20" s="113">
        <v>251732</v>
      </c>
      <c r="G20" s="114" t="s">
        <v>125</v>
      </c>
      <c r="H20" s="113">
        <v>6750</v>
      </c>
      <c r="I20" s="141">
        <v>2.68</v>
      </c>
      <c r="J20" s="147">
        <v>6629</v>
      </c>
      <c r="K20" s="132">
        <f t="shared" si="0"/>
        <v>1.83</v>
      </c>
      <c r="L20" s="112">
        <v>38</v>
      </c>
      <c r="M20" s="113">
        <v>251732</v>
      </c>
      <c r="N20" s="113" t="s">
        <v>125</v>
      </c>
      <c r="O20" s="113">
        <v>4333</v>
      </c>
      <c r="P20" s="141">
        <v>1.72</v>
      </c>
      <c r="Q20" s="147">
        <v>5954</v>
      </c>
      <c r="R20" s="50">
        <f t="shared" si="1"/>
        <v>-27.23</v>
      </c>
      <c r="T20" s="45">
        <f t="shared" si="2"/>
        <v>1.83</v>
      </c>
      <c r="U20" s="45" t="b">
        <f t="shared" si="3"/>
        <v>0</v>
      </c>
      <c r="V20" s="45">
        <f t="shared" si="4"/>
        <v>-27.23</v>
      </c>
      <c r="W20" s="45" t="b">
        <f t="shared" si="5"/>
        <v>0</v>
      </c>
    </row>
    <row r="21" spans="2:23" s="45" customFormat="1" ht="12">
      <c r="B21" s="101"/>
      <c r="C21" s="48"/>
      <c r="D21" s="49" t="s">
        <v>6</v>
      </c>
      <c r="E21" s="112">
        <v>37.1</v>
      </c>
      <c r="F21" s="113">
        <v>280499</v>
      </c>
      <c r="G21" s="114">
        <v>7</v>
      </c>
      <c r="H21" s="113">
        <v>5441</v>
      </c>
      <c r="I21" s="141">
        <v>1.94</v>
      </c>
      <c r="J21" s="147">
        <v>7040</v>
      </c>
      <c r="K21" s="132">
        <f t="shared" si="0"/>
        <v>-22.71</v>
      </c>
      <c r="L21" s="112">
        <v>36.9</v>
      </c>
      <c r="M21" s="113">
        <v>259897</v>
      </c>
      <c r="N21" s="113">
        <v>5</v>
      </c>
      <c r="O21" s="113">
        <v>3312</v>
      </c>
      <c r="P21" s="141">
        <v>1.27</v>
      </c>
      <c r="Q21" s="147">
        <v>4500</v>
      </c>
      <c r="R21" s="50">
        <f t="shared" si="1"/>
        <v>-26.4</v>
      </c>
      <c r="T21" s="45">
        <f t="shared" si="2"/>
        <v>-22.71</v>
      </c>
      <c r="U21" s="45" t="b">
        <f t="shared" si="3"/>
        <v>0</v>
      </c>
      <c r="V21" s="45">
        <f t="shared" si="4"/>
        <v>-26.4</v>
      </c>
      <c r="W21" s="45" t="b">
        <f t="shared" si="5"/>
        <v>0</v>
      </c>
    </row>
    <row r="22" spans="2:23" s="45" customFormat="1" ht="12">
      <c r="B22" s="101"/>
      <c r="C22" s="48"/>
      <c r="D22" s="49" t="s">
        <v>110</v>
      </c>
      <c r="E22" s="112">
        <v>38.3</v>
      </c>
      <c r="F22" s="113">
        <v>307853</v>
      </c>
      <c r="G22" s="114">
        <v>7</v>
      </c>
      <c r="H22" s="113">
        <v>9482</v>
      </c>
      <c r="I22" s="141">
        <v>3.08</v>
      </c>
      <c r="J22" s="147">
        <v>8209</v>
      </c>
      <c r="K22" s="132">
        <f t="shared" si="0"/>
        <v>15.51</v>
      </c>
      <c r="L22" s="112">
        <v>36.6</v>
      </c>
      <c r="M22" s="113">
        <v>286874</v>
      </c>
      <c r="N22" s="113">
        <v>6</v>
      </c>
      <c r="O22" s="113">
        <v>6773</v>
      </c>
      <c r="P22" s="141">
        <v>2.36</v>
      </c>
      <c r="Q22" s="147">
        <v>7220</v>
      </c>
      <c r="R22" s="50">
        <f t="shared" si="1"/>
        <v>-6.19</v>
      </c>
      <c r="T22" s="45">
        <f t="shared" si="2"/>
        <v>15.51</v>
      </c>
      <c r="U22" s="45" t="b">
        <f t="shared" si="3"/>
        <v>0</v>
      </c>
      <c r="V22" s="45">
        <f t="shared" si="4"/>
        <v>-6.19</v>
      </c>
      <c r="W22" s="45" t="b">
        <f t="shared" si="5"/>
        <v>0</v>
      </c>
    </row>
    <row r="23" spans="2:23" s="45" customFormat="1" ht="12">
      <c r="B23" s="101"/>
      <c r="C23" s="48"/>
      <c r="D23" s="49" t="s">
        <v>84</v>
      </c>
      <c r="E23" s="112">
        <v>37.7</v>
      </c>
      <c r="F23" s="113">
        <v>235084</v>
      </c>
      <c r="G23" s="114" t="s">
        <v>125</v>
      </c>
      <c r="H23" s="113">
        <v>5700</v>
      </c>
      <c r="I23" s="141">
        <v>2.42</v>
      </c>
      <c r="J23" s="147">
        <v>5560</v>
      </c>
      <c r="K23" s="132">
        <f t="shared" si="0"/>
        <v>2.52</v>
      </c>
      <c r="L23" s="112">
        <v>37.7</v>
      </c>
      <c r="M23" s="113">
        <v>235084</v>
      </c>
      <c r="N23" s="113" t="s">
        <v>125</v>
      </c>
      <c r="O23" s="113">
        <v>3350</v>
      </c>
      <c r="P23" s="141">
        <v>1.43</v>
      </c>
      <c r="Q23" s="147">
        <v>5273</v>
      </c>
      <c r="R23" s="50">
        <f t="shared" si="1"/>
        <v>-36.47</v>
      </c>
      <c r="T23" s="45">
        <f t="shared" si="2"/>
        <v>2.52</v>
      </c>
      <c r="U23" s="45" t="b">
        <f t="shared" si="3"/>
        <v>0</v>
      </c>
      <c r="V23" s="45">
        <f t="shared" si="4"/>
        <v>-36.47</v>
      </c>
      <c r="W23" s="45" t="b">
        <f t="shared" si="5"/>
        <v>0</v>
      </c>
    </row>
    <row r="24" spans="2:23" s="45" customFormat="1" ht="12">
      <c r="B24" s="101"/>
      <c r="C24" s="48"/>
      <c r="D24" s="49" t="s">
        <v>82</v>
      </c>
      <c r="E24" s="112">
        <v>40.6</v>
      </c>
      <c r="F24" s="113">
        <v>267299</v>
      </c>
      <c r="G24" s="114">
        <v>4</v>
      </c>
      <c r="H24" s="113">
        <v>5730</v>
      </c>
      <c r="I24" s="141">
        <v>2.14</v>
      </c>
      <c r="J24" s="147">
        <v>5626</v>
      </c>
      <c r="K24" s="132">
        <f t="shared" si="0"/>
        <v>1.85</v>
      </c>
      <c r="L24" s="112">
        <v>40.6</v>
      </c>
      <c r="M24" s="113">
        <v>267299</v>
      </c>
      <c r="N24" s="113">
        <v>4</v>
      </c>
      <c r="O24" s="113">
        <v>2875</v>
      </c>
      <c r="P24" s="141">
        <v>1.08</v>
      </c>
      <c r="Q24" s="147">
        <v>4929</v>
      </c>
      <c r="R24" s="50">
        <f t="shared" si="1"/>
        <v>-41.67</v>
      </c>
      <c r="T24" s="45">
        <f t="shared" si="2"/>
        <v>1.85</v>
      </c>
      <c r="U24" s="45" t="b">
        <f t="shared" si="3"/>
        <v>0</v>
      </c>
      <c r="V24" s="45">
        <f t="shared" si="4"/>
        <v>-41.67</v>
      </c>
      <c r="W24" s="45" t="b">
        <f t="shared" si="5"/>
        <v>0</v>
      </c>
    </row>
    <row r="25" spans="2:23" s="45" customFormat="1" ht="12">
      <c r="B25" s="101"/>
      <c r="C25" s="48"/>
      <c r="D25" s="49" t="s">
        <v>83</v>
      </c>
      <c r="E25" s="112" t="s">
        <v>113</v>
      </c>
      <c r="F25" s="113" t="s">
        <v>113</v>
      </c>
      <c r="G25" s="114" t="s">
        <v>113</v>
      </c>
      <c r="H25" s="113" t="s">
        <v>113</v>
      </c>
      <c r="I25" s="141" t="s">
        <v>113</v>
      </c>
      <c r="J25" s="147">
        <v>7172</v>
      </c>
      <c r="K25" s="132" t="str">
        <f t="shared" si="0"/>
        <v>-</v>
      </c>
      <c r="L25" s="112" t="s">
        <v>113</v>
      </c>
      <c r="M25" s="113" t="s">
        <v>113</v>
      </c>
      <c r="N25" s="113" t="s">
        <v>113</v>
      </c>
      <c r="O25" s="113" t="s">
        <v>113</v>
      </c>
      <c r="P25" s="141" t="s">
        <v>113</v>
      </c>
      <c r="Q25" s="147">
        <v>5841</v>
      </c>
      <c r="R25" s="50" t="str">
        <f t="shared" si="1"/>
        <v>-</v>
      </c>
      <c r="T25" s="45" t="e">
        <f t="shared" si="2"/>
        <v>#VALUE!</v>
      </c>
      <c r="U25" s="45" t="b">
        <f t="shared" si="3"/>
        <v>1</v>
      </c>
      <c r="V25" s="45" t="e">
        <f t="shared" si="4"/>
        <v>#VALUE!</v>
      </c>
      <c r="W25" s="45" t="b">
        <f t="shared" si="5"/>
        <v>1</v>
      </c>
    </row>
    <row r="26" spans="2:23" s="45" customFormat="1" ht="12">
      <c r="B26" s="101"/>
      <c r="C26" s="48"/>
      <c r="D26" s="49" t="s">
        <v>7</v>
      </c>
      <c r="E26" s="112">
        <v>37.9</v>
      </c>
      <c r="F26" s="113">
        <v>291246</v>
      </c>
      <c r="G26" s="114">
        <v>42</v>
      </c>
      <c r="H26" s="113">
        <v>8478</v>
      </c>
      <c r="I26" s="141">
        <v>2.91</v>
      </c>
      <c r="J26" s="147">
        <v>6348</v>
      </c>
      <c r="K26" s="132">
        <f t="shared" si="0"/>
        <v>33.55</v>
      </c>
      <c r="L26" s="112">
        <v>37.9</v>
      </c>
      <c r="M26" s="113">
        <v>291993</v>
      </c>
      <c r="N26" s="113">
        <v>40</v>
      </c>
      <c r="O26" s="113">
        <v>4876</v>
      </c>
      <c r="P26" s="141">
        <v>1.67</v>
      </c>
      <c r="Q26" s="147">
        <v>5621</v>
      </c>
      <c r="R26" s="50">
        <f t="shared" si="1"/>
        <v>-13.25</v>
      </c>
      <c r="T26" s="45">
        <f t="shared" si="2"/>
        <v>33.55</v>
      </c>
      <c r="U26" s="45" t="b">
        <f t="shared" si="3"/>
        <v>0</v>
      </c>
      <c r="V26" s="45">
        <f t="shared" si="4"/>
        <v>-13.25</v>
      </c>
      <c r="W26" s="45" t="b">
        <f t="shared" si="5"/>
        <v>0</v>
      </c>
    </row>
    <row r="27" spans="2:23" s="45" customFormat="1" ht="12">
      <c r="B27" s="101"/>
      <c r="C27" s="48"/>
      <c r="D27" s="49" t="s">
        <v>111</v>
      </c>
      <c r="E27" s="112">
        <v>38.5</v>
      </c>
      <c r="F27" s="113">
        <v>331952</v>
      </c>
      <c r="G27" s="114">
        <v>9</v>
      </c>
      <c r="H27" s="113">
        <v>7627</v>
      </c>
      <c r="I27" s="141">
        <v>2.3</v>
      </c>
      <c r="J27" s="147">
        <v>7190</v>
      </c>
      <c r="K27" s="132">
        <f t="shared" si="0"/>
        <v>6.08</v>
      </c>
      <c r="L27" s="112">
        <v>38.5</v>
      </c>
      <c r="M27" s="113">
        <v>331952</v>
      </c>
      <c r="N27" s="113">
        <v>9</v>
      </c>
      <c r="O27" s="113">
        <v>4494</v>
      </c>
      <c r="P27" s="141">
        <v>1.35</v>
      </c>
      <c r="Q27" s="147">
        <v>6247</v>
      </c>
      <c r="R27" s="50">
        <f t="shared" si="1"/>
        <v>-28.06</v>
      </c>
      <c r="T27" s="45">
        <f t="shared" si="2"/>
        <v>6.08</v>
      </c>
      <c r="U27" s="45" t="b">
        <f t="shared" si="3"/>
        <v>0</v>
      </c>
      <c r="V27" s="45">
        <f t="shared" si="4"/>
        <v>-28.06</v>
      </c>
      <c r="W27" s="45" t="b">
        <f t="shared" si="5"/>
        <v>0</v>
      </c>
    </row>
    <row r="28" spans="2:23" s="45" customFormat="1" ht="12">
      <c r="B28" s="101" t="s">
        <v>8</v>
      </c>
      <c r="C28" s="206" t="s">
        <v>9</v>
      </c>
      <c r="D28" s="207"/>
      <c r="E28" s="115" t="s">
        <v>113</v>
      </c>
      <c r="F28" s="116" t="s">
        <v>113</v>
      </c>
      <c r="G28" s="117" t="s">
        <v>113</v>
      </c>
      <c r="H28" s="116" t="s">
        <v>113</v>
      </c>
      <c r="I28" s="142" t="s">
        <v>113</v>
      </c>
      <c r="J28" s="148" t="s">
        <v>113</v>
      </c>
      <c r="K28" s="133" t="str">
        <f t="shared" si="0"/>
        <v>-</v>
      </c>
      <c r="L28" s="115" t="s">
        <v>113</v>
      </c>
      <c r="M28" s="116" t="s">
        <v>113</v>
      </c>
      <c r="N28" s="116" t="s">
        <v>113</v>
      </c>
      <c r="O28" s="116" t="s">
        <v>113</v>
      </c>
      <c r="P28" s="142" t="s">
        <v>113</v>
      </c>
      <c r="Q28" s="148" t="s">
        <v>113</v>
      </c>
      <c r="R28" s="51" t="str">
        <f t="shared" si="1"/>
        <v>-</v>
      </c>
      <c r="T28" s="45" t="e">
        <f t="shared" si="2"/>
        <v>#VALUE!</v>
      </c>
      <c r="U28" s="45" t="b">
        <f t="shared" si="3"/>
        <v>1</v>
      </c>
      <c r="V28" s="45" t="e">
        <f t="shared" si="4"/>
        <v>#VALUE!</v>
      </c>
      <c r="W28" s="45" t="b">
        <f t="shared" si="5"/>
        <v>1</v>
      </c>
    </row>
    <row r="29" spans="2:23" s="45" customFormat="1" ht="12">
      <c r="B29" s="101"/>
      <c r="C29" s="206" t="s">
        <v>92</v>
      </c>
      <c r="D29" s="207"/>
      <c r="E29" s="118">
        <v>47</v>
      </c>
      <c r="F29" s="119">
        <v>266816</v>
      </c>
      <c r="G29" s="120" t="s">
        <v>137</v>
      </c>
      <c r="H29" s="119">
        <v>4000</v>
      </c>
      <c r="I29" s="143">
        <v>1.5</v>
      </c>
      <c r="J29" s="148">
        <v>4000</v>
      </c>
      <c r="K29" s="133">
        <f t="shared" si="0"/>
        <v>0</v>
      </c>
      <c r="L29" s="118">
        <v>47</v>
      </c>
      <c r="M29" s="119">
        <v>266816</v>
      </c>
      <c r="N29" s="119" t="s">
        <v>137</v>
      </c>
      <c r="O29" s="119">
        <v>1000</v>
      </c>
      <c r="P29" s="143">
        <v>0.37</v>
      </c>
      <c r="Q29" s="148">
        <v>1000</v>
      </c>
      <c r="R29" s="51">
        <f t="shared" si="1"/>
        <v>0</v>
      </c>
      <c r="T29" s="45">
        <f t="shared" si="2"/>
        <v>0</v>
      </c>
      <c r="U29" s="45" t="b">
        <f t="shared" si="3"/>
        <v>0</v>
      </c>
      <c r="V29" s="45">
        <f t="shared" si="4"/>
        <v>0</v>
      </c>
      <c r="W29" s="45" t="b">
        <f t="shared" si="5"/>
        <v>0</v>
      </c>
    </row>
    <row r="30" spans="2:23" s="45" customFormat="1" ht="12">
      <c r="B30" s="101"/>
      <c r="C30" s="206" t="s">
        <v>10</v>
      </c>
      <c r="D30" s="207"/>
      <c r="E30" s="118">
        <v>37.5</v>
      </c>
      <c r="F30" s="119">
        <v>317390</v>
      </c>
      <c r="G30" s="120" t="s">
        <v>137</v>
      </c>
      <c r="H30" s="119">
        <v>7676</v>
      </c>
      <c r="I30" s="143">
        <v>2.42</v>
      </c>
      <c r="J30" s="148">
        <v>5179</v>
      </c>
      <c r="K30" s="133">
        <f t="shared" si="0"/>
        <v>48.21</v>
      </c>
      <c r="L30" s="118">
        <v>37.5</v>
      </c>
      <c r="M30" s="119">
        <v>317390</v>
      </c>
      <c r="N30" s="119" t="s">
        <v>137</v>
      </c>
      <c r="O30" s="119">
        <v>6450</v>
      </c>
      <c r="P30" s="143">
        <v>2.03</v>
      </c>
      <c r="Q30" s="148">
        <v>4856</v>
      </c>
      <c r="R30" s="51">
        <f t="shared" si="1"/>
        <v>32.83</v>
      </c>
      <c r="T30" s="45">
        <f t="shared" si="2"/>
        <v>48.21</v>
      </c>
      <c r="U30" s="45" t="b">
        <f t="shared" si="3"/>
        <v>0</v>
      </c>
      <c r="V30" s="45">
        <f t="shared" si="4"/>
        <v>32.83</v>
      </c>
      <c r="W30" s="45" t="b">
        <f t="shared" si="5"/>
        <v>0</v>
      </c>
    </row>
    <row r="31" spans="2:23" s="45" customFormat="1" ht="12">
      <c r="B31" s="101"/>
      <c r="C31" s="206" t="s">
        <v>93</v>
      </c>
      <c r="D31" s="207"/>
      <c r="E31" s="118">
        <v>39.3</v>
      </c>
      <c r="F31" s="119">
        <v>282100</v>
      </c>
      <c r="G31" s="120" t="s">
        <v>138</v>
      </c>
      <c r="H31" s="119">
        <v>4000</v>
      </c>
      <c r="I31" s="143">
        <v>1.42</v>
      </c>
      <c r="J31" s="148" t="s">
        <v>113</v>
      </c>
      <c r="K31" s="133" t="str">
        <f t="shared" si="0"/>
        <v>-</v>
      </c>
      <c r="L31" s="118">
        <v>39.3</v>
      </c>
      <c r="M31" s="119">
        <v>282100</v>
      </c>
      <c r="N31" s="119" t="s">
        <v>138</v>
      </c>
      <c r="O31" s="119">
        <v>0</v>
      </c>
      <c r="P31" s="143">
        <v>0</v>
      </c>
      <c r="Q31" s="148" t="s">
        <v>113</v>
      </c>
      <c r="R31" s="51" t="str">
        <f t="shared" si="1"/>
        <v>-</v>
      </c>
      <c r="T31" s="45" t="e">
        <f t="shared" si="2"/>
        <v>#VALUE!</v>
      </c>
      <c r="U31" s="45" t="b">
        <f t="shared" si="3"/>
        <v>1</v>
      </c>
      <c r="V31" s="45" t="e">
        <f t="shared" si="4"/>
        <v>#VALUE!</v>
      </c>
      <c r="W31" s="45" t="b">
        <f t="shared" si="5"/>
        <v>1</v>
      </c>
    </row>
    <row r="32" spans="2:23" s="45" customFormat="1" ht="12">
      <c r="B32" s="101"/>
      <c r="C32" s="206" t="s">
        <v>39</v>
      </c>
      <c r="D32" s="207"/>
      <c r="E32" s="118" t="s">
        <v>113</v>
      </c>
      <c r="F32" s="119" t="s">
        <v>113</v>
      </c>
      <c r="G32" s="120" t="s">
        <v>113</v>
      </c>
      <c r="H32" s="119" t="s">
        <v>113</v>
      </c>
      <c r="I32" s="143" t="s">
        <v>113</v>
      </c>
      <c r="J32" s="148" t="s">
        <v>113</v>
      </c>
      <c r="K32" s="133" t="str">
        <f t="shared" si="0"/>
        <v>-</v>
      </c>
      <c r="L32" s="118" t="s">
        <v>113</v>
      </c>
      <c r="M32" s="119" t="s">
        <v>113</v>
      </c>
      <c r="N32" s="119" t="s">
        <v>113</v>
      </c>
      <c r="O32" s="119" t="s">
        <v>113</v>
      </c>
      <c r="P32" s="143" t="s">
        <v>113</v>
      </c>
      <c r="Q32" s="148" t="s">
        <v>113</v>
      </c>
      <c r="R32" s="51" t="str">
        <f t="shared" si="1"/>
        <v>-</v>
      </c>
      <c r="T32" s="45" t="e">
        <f t="shared" si="2"/>
        <v>#VALUE!</v>
      </c>
      <c r="U32" s="45" t="b">
        <f t="shared" si="3"/>
        <v>1</v>
      </c>
      <c r="V32" s="45" t="e">
        <f t="shared" si="4"/>
        <v>#VALUE!</v>
      </c>
      <c r="W32" s="45" t="b">
        <f t="shared" si="5"/>
        <v>1</v>
      </c>
    </row>
    <row r="33" spans="2:23" s="45" customFormat="1" ht="12">
      <c r="B33" s="101"/>
      <c r="C33" s="208" t="s">
        <v>91</v>
      </c>
      <c r="D33" s="209"/>
      <c r="E33" s="115">
        <v>40.7</v>
      </c>
      <c r="F33" s="116">
        <v>272154</v>
      </c>
      <c r="G33" s="117">
        <v>6</v>
      </c>
      <c r="H33" s="116">
        <v>5710</v>
      </c>
      <c r="I33" s="142">
        <v>2.1</v>
      </c>
      <c r="J33" s="147">
        <v>5508</v>
      </c>
      <c r="K33" s="132">
        <f t="shared" si="0"/>
        <v>3.67</v>
      </c>
      <c r="L33" s="115">
        <v>40.6</v>
      </c>
      <c r="M33" s="116">
        <v>272554</v>
      </c>
      <c r="N33" s="116">
        <v>5</v>
      </c>
      <c r="O33" s="116">
        <v>3196</v>
      </c>
      <c r="P33" s="142">
        <v>1.17</v>
      </c>
      <c r="Q33" s="147">
        <v>4297</v>
      </c>
      <c r="R33" s="50">
        <f t="shared" si="1"/>
        <v>-25.62</v>
      </c>
      <c r="T33" s="45">
        <f t="shared" si="2"/>
        <v>3.67</v>
      </c>
      <c r="U33" s="45" t="b">
        <f t="shared" si="3"/>
        <v>0</v>
      </c>
      <c r="V33" s="45">
        <f t="shared" si="4"/>
        <v>-25.62</v>
      </c>
      <c r="W33" s="45" t="b">
        <f t="shared" si="5"/>
        <v>0</v>
      </c>
    </row>
    <row r="34" spans="2:23" s="45" customFormat="1" ht="12">
      <c r="B34" s="101"/>
      <c r="C34" s="48"/>
      <c r="D34" s="52" t="s">
        <v>112</v>
      </c>
      <c r="E34" s="112" t="s">
        <v>113</v>
      </c>
      <c r="F34" s="113" t="s">
        <v>113</v>
      </c>
      <c r="G34" s="114" t="s">
        <v>113</v>
      </c>
      <c r="H34" s="113" t="s">
        <v>113</v>
      </c>
      <c r="I34" s="141" t="s">
        <v>113</v>
      </c>
      <c r="J34" s="147" t="s">
        <v>113</v>
      </c>
      <c r="K34" s="132" t="str">
        <f t="shared" si="0"/>
        <v>-</v>
      </c>
      <c r="L34" s="112" t="s">
        <v>113</v>
      </c>
      <c r="M34" s="113" t="s">
        <v>113</v>
      </c>
      <c r="N34" s="113" t="s">
        <v>113</v>
      </c>
      <c r="O34" s="113" t="s">
        <v>113</v>
      </c>
      <c r="P34" s="141" t="s">
        <v>113</v>
      </c>
      <c r="Q34" s="147" t="s">
        <v>113</v>
      </c>
      <c r="R34" s="50" t="str">
        <f t="shared" si="1"/>
        <v>-</v>
      </c>
      <c r="T34" s="45" t="e">
        <f t="shared" si="2"/>
        <v>#VALUE!</v>
      </c>
      <c r="U34" s="45" t="b">
        <f t="shared" si="3"/>
        <v>1</v>
      </c>
      <c r="V34" s="45" t="e">
        <f t="shared" si="4"/>
        <v>#VALUE!</v>
      </c>
      <c r="W34" s="45" t="b">
        <f t="shared" si="5"/>
        <v>1</v>
      </c>
    </row>
    <row r="35" spans="2:23" s="45" customFormat="1" ht="12">
      <c r="B35" s="101"/>
      <c r="C35" s="48"/>
      <c r="D35" s="52" t="s">
        <v>11</v>
      </c>
      <c r="E35" s="112">
        <v>40.1</v>
      </c>
      <c r="F35" s="113">
        <v>256323</v>
      </c>
      <c r="G35" s="114" t="s">
        <v>137</v>
      </c>
      <c r="H35" s="113">
        <v>4570</v>
      </c>
      <c r="I35" s="141">
        <v>1.78</v>
      </c>
      <c r="J35" s="147">
        <v>4730</v>
      </c>
      <c r="K35" s="132">
        <f t="shared" si="0"/>
        <v>-3.38</v>
      </c>
      <c r="L35" s="112">
        <v>40.1</v>
      </c>
      <c r="M35" s="113">
        <v>256323</v>
      </c>
      <c r="N35" s="113" t="s">
        <v>124</v>
      </c>
      <c r="O35" s="113">
        <v>4002</v>
      </c>
      <c r="P35" s="141">
        <v>1.56</v>
      </c>
      <c r="Q35" s="147">
        <v>4730</v>
      </c>
      <c r="R35" s="50">
        <f t="shared" si="1"/>
        <v>-15.39</v>
      </c>
      <c r="T35" s="45">
        <f t="shared" si="2"/>
        <v>-3.38</v>
      </c>
      <c r="U35" s="45" t="b">
        <f t="shared" si="3"/>
        <v>0</v>
      </c>
      <c r="V35" s="45">
        <f t="shared" si="4"/>
        <v>-15.39</v>
      </c>
      <c r="W35" s="45" t="b">
        <f t="shared" si="5"/>
        <v>0</v>
      </c>
    </row>
    <row r="36" spans="2:23" s="45" customFormat="1" ht="12">
      <c r="B36" s="101" t="s">
        <v>12</v>
      </c>
      <c r="C36" s="48"/>
      <c r="D36" s="52" t="s">
        <v>13</v>
      </c>
      <c r="E36" s="112">
        <v>41.7</v>
      </c>
      <c r="F36" s="113">
        <v>297911</v>
      </c>
      <c r="G36" s="114">
        <v>4</v>
      </c>
      <c r="H36" s="113">
        <v>7564</v>
      </c>
      <c r="I36" s="141">
        <v>2.54</v>
      </c>
      <c r="J36" s="147">
        <v>6293</v>
      </c>
      <c r="K36" s="132">
        <f t="shared" si="0"/>
        <v>20.2</v>
      </c>
      <c r="L36" s="112">
        <v>41.5</v>
      </c>
      <c r="M36" s="113">
        <v>299192</v>
      </c>
      <c r="N36" s="113" t="s">
        <v>124</v>
      </c>
      <c r="O36" s="113">
        <v>1874</v>
      </c>
      <c r="P36" s="141">
        <v>0.63</v>
      </c>
      <c r="Q36" s="147">
        <v>3860</v>
      </c>
      <c r="R36" s="50">
        <f t="shared" si="1"/>
        <v>-51.45</v>
      </c>
      <c r="T36" s="45">
        <f t="shared" si="2"/>
        <v>20.2</v>
      </c>
      <c r="U36" s="45" t="b">
        <f t="shared" si="3"/>
        <v>0</v>
      </c>
      <c r="V36" s="45">
        <f t="shared" si="4"/>
        <v>-51.45</v>
      </c>
      <c r="W36" s="45" t="b">
        <f t="shared" si="5"/>
        <v>0</v>
      </c>
    </row>
    <row r="37" spans="2:23" s="45" customFormat="1" ht="12">
      <c r="B37" s="101"/>
      <c r="C37" s="48"/>
      <c r="D37" s="52" t="s">
        <v>40</v>
      </c>
      <c r="E37" s="112" t="s">
        <v>113</v>
      </c>
      <c r="F37" s="113" t="s">
        <v>113</v>
      </c>
      <c r="G37" s="114" t="s">
        <v>113</v>
      </c>
      <c r="H37" s="113" t="s">
        <v>113</v>
      </c>
      <c r="I37" s="141" t="s">
        <v>113</v>
      </c>
      <c r="J37" s="147" t="s">
        <v>113</v>
      </c>
      <c r="K37" s="132" t="str">
        <f t="shared" si="0"/>
        <v>-</v>
      </c>
      <c r="L37" s="112" t="s">
        <v>113</v>
      </c>
      <c r="M37" s="113" t="s">
        <v>113</v>
      </c>
      <c r="N37" s="113" t="s">
        <v>113</v>
      </c>
      <c r="O37" s="113" t="s">
        <v>113</v>
      </c>
      <c r="P37" s="141" t="s">
        <v>113</v>
      </c>
      <c r="Q37" s="147" t="s">
        <v>113</v>
      </c>
      <c r="R37" s="50" t="str">
        <f t="shared" si="1"/>
        <v>-</v>
      </c>
      <c r="T37" s="45" t="e">
        <f t="shared" si="2"/>
        <v>#VALUE!</v>
      </c>
      <c r="U37" s="45" t="b">
        <f t="shared" si="3"/>
        <v>1</v>
      </c>
      <c r="V37" s="45" t="e">
        <f t="shared" si="4"/>
        <v>#VALUE!</v>
      </c>
      <c r="W37" s="45" t="b">
        <f t="shared" si="5"/>
        <v>1</v>
      </c>
    </row>
    <row r="38" spans="2:23" s="45" customFormat="1" ht="12">
      <c r="B38" s="101"/>
      <c r="C38" s="48"/>
      <c r="D38" s="52" t="s">
        <v>41</v>
      </c>
      <c r="E38" s="112" t="s">
        <v>113</v>
      </c>
      <c r="F38" s="113" t="s">
        <v>113</v>
      </c>
      <c r="G38" s="114" t="s">
        <v>113</v>
      </c>
      <c r="H38" s="113" t="s">
        <v>113</v>
      </c>
      <c r="I38" s="141" t="s">
        <v>113</v>
      </c>
      <c r="J38" s="147" t="s">
        <v>113</v>
      </c>
      <c r="K38" s="132" t="str">
        <f t="shared" si="0"/>
        <v>-</v>
      </c>
      <c r="L38" s="112" t="s">
        <v>113</v>
      </c>
      <c r="M38" s="113" t="s">
        <v>113</v>
      </c>
      <c r="N38" s="113" t="s">
        <v>113</v>
      </c>
      <c r="O38" s="113" t="s">
        <v>113</v>
      </c>
      <c r="P38" s="141" t="s">
        <v>113</v>
      </c>
      <c r="Q38" s="147" t="s">
        <v>113</v>
      </c>
      <c r="R38" s="50" t="str">
        <f t="shared" si="1"/>
        <v>-</v>
      </c>
      <c r="T38" s="45" t="e">
        <f t="shared" si="2"/>
        <v>#VALUE!</v>
      </c>
      <c r="U38" s="45" t="b">
        <f t="shared" si="3"/>
        <v>1</v>
      </c>
      <c r="V38" s="45" t="e">
        <f t="shared" si="4"/>
        <v>#VALUE!</v>
      </c>
      <c r="W38" s="45" t="b">
        <f t="shared" si="5"/>
        <v>1</v>
      </c>
    </row>
    <row r="39" spans="2:23" s="45" customFormat="1" ht="12">
      <c r="B39" s="101"/>
      <c r="C39" s="48"/>
      <c r="D39" s="52" t="s">
        <v>42</v>
      </c>
      <c r="E39" s="112" t="s">
        <v>113</v>
      </c>
      <c r="F39" s="113" t="s">
        <v>113</v>
      </c>
      <c r="G39" s="114" t="s">
        <v>113</v>
      </c>
      <c r="H39" s="113" t="s">
        <v>113</v>
      </c>
      <c r="I39" s="141" t="s">
        <v>113</v>
      </c>
      <c r="J39" s="147" t="s">
        <v>113</v>
      </c>
      <c r="K39" s="132" t="str">
        <f t="shared" si="0"/>
        <v>-</v>
      </c>
      <c r="L39" s="112" t="s">
        <v>113</v>
      </c>
      <c r="M39" s="113" t="s">
        <v>113</v>
      </c>
      <c r="N39" s="113" t="s">
        <v>113</v>
      </c>
      <c r="O39" s="113" t="s">
        <v>113</v>
      </c>
      <c r="P39" s="141" t="s">
        <v>113</v>
      </c>
      <c r="Q39" s="147" t="s">
        <v>113</v>
      </c>
      <c r="R39" s="50" t="str">
        <f t="shared" si="1"/>
        <v>-</v>
      </c>
      <c r="T39" s="45" t="e">
        <f t="shared" si="2"/>
        <v>#VALUE!</v>
      </c>
      <c r="U39" s="45" t="b">
        <f t="shared" si="3"/>
        <v>1</v>
      </c>
      <c r="V39" s="45" t="e">
        <f t="shared" si="4"/>
        <v>#VALUE!</v>
      </c>
      <c r="W39" s="45" t="b">
        <f t="shared" si="5"/>
        <v>1</v>
      </c>
    </row>
    <row r="40" spans="2:23" s="45" customFormat="1" ht="12">
      <c r="B40" s="101"/>
      <c r="C40" s="48"/>
      <c r="D40" s="49" t="s">
        <v>95</v>
      </c>
      <c r="E40" s="112" t="s">
        <v>113</v>
      </c>
      <c r="F40" s="113" t="s">
        <v>113</v>
      </c>
      <c r="G40" s="114" t="s">
        <v>113</v>
      </c>
      <c r="H40" s="113" t="s">
        <v>113</v>
      </c>
      <c r="I40" s="141" t="s">
        <v>113</v>
      </c>
      <c r="J40" s="147" t="s">
        <v>113</v>
      </c>
      <c r="K40" s="132" t="str">
        <f aca="true" t="shared" si="6" ref="K40:K71">IF(U40=TRUE,"-",ROUND((H40-J40)/J40*100,2))</f>
        <v>-</v>
      </c>
      <c r="L40" s="112" t="s">
        <v>113</v>
      </c>
      <c r="M40" s="113" t="s">
        <v>113</v>
      </c>
      <c r="N40" s="113" t="s">
        <v>113</v>
      </c>
      <c r="O40" s="113" t="s">
        <v>113</v>
      </c>
      <c r="P40" s="141" t="s">
        <v>113</v>
      </c>
      <c r="Q40" s="147" t="s">
        <v>113</v>
      </c>
      <c r="R40" s="50" t="str">
        <f aca="true" t="shared" si="7" ref="R40:R71">IF(W40=TRUE,"-",ROUND((O40-Q40)/Q40*100,2))</f>
        <v>-</v>
      </c>
      <c r="T40" s="45" t="e">
        <f aca="true" t="shared" si="8" ref="T40:T62">ROUND((H40-J40)/J40*100,2)</f>
        <v>#VALUE!</v>
      </c>
      <c r="U40" s="45" t="b">
        <f aca="true" t="shared" si="9" ref="U40:U71">ISERROR(T40)</f>
        <v>1</v>
      </c>
      <c r="V40" s="45" t="e">
        <f aca="true" t="shared" si="10" ref="V40:V62">ROUND((O40-Q40)/Q40*100,2)</f>
        <v>#VALUE!</v>
      </c>
      <c r="W40" s="45" t="b">
        <f aca="true" t="shared" si="11" ref="W40:W71">ISERROR(V40)</f>
        <v>1</v>
      </c>
    </row>
    <row r="41" spans="2:23" s="45" customFormat="1" ht="12">
      <c r="B41" s="101"/>
      <c r="C41" s="48"/>
      <c r="D41" s="49" t="s">
        <v>94</v>
      </c>
      <c r="E41" s="112" t="s">
        <v>113</v>
      </c>
      <c r="F41" s="113" t="s">
        <v>113</v>
      </c>
      <c r="G41" s="114" t="s">
        <v>113</v>
      </c>
      <c r="H41" s="113" t="s">
        <v>113</v>
      </c>
      <c r="I41" s="141" t="s">
        <v>113</v>
      </c>
      <c r="J41" s="147" t="s">
        <v>113</v>
      </c>
      <c r="K41" s="132" t="str">
        <f t="shared" si="6"/>
        <v>-</v>
      </c>
      <c r="L41" s="112" t="s">
        <v>113</v>
      </c>
      <c r="M41" s="113" t="s">
        <v>113</v>
      </c>
      <c r="N41" s="113" t="s">
        <v>113</v>
      </c>
      <c r="O41" s="113" t="s">
        <v>113</v>
      </c>
      <c r="P41" s="141" t="s">
        <v>113</v>
      </c>
      <c r="Q41" s="147" t="s">
        <v>113</v>
      </c>
      <c r="R41" s="50" t="str">
        <f t="shared" si="7"/>
        <v>-</v>
      </c>
      <c r="T41" s="45" t="e">
        <f t="shared" si="8"/>
        <v>#VALUE!</v>
      </c>
      <c r="U41" s="45" t="b">
        <f t="shared" si="9"/>
        <v>1</v>
      </c>
      <c r="V41" s="45" t="e">
        <f t="shared" si="10"/>
        <v>#VALUE!</v>
      </c>
      <c r="W41" s="45" t="b">
        <f t="shared" si="11"/>
        <v>1</v>
      </c>
    </row>
    <row r="42" spans="2:23" s="45" customFormat="1" ht="12">
      <c r="B42" s="101"/>
      <c r="C42" s="206" t="s">
        <v>99</v>
      </c>
      <c r="D42" s="210"/>
      <c r="E42" s="118">
        <v>34.1</v>
      </c>
      <c r="F42" s="119">
        <v>266122</v>
      </c>
      <c r="G42" s="120" t="s">
        <v>138</v>
      </c>
      <c r="H42" s="119">
        <v>7999</v>
      </c>
      <c r="I42" s="143">
        <v>3.01</v>
      </c>
      <c r="J42" s="148">
        <v>6842</v>
      </c>
      <c r="K42" s="133">
        <f t="shared" si="6"/>
        <v>16.91</v>
      </c>
      <c r="L42" s="118">
        <v>34.1</v>
      </c>
      <c r="M42" s="119">
        <v>266122</v>
      </c>
      <c r="N42" s="119" t="s">
        <v>138</v>
      </c>
      <c r="O42" s="119">
        <v>4460</v>
      </c>
      <c r="P42" s="143">
        <v>1.68</v>
      </c>
      <c r="Q42" s="148">
        <v>4680</v>
      </c>
      <c r="R42" s="51">
        <f t="shared" si="7"/>
        <v>-4.7</v>
      </c>
      <c r="T42" s="45">
        <f t="shared" si="8"/>
        <v>16.91</v>
      </c>
      <c r="U42" s="45" t="b">
        <f t="shared" si="9"/>
        <v>0</v>
      </c>
      <c r="V42" s="45">
        <f t="shared" si="10"/>
        <v>-4.7</v>
      </c>
      <c r="W42" s="45" t="b">
        <f t="shared" si="11"/>
        <v>0</v>
      </c>
    </row>
    <row r="43" spans="2:23" s="45" customFormat="1" ht="12">
      <c r="B43" s="101"/>
      <c r="C43" s="206" t="s">
        <v>75</v>
      </c>
      <c r="D43" s="210"/>
      <c r="E43" s="118" t="s">
        <v>113</v>
      </c>
      <c r="F43" s="119" t="s">
        <v>113</v>
      </c>
      <c r="G43" s="120" t="s">
        <v>113</v>
      </c>
      <c r="H43" s="119" t="s">
        <v>113</v>
      </c>
      <c r="I43" s="143" t="s">
        <v>113</v>
      </c>
      <c r="J43" s="148" t="s">
        <v>113</v>
      </c>
      <c r="K43" s="133" t="str">
        <f t="shared" si="6"/>
        <v>-</v>
      </c>
      <c r="L43" s="118" t="s">
        <v>113</v>
      </c>
      <c r="M43" s="119" t="s">
        <v>113</v>
      </c>
      <c r="N43" s="119" t="s">
        <v>113</v>
      </c>
      <c r="O43" s="119" t="s">
        <v>113</v>
      </c>
      <c r="P43" s="143" t="s">
        <v>113</v>
      </c>
      <c r="Q43" s="148" t="s">
        <v>113</v>
      </c>
      <c r="R43" s="51" t="str">
        <f t="shared" si="7"/>
        <v>-</v>
      </c>
      <c r="T43" s="45" t="e">
        <f t="shared" si="8"/>
        <v>#VALUE!</v>
      </c>
      <c r="U43" s="45" t="b">
        <f t="shared" si="9"/>
        <v>1</v>
      </c>
      <c r="V43" s="45" t="e">
        <f t="shared" si="10"/>
        <v>#VALUE!</v>
      </c>
      <c r="W43" s="45" t="b">
        <f t="shared" si="11"/>
        <v>1</v>
      </c>
    </row>
    <row r="44" spans="2:23" s="45" customFormat="1" ht="12">
      <c r="B44" s="101"/>
      <c r="C44" s="206" t="s">
        <v>76</v>
      </c>
      <c r="D44" s="210"/>
      <c r="E44" s="118" t="s">
        <v>113</v>
      </c>
      <c r="F44" s="119" t="s">
        <v>113</v>
      </c>
      <c r="G44" s="120" t="s">
        <v>113</v>
      </c>
      <c r="H44" s="119" t="s">
        <v>113</v>
      </c>
      <c r="I44" s="143" t="s">
        <v>113</v>
      </c>
      <c r="J44" s="148" t="s">
        <v>113</v>
      </c>
      <c r="K44" s="133" t="str">
        <f t="shared" si="6"/>
        <v>-</v>
      </c>
      <c r="L44" s="118" t="s">
        <v>113</v>
      </c>
      <c r="M44" s="119" t="s">
        <v>113</v>
      </c>
      <c r="N44" s="119" t="s">
        <v>113</v>
      </c>
      <c r="O44" s="119" t="s">
        <v>113</v>
      </c>
      <c r="P44" s="143" t="s">
        <v>113</v>
      </c>
      <c r="Q44" s="148" t="s">
        <v>113</v>
      </c>
      <c r="R44" s="51" t="str">
        <f t="shared" si="7"/>
        <v>-</v>
      </c>
      <c r="T44" s="45" t="e">
        <f t="shared" si="8"/>
        <v>#VALUE!</v>
      </c>
      <c r="U44" s="45" t="b">
        <f t="shared" si="9"/>
        <v>1</v>
      </c>
      <c r="V44" s="45" t="e">
        <f t="shared" si="10"/>
        <v>#VALUE!</v>
      </c>
      <c r="W44" s="45" t="b">
        <f t="shared" si="11"/>
        <v>1</v>
      </c>
    </row>
    <row r="45" spans="2:23" s="45" customFormat="1" ht="12">
      <c r="B45" s="101"/>
      <c r="C45" s="206" t="s">
        <v>77</v>
      </c>
      <c r="D45" s="210"/>
      <c r="E45" s="118" t="s">
        <v>113</v>
      </c>
      <c r="F45" s="119" t="s">
        <v>113</v>
      </c>
      <c r="G45" s="120" t="s">
        <v>113</v>
      </c>
      <c r="H45" s="119" t="s">
        <v>113</v>
      </c>
      <c r="I45" s="143" t="s">
        <v>113</v>
      </c>
      <c r="J45" s="148" t="s">
        <v>113</v>
      </c>
      <c r="K45" s="133" t="str">
        <f t="shared" si="6"/>
        <v>-</v>
      </c>
      <c r="L45" s="118" t="s">
        <v>113</v>
      </c>
      <c r="M45" s="119" t="s">
        <v>113</v>
      </c>
      <c r="N45" s="119" t="s">
        <v>113</v>
      </c>
      <c r="O45" s="119" t="s">
        <v>113</v>
      </c>
      <c r="P45" s="143" t="s">
        <v>113</v>
      </c>
      <c r="Q45" s="148" t="s">
        <v>113</v>
      </c>
      <c r="R45" s="51" t="str">
        <f t="shared" si="7"/>
        <v>-</v>
      </c>
      <c r="T45" s="45" t="e">
        <f t="shared" si="8"/>
        <v>#VALUE!</v>
      </c>
      <c r="U45" s="45" t="b">
        <f t="shared" si="9"/>
        <v>1</v>
      </c>
      <c r="V45" s="45" t="e">
        <f t="shared" si="10"/>
        <v>#VALUE!</v>
      </c>
      <c r="W45" s="45" t="b">
        <f t="shared" si="11"/>
        <v>1</v>
      </c>
    </row>
    <row r="46" spans="2:23" s="45" customFormat="1" ht="12">
      <c r="B46" s="101"/>
      <c r="C46" s="206" t="s">
        <v>78</v>
      </c>
      <c r="D46" s="210"/>
      <c r="E46" s="118">
        <v>39</v>
      </c>
      <c r="F46" s="119">
        <v>198054</v>
      </c>
      <c r="G46" s="120" t="s">
        <v>139</v>
      </c>
      <c r="H46" s="119">
        <v>721</v>
      </c>
      <c r="I46" s="143">
        <v>0.36</v>
      </c>
      <c r="J46" s="148">
        <v>1760</v>
      </c>
      <c r="K46" s="133">
        <f t="shared" si="6"/>
        <v>-59.03</v>
      </c>
      <c r="L46" s="118">
        <v>39</v>
      </c>
      <c r="M46" s="119">
        <v>198054</v>
      </c>
      <c r="N46" s="119" t="s">
        <v>139</v>
      </c>
      <c r="O46" s="119">
        <v>721</v>
      </c>
      <c r="P46" s="143">
        <v>0.36</v>
      </c>
      <c r="Q46" s="148">
        <v>760</v>
      </c>
      <c r="R46" s="51">
        <f t="shared" si="7"/>
        <v>-5.13</v>
      </c>
      <c r="T46" s="45">
        <f t="shared" si="8"/>
        <v>-59.03</v>
      </c>
      <c r="U46" s="45" t="b">
        <f t="shared" si="9"/>
        <v>0</v>
      </c>
      <c r="V46" s="45">
        <f t="shared" si="10"/>
        <v>-5.13</v>
      </c>
      <c r="W46" s="45" t="b">
        <f t="shared" si="11"/>
        <v>0</v>
      </c>
    </row>
    <row r="47" spans="2:23" s="45" customFormat="1" ht="12">
      <c r="B47" s="101"/>
      <c r="C47" s="206" t="s">
        <v>79</v>
      </c>
      <c r="D47" s="210"/>
      <c r="E47" s="118" t="s">
        <v>113</v>
      </c>
      <c r="F47" s="119" t="s">
        <v>113</v>
      </c>
      <c r="G47" s="120" t="s">
        <v>113</v>
      </c>
      <c r="H47" s="119" t="s">
        <v>113</v>
      </c>
      <c r="I47" s="143" t="s">
        <v>113</v>
      </c>
      <c r="J47" s="148" t="s">
        <v>113</v>
      </c>
      <c r="K47" s="133" t="str">
        <f t="shared" si="6"/>
        <v>-</v>
      </c>
      <c r="L47" s="118" t="s">
        <v>113</v>
      </c>
      <c r="M47" s="119" t="s">
        <v>113</v>
      </c>
      <c r="N47" s="119" t="s">
        <v>113</v>
      </c>
      <c r="O47" s="119" t="s">
        <v>113</v>
      </c>
      <c r="P47" s="143" t="s">
        <v>113</v>
      </c>
      <c r="Q47" s="148" t="s">
        <v>113</v>
      </c>
      <c r="R47" s="51" t="str">
        <f t="shared" si="7"/>
        <v>-</v>
      </c>
      <c r="T47" s="45" t="e">
        <f t="shared" si="8"/>
        <v>#VALUE!</v>
      </c>
      <c r="U47" s="45" t="b">
        <f t="shared" si="9"/>
        <v>1</v>
      </c>
      <c r="V47" s="45" t="e">
        <f t="shared" si="10"/>
        <v>#VALUE!</v>
      </c>
      <c r="W47" s="45" t="b">
        <f t="shared" si="11"/>
        <v>1</v>
      </c>
    </row>
    <row r="48" spans="2:23" s="45" customFormat="1" ht="12.75" thickBot="1">
      <c r="B48" s="101"/>
      <c r="C48" s="217" t="s">
        <v>80</v>
      </c>
      <c r="D48" s="218"/>
      <c r="E48" s="112">
        <v>34.5</v>
      </c>
      <c r="F48" s="113">
        <v>256896</v>
      </c>
      <c r="G48" s="114" t="s">
        <v>138</v>
      </c>
      <c r="H48" s="113">
        <v>3976</v>
      </c>
      <c r="I48" s="141">
        <v>1.55</v>
      </c>
      <c r="J48" s="147">
        <v>6743</v>
      </c>
      <c r="K48" s="132">
        <f t="shared" si="6"/>
        <v>-41.04</v>
      </c>
      <c r="L48" s="112">
        <v>34.5</v>
      </c>
      <c r="M48" s="113">
        <v>256896</v>
      </c>
      <c r="N48" s="113" t="s">
        <v>138</v>
      </c>
      <c r="O48" s="113">
        <v>3959</v>
      </c>
      <c r="P48" s="141">
        <v>1.54</v>
      </c>
      <c r="Q48" s="147">
        <v>6733</v>
      </c>
      <c r="R48" s="50">
        <f t="shared" si="7"/>
        <v>-41.2</v>
      </c>
      <c r="T48" s="45">
        <f t="shared" si="8"/>
        <v>-41.04</v>
      </c>
      <c r="U48" s="45" t="b">
        <f t="shared" si="9"/>
        <v>0</v>
      </c>
      <c r="V48" s="45">
        <f t="shared" si="10"/>
        <v>-41.2</v>
      </c>
      <c r="W48" s="45" t="b">
        <f t="shared" si="11"/>
        <v>0</v>
      </c>
    </row>
    <row r="49" spans="2:23" s="45" customFormat="1" ht="12">
      <c r="B49" s="100"/>
      <c r="C49" s="105" t="s">
        <v>14</v>
      </c>
      <c r="D49" s="53" t="s">
        <v>15</v>
      </c>
      <c r="E49" s="121">
        <v>39.1</v>
      </c>
      <c r="F49" s="122">
        <v>323585</v>
      </c>
      <c r="G49" s="123">
        <v>10</v>
      </c>
      <c r="H49" s="122">
        <v>9290</v>
      </c>
      <c r="I49" s="144">
        <v>2.87</v>
      </c>
      <c r="J49" s="149">
        <v>7003</v>
      </c>
      <c r="K49" s="134">
        <f t="shared" si="6"/>
        <v>32.66</v>
      </c>
      <c r="L49" s="121">
        <v>39</v>
      </c>
      <c r="M49" s="122">
        <v>322725</v>
      </c>
      <c r="N49" s="122">
        <v>8</v>
      </c>
      <c r="O49" s="122">
        <v>5203</v>
      </c>
      <c r="P49" s="144">
        <v>1.61</v>
      </c>
      <c r="Q49" s="149">
        <v>6239</v>
      </c>
      <c r="R49" s="54">
        <f t="shared" si="7"/>
        <v>-16.61</v>
      </c>
      <c r="T49" s="45">
        <f t="shared" si="8"/>
        <v>32.66</v>
      </c>
      <c r="U49" s="45" t="b">
        <f t="shared" si="9"/>
        <v>0</v>
      </c>
      <c r="V49" s="45">
        <f t="shared" si="10"/>
        <v>-16.61</v>
      </c>
      <c r="W49" s="45" t="b">
        <f t="shared" si="11"/>
        <v>0</v>
      </c>
    </row>
    <row r="50" spans="2:23" s="45" customFormat="1" ht="12">
      <c r="B50" s="101" t="s">
        <v>16</v>
      </c>
      <c r="C50" s="106"/>
      <c r="D50" s="55" t="s">
        <v>17</v>
      </c>
      <c r="E50" s="118">
        <v>37.5</v>
      </c>
      <c r="F50" s="119">
        <v>273354</v>
      </c>
      <c r="G50" s="120">
        <v>26</v>
      </c>
      <c r="H50" s="119">
        <v>7179</v>
      </c>
      <c r="I50" s="143">
        <v>2.63</v>
      </c>
      <c r="J50" s="148">
        <v>6502</v>
      </c>
      <c r="K50" s="133">
        <f t="shared" si="6"/>
        <v>10.41</v>
      </c>
      <c r="L50" s="118">
        <v>37.5</v>
      </c>
      <c r="M50" s="119">
        <v>273354</v>
      </c>
      <c r="N50" s="119">
        <v>26</v>
      </c>
      <c r="O50" s="119">
        <v>4568</v>
      </c>
      <c r="P50" s="143">
        <v>1.67</v>
      </c>
      <c r="Q50" s="148">
        <v>5859</v>
      </c>
      <c r="R50" s="51">
        <f t="shared" si="7"/>
        <v>-22.03</v>
      </c>
      <c r="T50" s="45">
        <f t="shared" si="8"/>
        <v>10.41</v>
      </c>
      <c r="U50" s="45" t="b">
        <f t="shared" si="9"/>
        <v>0</v>
      </c>
      <c r="V50" s="45">
        <f t="shared" si="10"/>
        <v>-22.03</v>
      </c>
      <c r="W50" s="45" t="b">
        <f t="shared" si="11"/>
        <v>0</v>
      </c>
    </row>
    <row r="51" spans="2:23" s="45" customFormat="1" ht="12">
      <c r="B51" s="101"/>
      <c r="C51" s="106" t="s">
        <v>18</v>
      </c>
      <c r="D51" s="55" t="s">
        <v>19</v>
      </c>
      <c r="E51" s="118">
        <v>37.4</v>
      </c>
      <c r="F51" s="119">
        <v>272582</v>
      </c>
      <c r="G51" s="120">
        <v>11</v>
      </c>
      <c r="H51" s="119">
        <v>6188</v>
      </c>
      <c r="I51" s="143">
        <v>2.27</v>
      </c>
      <c r="J51" s="148">
        <v>5713</v>
      </c>
      <c r="K51" s="133">
        <f t="shared" si="6"/>
        <v>8.31</v>
      </c>
      <c r="L51" s="118">
        <v>37.4</v>
      </c>
      <c r="M51" s="119">
        <v>272582</v>
      </c>
      <c r="N51" s="119">
        <v>11</v>
      </c>
      <c r="O51" s="119">
        <v>4237</v>
      </c>
      <c r="P51" s="143">
        <v>1.55</v>
      </c>
      <c r="Q51" s="148">
        <v>4944</v>
      </c>
      <c r="R51" s="51">
        <f t="shared" si="7"/>
        <v>-14.3</v>
      </c>
      <c r="T51" s="45">
        <f t="shared" si="8"/>
        <v>8.31</v>
      </c>
      <c r="U51" s="45" t="b">
        <f t="shared" si="9"/>
        <v>0</v>
      </c>
      <c r="V51" s="45">
        <f t="shared" si="10"/>
        <v>-14.3</v>
      </c>
      <c r="W51" s="45" t="b">
        <f t="shared" si="11"/>
        <v>0</v>
      </c>
    </row>
    <row r="52" spans="2:23" s="45" customFormat="1" ht="12">
      <c r="B52" s="101"/>
      <c r="C52" s="106"/>
      <c r="D52" s="55" t="s">
        <v>20</v>
      </c>
      <c r="E52" s="118">
        <v>35.4</v>
      </c>
      <c r="F52" s="119">
        <v>246603</v>
      </c>
      <c r="G52" s="120">
        <v>15</v>
      </c>
      <c r="H52" s="119">
        <v>6101</v>
      </c>
      <c r="I52" s="143">
        <v>2.47</v>
      </c>
      <c r="J52" s="148">
        <v>5809</v>
      </c>
      <c r="K52" s="133">
        <f t="shared" si="6"/>
        <v>5.03</v>
      </c>
      <c r="L52" s="118">
        <v>35.2</v>
      </c>
      <c r="M52" s="119">
        <v>247997</v>
      </c>
      <c r="N52" s="119">
        <v>13</v>
      </c>
      <c r="O52" s="119">
        <v>3322</v>
      </c>
      <c r="P52" s="143">
        <v>1.34</v>
      </c>
      <c r="Q52" s="148">
        <v>4599</v>
      </c>
      <c r="R52" s="51">
        <f t="shared" si="7"/>
        <v>-27.77</v>
      </c>
      <c r="T52" s="45">
        <f t="shared" si="8"/>
        <v>5.03</v>
      </c>
      <c r="U52" s="45" t="b">
        <f t="shared" si="9"/>
        <v>0</v>
      </c>
      <c r="V52" s="45">
        <f t="shared" si="10"/>
        <v>-27.77</v>
      </c>
      <c r="W52" s="45" t="b">
        <f t="shared" si="11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8">
        <v>38.2</v>
      </c>
      <c r="F53" s="119">
        <v>298224</v>
      </c>
      <c r="G53" s="120">
        <v>62</v>
      </c>
      <c r="H53" s="119">
        <v>8120</v>
      </c>
      <c r="I53" s="143">
        <v>2.72</v>
      </c>
      <c r="J53" s="148">
        <v>6454</v>
      </c>
      <c r="K53" s="133">
        <f t="shared" si="6"/>
        <v>25.81</v>
      </c>
      <c r="L53" s="118">
        <v>38.1</v>
      </c>
      <c r="M53" s="119">
        <v>296834</v>
      </c>
      <c r="N53" s="119">
        <v>58</v>
      </c>
      <c r="O53" s="119">
        <v>4777</v>
      </c>
      <c r="P53" s="143">
        <v>1.61</v>
      </c>
      <c r="Q53" s="148">
        <v>5688</v>
      </c>
      <c r="R53" s="51">
        <f t="shared" si="7"/>
        <v>-16.02</v>
      </c>
      <c r="T53" s="45">
        <f t="shared" si="8"/>
        <v>25.81</v>
      </c>
      <c r="U53" s="45" t="b">
        <f t="shared" si="9"/>
        <v>0</v>
      </c>
      <c r="V53" s="45">
        <f t="shared" si="10"/>
        <v>-16.02</v>
      </c>
      <c r="W53" s="45" t="b">
        <f t="shared" si="11"/>
        <v>0</v>
      </c>
    </row>
    <row r="54" spans="2:23" s="45" customFormat="1" ht="12">
      <c r="B54" s="101"/>
      <c r="C54" s="106" t="s">
        <v>23</v>
      </c>
      <c r="D54" s="55" t="s">
        <v>24</v>
      </c>
      <c r="E54" s="118">
        <v>37</v>
      </c>
      <c r="F54" s="119">
        <v>245442</v>
      </c>
      <c r="G54" s="120">
        <v>42</v>
      </c>
      <c r="H54" s="119">
        <v>5413</v>
      </c>
      <c r="I54" s="143">
        <v>2.21</v>
      </c>
      <c r="J54" s="148">
        <v>5842</v>
      </c>
      <c r="K54" s="133">
        <f t="shared" si="6"/>
        <v>-7.34</v>
      </c>
      <c r="L54" s="118">
        <v>36.9</v>
      </c>
      <c r="M54" s="119">
        <v>245611</v>
      </c>
      <c r="N54" s="119">
        <v>40</v>
      </c>
      <c r="O54" s="119">
        <v>3068</v>
      </c>
      <c r="P54" s="143">
        <v>1.25</v>
      </c>
      <c r="Q54" s="148">
        <v>4156</v>
      </c>
      <c r="R54" s="51">
        <f t="shared" si="7"/>
        <v>-26.18</v>
      </c>
      <c r="T54" s="45">
        <f t="shared" si="8"/>
        <v>-7.34</v>
      </c>
      <c r="U54" s="45" t="b">
        <f t="shared" si="9"/>
        <v>0</v>
      </c>
      <c r="V54" s="45">
        <f t="shared" si="10"/>
        <v>-26.18</v>
      </c>
      <c r="W54" s="45" t="b">
        <f t="shared" si="11"/>
        <v>0</v>
      </c>
    </row>
    <row r="55" spans="2:23" s="45" customFormat="1" ht="12">
      <c r="B55" s="101"/>
      <c r="C55" s="106" t="s">
        <v>25</v>
      </c>
      <c r="D55" s="55" t="s">
        <v>26</v>
      </c>
      <c r="E55" s="118">
        <v>42.6</v>
      </c>
      <c r="F55" s="119">
        <v>241360</v>
      </c>
      <c r="G55" s="120">
        <v>7</v>
      </c>
      <c r="H55" s="119">
        <v>3253</v>
      </c>
      <c r="I55" s="143">
        <v>1.35</v>
      </c>
      <c r="J55" s="148">
        <v>6902</v>
      </c>
      <c r="K55" s="133">
        <f t="shared" si="6"/>
        <v>-52.87</v>
      </c>
      <c r="L55" s="118">
        <v>42.6</v>
      </c>
      <c r="M55" s="119">
        <v>241360</v>
      </c>
      <c r="N55" s="119">
        <v>7</v>
      </c>
      <c r="O55" s="119">
        <v>1746</v>
      </c>
      <c r="P55" s="143">
        <v>0.72</v>
      </c>
      <c r="Q55" s="148">
        <v>4201</v>
      </c>
      <c r="R55" s="51">
        <f t="shared" si="7"/>
        <v>-58.44</v>
      </c>
      <c r="T55" s="45">
        <f t="shared" si="8"/>
        <v>-52.87</v>
      </c>
      <c r="U55" s="45" t="b">
        <f t="shared" si="9"/>
        <v>0</v>
      </c>
      <c r="V55" s="45">
        <f t="shared" si="10"/>
        <v>-58.44</v>
      </c>
      <c r="W55" s="45" t="b">
        <f t="shared" si="11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8">
        <v>51.9</v>
      </c>
      <c r="F56" s="119">
        <v>283032</v>
      </c>
      <c r="G56" s="120" t="s">
        <v>138</v>
      </c>
      <c r="H56" s="119">
        <v>8310</v>
      </c>
      <c r="I56" s="143">
        <v>2.94</v>
      </c>
      <c r="J56" s="148">
        <v>12417</v>
      </c>
      <c r="K56" s="133">
        <f t="shared" si="6"/>
        <v>-33.08</v>
      </c>
      <c r="L56" s="118">
        <v>51.9</v>
      </c>
      <c r="M56" s="119">
        <v>283032</v>
      </c>
      <c r="N56" s="119" t="s">
        <v>124</v>
      </c>
      <c r="O56" s="119">
        <v>2840</v>
      </c>
      <c r="P56" s="143">
        <v>1</v>
      </c>
      <c r="Q56" s="148">
        <v>2556</v>
      </c>
      <c r="R56" s="51">
        <f t="shared" si="7"/>
        <v>11.11</v>
      </c>
      <c r="T56" s="45">
        <f t="shared" si="8"/>
        <v>-33.08</v>
      </c>
      <c r="U56" s="45" t="b">
        <f t="shared" si="9"/>
        <v>0</v>
      </c>
      <c r="V56" s="45">
        <f t="shared" si="10"/>
        <v>11.11</v>
      </c>
      <c r="W56" s="45" t="b">
        <f t="shared" si="11"/>
        <v>0</v>
      </c>
    </row>
    <row r="57" spans="2:23" s="45" customFormat="1" ht="12">
      <c r="B57" s="101"/>
      <c r="C57" s="106" t="s">
        <v>4</v>
      </c>
      <c r="D57" s="55" t="s">
        <v>22</v>
      </c>
      <c r="E57" s="118">
        <v>37.3</v>
      </c>
      <c r="F57" s="119">
        <v>245541</v>
      </c>
      <c r="G57" s="120">
        <v>51</v>
      </c>
      <c r="H57" s="119">
        <v>5365</v>
      </c>
      <c r="I57" s="143">
        <v>2.18</v>
      </c>
      <c r="J57" s="148">
        <v>5954</v>
      </c>
      <c r="K57" s="133">
        <f t="shared" si="6"/>
        <v>-9.89</v>
      </c>
      <c r="L57" s="118">
        <v>37.2</v>
      </c>
      <c r="M57" s="119">
        <v>245709</v>
      </c>
      <c r="N57" s="119">
        <v>49</v>
      </c>
      <c r="O57" s="119">
        <v>3024</v>
      </c>
      <c r="P57" s="143">
        <v>1.23</v>
      </c>
      <c r="Q57" s="148">
        <v>4157</v>
      </c>
      <c r="R57" s="51">
        <f t="shared" si="7"/>
        <v>-27.26</v>
      </c>
      <c r="T57" s="45">
        <f t="shared" si="8"/>
        <v>-9.89</v>
      </c>
      <c r="U57" s="45" t="b">
        <f t="shared" si="9"/>
        <v>0</v>
      </c>
      <c r="V57" s="45">
        <f t="shared" si="10"/>
        <v>-27.26</v>
      </c>
      <c r="W57" s="45" t="b">
        <f t="shared" si="11"/>
        <v>0</v>
      </c>
    </row>
    <row r="58" spans="2:23" s="45" customFormat="1" ht="12.75" thickBot="1">
      <c r="B58" s="99"/>
      <c r="C58" s="219" t="s">
        <v>28</v>
      </c>
      <c r="D58" s="220"/>
      <c r="E58" s="124">
        <v>37</v>
      </c>
      <c r="F58" s="125">
        <v>226256</v>
      </c>
      <c r="G58" s="126" t="s">
        <v>138</v>
      </c>
      <c r="H58" s="125">
        <v>9000</v>
      </c>
      <c r="I58" s="145">
        <v>3.98</v>
      </c>
      <c r="J58" s="150">
        <v>7354</v>
      </c>
      <c r="K58" s="135">
        <f t="shared" si="6"/>
        <v>22.38</v>
      </c>
      <c r="L58" s="124">
        <v>37</v>
      </c>
      <c r="M58" s="125">
        <v>226256</v>
      </c>
      <c r="N58" s="125" t="s">
        <v>124</v>
      </c>
      <c r="O58" s="125">
        <v>0</v>
      </c>
      <c r="P58" s="145">
        <v>0</v>
      </c>
      <c r="Q58" s="150">
        <v>4157</v>
      </c>
      <c r="R58" s="56">
        <f t="shared" si="7"/>
        <v>-100</v>
      </c>
      <c r="T58" s="45">
        <f t="shared" si="8"/>
        <v>22.38</v>
      </c>
      <c r="U58" s="45" t="b">
        <f t="shared" si="9"/>
        <v>0</v>
      </c>
      <c r="V58" s="45">
        <f t="shared" si="10"/>
        <v>-100</v>
      </c>
      <c r="W58" s="45" t="b">
        <f t="shared" si="11"/>
        <v>0</v>
      </c>
    </row>
    <row r="59" spans="2:23" s="45" customFormat="1" ht="12">
      <c r="B59" s="100" t="s">
        <v>29</v>
      </c>
      <c r="C59" s="211" t="s">
        <v>30</v>
      </c>
      <c r="D59" s="212"/>
      <c r="E59" s="121" t="s">
        <v>113</v>
      </c>
      <c r="F59" s="122" t="s">
        <v>113</v>
      </c>
      <c r="G59" s="123" t="s">
        <v>113</v>
      </c>
      <c r="H59" s="122" t="s">
        <v>113</v>
      </c>
      <c r="I59" s="144" t="s">
        <v>113</v>
      </c>
      <c r="J59" s="149" t="s">
        <v>113</v>
      </c>
      <c r="K59" s="134" t="str">
        <f t="shared" si="6"/>
        <v>-</v>
      </c>
      <c r="L59" s="121" t="s">
        <v>113</v>
      </c>
      <c r="M59" s="122" t="s">
        <v>113</v>
      </c>
      <c r="N59" s="122" t="s">
        <v>113</v>
      </c>
      <c r="O59" s="122" t="s">
        <v>113</v>
      </c>
      <c r="P59" s="144" t="s">
        <v>113</v>
      </c>
      <c r="Q59" s="149" t="s">
        <v>113</v>
      </c>
      <c r="R59" s="54" t="str">
        <f t="shared" si="7"/>
        <v>-</v>
      </c>
      <c r="T59" s="45" t="e">
        <f t="shared" si="8"/>
        <v>#VALUE!</v>
      </c>
      <c r="U59" s="45" t="b">
        <f t="shared" si="9"/>
        <v>1</v>
      </c>
      <c r="V59" s="45" t="e">
        <f t="shared" si="10"/>
        <v>#VALUE!</v>
      </c>
      <c r="W59" s="45" t="b">
        <f t="shared" si="11"/>
        <v>1</v>
      </c>
    </row>
    <row r="60" spans="2:23" s="45" customFormat="1" ht="12">
      <c r="B60" s="101" t="s">
        <v>31</v>
      </c>
      <c r="C60" s="213" t="s">
        <v>32</v>
      </c>
      <c r="D60" s="214"/>
      <c r="E60" s="118" t="s">
        <v>113</v>
      </c>
      <c r="F60" s="119" t="s">
        <v>113</v>
      </c>
      <c r="G60" s="120" t="s">
        <v>113</v>
      </c>
      <c r="H60" s="119" t="s">
        <v>113</v>
      </c>
      <c r="I60" s="143" t="s">
        <v>113</v>
      </c>
      <c r="J60" s="148" t="s">
        <v>113</v>
      </c>
      <c r="K60" s="133" t="str">
        <f t="shared" si="6"/>
        <v>-</v>
      </c>
      <c r="L60" s="118" t="s">
        <v>113</v>
      </c>
      <c r="M60" s="119" t="s">
        <v>113</v>
      </c>
      <c r="N60" s="119" t="s">
        <v>113</v>
      </c>
      <c r="O60" s="119" t="s">
        <v>113</v>
      </c>
      <c r="P60" s="143" t="s">
        <v>113</v>
      </c>
      <c r="Q60" s="148" t="s">
        <v>113</v>
      </c>
      <c r="R60" s="51" t="str">
        <f t="shared" si="7"/>
        <v>-</v>
      </c>
      <c r="T60" s="45" t="e">
        <f t="shared" si="8"/>
        <v>#VALUE!</v>
      </c>
      <c r="U60" s="45" t="b">
        <f t="shared" si="9"/>
        <v>1</v>
      </c>
      <c r="V60" s="45" t="e">
        <f t="shared" si="10"/>
        <v>#VALUE!</v>
      </c>
      <c r="W60" s="45" t="b">
        <f t="shared" si="11"/>
        <v>1</v>
      </c>
    </row>
    <row r="61" spans="2:23" s="45" customFormat="1" ht="12.75" thickBot="1">
      <c r="B61" s="99" t="s">
        <v>12</v>
      </c>
      <c r="C61" s="215" t="s">
        <v>33</v>
      </c>
      <c r="D61" s="216"/>
      <c r="E61" s="124" t="s">
        <v>113</v>
      </c>
      <c r="F61" s="125" t="s">
        <v>113</v>
      </c>
      <c r="G61" s="126" t="s">
        <v>113</v>
      </c>
      <c r="H61" s="125" t="s">
        <v>113</v>
      </c>
      <c r="I61" s="145" t="s">
        <v>113</v>
      </c>
      <c r="J61" s="150" t="s">
        <v>113</v>
      </c>
      <c r="K61" s="135" t="str">
        <f t="shared" si="6"/>
        <v>-</v>
      </c>
      <c r="L61" s="124" t="s">
        <v>113</v>
      </c>
      <c r="M61" s="125" t="s">
        <v>113</v>
      </c>
      <c r="N61" s="125" t="s">
        <v>113</v>
      </c>
      <c r="O61" s="125" t="s">
        <v>113</v>
      </c>
      <c r="P61" s="145" t="s">
        <v>113</v>
      </c>
      <c r="Q61" s="150" t="s">
        <v>113</v>
      </c>
      <c r="R61" s="56" t="str">
        <f t="shared" si="7"/>
        <v>-</v>
      </c>
      <c r="T61" s="45" t="e">
        <f t="shared" si="8"/>
        <v>#VALUE!</v>
      </c>
      <c r="U61" s="45" t="b">
        <f t="shared" si="9"/>
        <v>1</v>
      </c>
      <c r="V61" s="45" t="e">
        <f t="shared" si="10"/>
        <v>#VALUE!</v>
      </c>
      <c r="W61" s="45" t="b">
        <f t="shared" si="11"/>
        <v>1</v>
      </c>
    </row>
    <row r="62" spans="2:23" s="45" customFormat="1" ht="12.75" thickBot="1">
      <c r="B62" s="102" t="s">
        <v>34</v>
      </c>
      <c r="C62" s="103"/>
      <c r="D62" s="103"/>
      <c r="E62" s="127">
        <v>38.1</v>
      </c>
      <c r="F62" s="128">
        <v>293223</v>
      </c>
      <c r="G62" s="129">
        <v>114</v>
      </c>
      <c r="H62" s="128">
        <v>7875</v>
      </c>
      <c r="I62" s="130">
        <v>2.69</v>
      </c>
      <c r="J62" s="151">
        <v>6413</v>
      </c>
      <c r="K62" s="136">
        <f t="shared" si="6"/>
        <v>22.8</v>
      </c>
      <c r="L62" s="127">
        <v>38</v>
      </c>
      <c r="M62" s="128">
        <v>291961</v>
      </c>
      <c r="N62" s="128">
        <v>108</v>
      </c>
      <c r="O62" s="128">
        <v>4601</v>
      </c>
      <c r="P62" s="130">
        <v>1.58</v>
      </c>
      <c r="Q62" s="151">
        <v>5510</v>
      </c>
      <c r="R62" s="57">
        <f t="shared" si="7"/>
        <v>-16.5</v>
      </c>
      <c r="T62" s="45">
        <f t="shared" si="8"/>
        <v>22.8</v>
      </c>
      <c r="U62" s="45" t="b">
        <f t="shared" si="9"/>
        <v>0</v>
      </c>
      <c r="V62" s="45">
        <f t="shared" si="10"/>
        <v>-16.5</v>
      </c>
      <c r="W62" s="45" t="b">
        <f t="shared" si="11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58"/>
      <c r="P63" s="58"/>
      <c r="Q63" s="58"/>
      <c r="R63" s="60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58"/>
      <c r="P64" s="58"/>
      <c r="Q64" s="58"/>
      <c r="R64" s="60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  <row r="66" spans="1:18" ht="12">
      <c r="A66" s="58"/>
      <c r="B66" s="58"/>
      <c r="C66" s="58"/>
      <c r="D66" s="59"/>
      <c r="E66" s="58"/>
      <c r="F66" s="58"/>
      <c r="G66" s="58"/>
      <c r="H66" s="58"/>
      <c r="I66" s="58"/>
      <c r="J66" s="58"/>
      <c r="K66" s="60"/>
      <c r="L66" s="58"/>
      <c r="M66" s="58"/>
      <c r="N66" s="58"/>
      <c r="O66" s="60"/>
      <c r="P66" s="58"/>
      <c r="Q66" s="58"/>
      <c r="R66" s="58"/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4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115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154</v>
      </c>
    </row>
    <row r="2" spans="1:15" ht="14.25" thickBot="1">
      <c r="A2" s="238" t="s">
        <v>43</v>
      </c>
      <c r="B2" s="241" t="s">
        <v>44</v>
      </c>
      <c r="C2" s="242"/>
      <c r="D2" s="242"/>
      <c r="E2" s="242"/>
      <c r="F2" s="242"/>
      <c r="G2" s="243"/>
      <c r="H2" s="244"/>
      <c r="I2" s="242" t="s">
        <v>36</v>
      </c>
      <c r="J2" s="242"/>
      <c r="K2" s="242"/>
      <c r="L2" s="242"/>
      <c r="M2" s="242"/>
      <c r="N2" s="243"/>
      <c r="O2" s="244"/>
    </row>
    <row r="3" spans="1:15" ht="13.5">
      <c r="A3" s="239"/>
      <c r="B3" s="31"/>
      <c r="C3" s="32"/>
      <c r="D3" s="32"/>
      <c r="E3" s="32"/>
      <c r="F3" s="32"/>
      <c r="G3" s="245" t="s">
        <v>48</v>
      </c>
      <c r="H3" s="246"/>
      <c r="I3" s="32"/>
      <c r="J3" s="32"/>
      <c r="K3" s="32"/>
      <c r="L3" s="32"/>
      <c r="M3" s="32"/>
      <c r="N3" s="247" t="s">
        <v>48</v>
      </c>
      <c r="O3" s="248"/>
    </row>
    <row r="4" spans="1:15" ht="52.5" customHeight="1" thickBot="1">
      <c r="A4" s="240"/>
      <c r="B4" s="33" t="s">
        <v>69</v>
      </c>
      <c r="C4" s="34" t="s">
        <v>49</v>
      </c>
      <c r="D4" s="34" t="s">
        <v>45</v>
      </c>
      <c r="E4" s="34" t="s">
        <v>50</v>
      </c>
      <c r="F4" s="108" t="s">
        <v>119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8" t="s">
        <v>119</v>
      </c>
      <c r="N4" s="35" t="s">
        <v>54</v>
      </c>
      <c r="O4" s="37" t="s">
        <v>52</v>
      </c>
    </row>
    <row r="5" spans="1:15" ht="13.5">
      <c r="A5" s="38" t="s">
        <v>55</v>
      </c>
      <c r="B5" s="152">
        <v>36.9</v>
      </c>
      <c r="C5" s="153">
        <v>279349</v>
      </c>
      <c r="D5" s="153">
        <v>145</v>
      </c>
      <c r="E5" s="153">
        <v>10339</v>
      </c>
      <c r="F5" s="286">
        <v>3.7</v>
      </c>
      <c r="G5" s="287">
        <v>11969</v>
      </c>
      <c r="H5" s="156">
        <f aca="true" t="shared" si="0" ref="H5:H16">ROUND((E5-G5)/G5*100,2)</f>
        <v>-13.62</v>
      </c>
      <c r="I5" s="157" t="s">
        <v>113</v>
      </c>
      <c r="J5" s="158" t="s">
        <v>113</v>
      </c>
      <c r="K5" s="159">
        <v>137</v>
      </c>
      <c r="L5" s="153">
        <v>6178</v>
      </c>
      <c r="M5" s="160">
        <v>2.21</v>
      </c>
      <c r="N5" s="155">
        <v>7316</v>
      </c>
      <c r="O5" s="161">
        <f aca="true" t="shared" si="1" ref="O5:O16">ROUND((L5-N5)/N5*100,2)</f>
        <v>-15.55</v>
      </c>
    </row>
    <row r="6" spans="1:15" ht="13.5">
      <c r="A6" s="38" t="s">
        <v>56</v>
      </c>
      <c r="B6" s="152">
        <v>37.6</v>
      </c>
      <c r="C6" s="153">
        <v>283652</v>
      </c>
      <c r="D6" s="153">
        <v>133</v>
      </c>
      <c r="E6" s="153">
        <v>8643</v>
      </c>
      <c r="F6" s="154">
        <v>3.0470435604191053</v>
      </c>
      <c r="G6" s="287">
        <v>10339</v>
      </c>
      <c r="H6" s="156">
        <f t="shared" si="0"/>
        <v>-16.4</v>
      </c>
      <c r="I6" s="157" t="s">
        <v>113</v>
      </c>
      <c r="J6" s="158" t="s">
        <v>113</v>
      </c>
      <c r="K6" s="159">
        <v>126</v>
      </c>
      <c r="L6" s="153">
        <v>6165</v>
      </c>
      <c r="M6" s="160">
        <v>2.173437874578709</v>
      </c>
      <c r="N6" s="155">
        <v>6178</v>
      </c>
      <c r="O6" s="161">
        <f t="shared" si="1"/>
        <v>-0.21</v>
      </c>
    </row>
    <row r="7" spans="1:15" ht="13.5">
      <c r="A7" s="38" t="s">
        <v>57</v>
      </c>
      <c r="B7" s="152">
        <v>38</v>
      </c>
      <c r="C7" s="153">
        <v>290764</v>
      </c>
      <c r="D7" s="153">
        <v>135</v>
      </c>
      <c r="E7" s="153">
        <v>8397</v>
      </c>
      <c r="F7" s="154">
        <v>2.89</v>
      </c>
      <c r="G7" s="287">
        <v>8643</v>
      </c>
      <c r="H7" s="156">
        <f t="shared" si="0"/>
        <v>-2.85</v>
      </c>
      <c r="I7" s="157" t="s">
        <v>113</v>
      </c>
      <c r="J7" s="158" t="s">
        <v>113</v>
      </c>
      <c r="K7" s="159">
        <v>131</v>
      </c>
      <c r="L7" s="153">
        <v>6114</v>
      </c>
      <c r="M7" s="160">
        <v>2.1</v>
      </c>
      <c r="N7" s="155">
        <v>6165</v>
      </c>
      <c r="O7" s="161">
        <f t="shared" si="1"/>
        <v>-0.83</v>
      </c>
    </row>
    <row r="8" spans="1:15" ht="13.5">
      <c r="A8" s="38" t="s">
        <v>58</v>
      </c>
      <c r="B8" s="152">
        <v>38.3</v>
      </c>
      <c r="C8" s="153">
        <v>293398</v>
      </c>
      <c r="D8" s="153">
        <v>131</v>
      </c>
      <c r="E8" s="153">
        <v>6530</v>
      </c>
      <c r="F8" s="154">
        <v>2.23</v>
      </c>
      <c r="G8" s="287">
        <v>8397</v>
      </c>
      <c r="H8" s="156">
        <f t="shared" si="0"/>
        <v>-22.23</v>
      </c>
      <c r="I8" s="157" t="s">
        <v>113</v>
      </c>
      <c r="J8" s="158" t="s">
        <v>113</v>
      </c>
      <c r="K8" s="159">
        <v>124</v>
      </c>
      <c r="L8" s="153">
        <v>5258</v>
      </c>
      <c r="M8" s="160">
        <v>1.79</v>
      </c>
      <c r="N8" s="155">
        <v>6114</v>
      </c>
      <c r="O8" s="161">
        <f t="shared" si="1"/>
        <v>-14</v>
      </c>
    </row>
    <row r="9" spans="1:15" ht="13.5">
      <c r="A9" s="38" t="s">
        <v>59</v>
      </c>
      <c r="B9" s="162">
        <v>38.3</v>
      </c>
      <c r="C9" s="163">
        <v>291787</v>
      </c>
      <c r="D9" s="164">
        <v>132</v>
      </c>
      <c r="E9" s="163">
        <v>5708</v>
      </c>
      <c r="F9" s="165">
        <v>1.96</v>
      </c>
      <c r="G9" s="288">
        <v>6530</v>
      </c>
      <c r="H9" s="167">
        <f t="shared" si="0"/>
        <v>-12.59</v>
      </c>
      <c r="I9" s="168" t="s">
        <v>113</v>
      </c>
      <c r="J9" s="169" t="s">
        <v>113</v>
      </c>
      <c r="K9" s="170">
        <v>128</v>
      </c>
      <c r="L9" s="163">
        <v>5109</v>
      </c>
      <c r="M9" s="171">
        <v>1.75</v>
      </c>
      <c r="N9" s="166">
        <v>5258</v>
      </c>
      <c r="O9" s="161">
        <f t="shared" si="1"/>
        <v>-2.83</v>
      </c>
    </row>
    <row r="10" spans="1:15" ht="13.5">
      <c r="A10" s="38" t="s">
        <v>60</v>
      </c>
      <c r="B10" s="152">
        <v>38.1</v>
      </c>
      <c r="C10" s="153">
        <v>284632</v>
      </c>
      <c r="D10" s="153">
        <v>124</v>
      </c>
      <c r="E10" s="153">
        <v>5906</v>
      </c>
      <c r="F10" s="165">
        <v>2.08</v>
      </c>
      <c r="G10" s="287">
        <v>5708</v>
      </c>
      <c r="H10" s="156">
        <f t="shared" si="0"/>
        <v>3.47</v>
      </c>
      <c r="I10" s="168" t="s">
        <v>113</v>
      </c>
      <c r="J10" s="169" t="s">
        <v>113</v>
      </c>
      <c r="K10" s="170">
        <v>122</v>
      </c>
      <c r="L10" s="163">
        <v>4781</v>
      </c>
      <c r="M10" s="171">
        <v>1.68</v>
      </c>
      <c r="N10" s="166">
        <v>5109</v>
      </c>
      <c r="O10" s="161">
        <f t="shared" si="1"/>
        <v>-6.42</v>
      </c>
    </row>
    <row r="11" spans="1:15" ht="13.5">
      <c r="A11" s="38" t="s">
        <v>141</v>
      </c>
      <c r="B11" s="152">
        <v>39.4</v>
      </c>
      <c r="C11" s="153">
        <v>290109</v>
      </c>
      <c r="D11" s="153">
        <v>116</v>
      </c>
      <c r="E11" s="153">
        <v>5624</v>
      </c>
      <c r="F11" s="154">
        <v>1.94</v>
      </c>
      <c r="G11" s="287">
        <v>5906</v>
      </c>
      <c r="H11" s="156">
        <f t="shared" si="0"/>
        <v>-4.77</v>
      </c>
      <c r="I11" s="157" t="s">
        <v>113</v>
      </c>
      <c r="J11" s="158" t="s">
        <v>113</v>
      </c>
      <c r="K11" s="159">
        <v>113</v>
      </c>
      <c r="L11" s="153">
        <v>4804</v>
      </c>
      <c r="M11" s="160">
        <v>1.66</v>
      </c>
      <c r="N11" s="155">
        <v>4781</v>
      </c>
      <c r="O11" s="161">
        <f t="shared" si="1"/>
        <v>0.48</v>
      </c>
    </row>
    <row r="12" spans="1:15" ht="13.5">
      <c r="A12" s="38" t="s">
        <v>142</v>
      </c>
      <c r="B12" s="172">
        <v>38.7</v>
      </c>
      <c r="C12" s="153">
        <v>290837</v>
      </c>
      <c r="D12" s="153">
        <v>115</v>
      </c>
      <c r="E12" s="153">
        <v>6391</v>
      </c>
      <c r="F12" s="154">
        <v>2.2</v>
      </c>
      <c r="G12" s="287">
        <v>5624</v>
      </c>
      <c r="H12" s="156">
        <f t="shared" si="0"/>
        <v>13.64</v>
      </c>
      <c r="I12" s="289">
        <v>38.8</v>
      </c>
      <c r="J12" s="174">
        <v>291242</v>
      </c>
      <c r="K12" s="175">
        <v>112</v>
      </c>
      <c r="L12" s="153">
        <v>5611</v>
      </c>
      <c r="M12" s="160">
        <v>1.93</v>
      </c>
      <c r="N12" s="155">
        <v>4804</v>
      </c>
      <c r="O12" s="161">
        <f t="shared" si="1"/>
        <v>16.8</v>
      </c>
    </row>
    <row r="13" spans="1:15" ht="13.5">
      <c r="A13" s="38" t="s">
        <v>143</v>
      </c>
      <c r="B13" s="172">
        <v>38.8</v>
      </c>
      <c r="C13" s="153">
        <v>292497</v>
      </c>
      <c r="D13" s="153">
        <v>110</v>
      </c>
      <c r="E13" s="153">
        <v>6600</v>
      </c>
      <c r="F13" s="154">
        <v>2.26</v>
      </c>
      <c r="G13" s="287">
        <v>6391</v>
      </c>
      <c r="H13" s="156">
        <f t="shared" si="0"/>
        <v>3.27</v>
      </c>
      <c r="I13" s="289">
        <v>38.8</v>
      </c>
      <c r="J13" s="174">
        <v>292546</v>
      </c>
      <c r="K13" s="175">
        <v>108</v>
      </c>
      <c r="L13" s="153">
        <v>5657</v>
      </c>
      <c r="M13" s="160">
        <v>1.93</v>
      </c>
      <c r="N13" s="155">
        <v>5611</v>
      </c>
      <c r="O13" s="161">
        <f t="shared" si="1"/>
        <v>0.82</v>
      </c>
    </row>
    <row r="14" spans="1:15" ht="14.25" thickBot="1">
      <c r="A14" s="38" t="s">
        <v>114</v>
      </c>
      <c r="B14" s="176">
        <v>37.5</v>
      </c>
      <c r="C14" s="177">
        <v>281134</v>
      </c>
      <c r="D14" s="177">
        <v>119</v>
      </c>
      <c r="E14" s="177">
        <v>6413</v>
      </c>
      <c r="F14" s="178">
        <v>2.28</v>
      </c>
      <c r="G14" s="288">
        <v>6600</v>
      </c>
      <c r="H14" s="156">
        <f t="shared" si="0"/>
        <v>-2.83</v>
      </c>
      <c r="I14" s="290">
        <v>37.6</v>
      </c>
      <c r="J14" s="181">
        <v>281834</v>
      </c>
      <c r="K14" s="182">
        <v>117</v>
      </c>
      <c r="L14" s="177">
        <v>5510</v>
      </c>
      <c r="M14" s="183">
        <v>1.95</v>
      </c>
      <c r="N14" s="179">
        <v>5657</v>
      </c>
      <c r="O14" s="161">
        <f t="shared" si="1"/>
        <v>-2.6</v>
      </c>
    </row>
    <row r="15" spans="1:15" ht="13.5">
      <c r="A15" s="64" t="s">
        <v>128</v>
      </c>
      <c r="B15" s="195">
        <v>38.1</v>
      </c>
      <c r="C15" s="196">
        <v>293223</v>
      </c>
      <c r="D15" s="196">
        <v>114</v>
      </c>
      <c r="E15" s="196">
        <v>7875</v>
      </c>
      <c r="F15" s="194">
        <v>2.69</v>
      </c>
      <c r="G15" s="291">
        <v>6413</v>
      </c>
      <c r="H15" s="292">
        <f t="shared" si="0"/>
        <v>22.8</v>
      </c>
      <c r="I15" s="293">
        <v>38</v>
      </c>
      <c r="J15" s="198">
        <v>291961</v>
      </c>
      <c r="K15" s="198">
        <v>108</v>
      </c>
      <c r="L15" s="198">
        <v>4601</v>
      </c>
      <c r="M15" s="194">
        <v>1.58</v>
      </c>
      <c r="N15" s="184">
        <v>5510</v>
      </c>
      <c r="O15" s="294">
        <f t="shared" si="1"/>
        <v>-16.5</v>
      </c>
    </row>
    <row r="16" spans="1:15" ht="14.25" thickBot="1">
      <c r="A16" s="251" t="s">
        <v>129</v>
      </c>
      <c r="B16" s="295">
        <v>37.5</v>
      </c>
      <c r="C16" s="186">
        <v>281134</v>
      </c>
      <c r="D16" s="186">
        <v>119</v>
      </c>
      <c r="E16" s="186">
        <v>6413</v>
      </c>
      <c r="F16" s="187">
        <v>2.28</v>
      </c>
      <c r="G16" s="296">
        <v>6600</v>
      </c>
      <c r="H16" s="297">
        <f t="shared" si="0"/>
        <v>-2.83</v>
      </c>
      <c r="I16" s="298">
        <v>37.6</v>
      </c>
      <c r="J16" s="190">
        <v>281834</v>
      </c>
      <c r="K16" s="299">
        <v>117</v>
      </c>
      <c r="L16" s="186">
        <v>5510</v>
      </c>
      <c r="M16" s="192">
        <v>1.95</v>
      </c>
      <c r="N16" s="179">
        <v>5657</v>
      </c>
      <c r="O16" s="43">
        <f t="shared" si="1"/>
        <v>-2.6</v>
      </c>
    </row>
    <row r="17" spans="1:15" ht="14.25" thickBot="1">
      <c r="A17" s="40" t="s">
        <v>61</v>
      </c>
      <c r="B17" s="41">
        <f aca="true" t="shared" si="2" ref="B17:O17">B15-B16</f>
        <v>0.6000000000000014</v>
      </c>
      <c r="C17" s="42">
        <f t="shared" si="2"/>
        <v>12089</v>
      </c>
      <c r="D17" s="61">
        <f t="shared" si="2"/>
        <v>-5</v>
      </c>
      <c r="E17" s="42">
        <f t="shared" si="2"/>
        <v>1462</v>
      </c>
      <c r="F17" s="39">
        <f t="shared" si="2"/>
        <v>0.41000000000000014</v>
      </c>
      <c r="G17" s="62">
        <f t="shared" si="2"/>
        <v>-187</v>
      </c>
      <c r="H17" s="43">
        <f t="shared" si="2"/>
        <v>25.630000000000003</v>
      </c>
      <c r="I17" s="44">
        <f t="shared" si="2"/>
        <v>0.3999999999999986</v>
      </c>
      <c r="J17" s="63">
        <f t="shared" si="2"/>
        <v>10127</v>
      </c>
      <c r="K17" s="61">
        <f t="shared" si="2"/>
        <v>-9</v>
      </c>
      <c r="L17" s="42">
        <f t="shared" si="2"/>
        <v>-909</v>
      </c>
      <c r="M17" s="39">
        <f t="shared" si="2"/>
        <v>-0.3699999999999999</v>
      </c>
      <c r="N17" s="62">
        <f t="shared" si="2"/>
        <v>-147</v>
      </c>
      <c r="O17" s="43">
        <f t="shared" si="2"/>
        <v>-13.9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30" t="s">
        <v>117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2"/>
      <c r="N27" s="232"/>
      <c r="O27" s="233"/>
    </row>
    <row r="28" spans="1:15" ht="13.5">
      <c r="A28" s="234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3"/>
    </row>
    <row r="29" spans="1:15" ht="29.25" customHeight="1">
      <c r="A29" s="235" t="s">
        <v>144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8"/>
      <c r="N29" s="228"/>
      <c r="O29" s="229"/>
    </row>
    <row r="30" spans="1:15" ht="19.5" customHeight="1">
      <c r="A30" s="235" t="s">
        <v>100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8"/>
      <c r="N30" s="228"/>
      <c r="O30" s="229"/>
    </row>
    <row r="31" spans="1:15" ht="25.5" customHeight="1">
      <c r="A31" s="226" t="s">
        <v>145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7"/>
    </row>
    <row r="32" spans="1:15" ht="39" customHeight="1">
      <c r="A32" s="75"/>
      <c r="B32" s="225" t="s">
        <v>105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77"/>
      <c r="O32" s="78"/>
    </row>
    <row r="33" spans="1:15" ht="24.75" customHeight="1">
      <c r="A33" s="75"/>
      <c r="D33" s="98" t="s">
        <v>122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120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121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146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26" t="s">
        <v>102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8"/>
      <c r="N38" s="228"/>
      <c r="O38" s="229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116</v>
      </c>
      <c r="C40" s="84"/>
      <c r="D40" s="81"/>
      <c r="E40" s="67"/>
      <c r="F40" s="85"/>
      <c r="H40" s="85" t="s">
        <v>62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63</v>
      </c>
      <c r="C41" s="84"/>
      <c r="D41" s="81"/>
      <c r="E41" s="67"/>
      <c r="F41" s="85"/>
      <c r="H41" s="85" t="s">
        <v>64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65</v>
      </c>
      <c r="C42" s="84"/>
      <c r="D42" s="81"/>
      <c r="E42" s="67"/>
      <c r="F42" s="85"/>
      <c r="H42" s="85" t="s">
        <v>66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67</v>
      </c>
      <c r="C43" s="84"/>
      <c r="D43" s="81"/>
      <c r="E43" s="67"/>
      <c r="F43" s="85"/>
      <c r="H43" s="85" t="s">
        <v>70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221" t="s">
        <v>147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3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148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24" t="s">
        <v>123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A46:O46"/>
    <mergeCell ref="C49:N49"/>
    <mergeCell ref="B32:M32"/>
    <mergeCell ref="A38:O38"/>
    <mergeCell ref="A27:O28"/>
    <mergeCell ref="A29:O29"/>
    <mergeCell ref="A30:O30"/>
    <mergeCell ref="A31:O31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2009-03-26T08:13:52Z</cp:lastPrinted>
  <dcterms:created xsi:type="dcterms:W3CDTF">2005-12-21T00:54:05Z</dcterms:created>
  <dcterms:modified xsi:type="dcterms:W3CDTF">2009-07-07T08:50:50Z</dcterms:modified>
  <cp:category/>
  <cp:version/>
  <cp:contentType/>
  <cp:contentStatus/>
</cp:coreProperties>
</file>