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<sst xmlns="http://schemas.openxmlformats.org/spreadsheetml/2006/main" count="1452" uniqueCount="150">
  <si>
    <t>平成23年　春季賃上げ要求・妥結速報(最終結果)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</si>
  <si>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</si>
  <si>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</si>
  <si>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</si>
  <si>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</si>
  <si>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</si>
  <si>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</si>
  <si>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</si>
  <si>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</si>
  <si>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賃上げ率
（％）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</si>
  <si>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</si>
  <si>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</si>
  <si>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</si>
  <si>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</si>
  <si>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</si>
  <si>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</si>
  <si>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</si>
  <si>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</si>
  <si>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</si>
  <si>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</si>
  <si>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</si>
  <si>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</si>
  <si>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</si>
  <si>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</si>
  <si>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</si>
  <si>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</si>
  <si>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</si>
  <si>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</si>
  <si>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</si>
  <si>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</si>
  <si>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</si>
  <si>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</si>
  <si>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</si>
  <si>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</si>
  <si>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</si>
  <si>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</si>
  <si>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</si>
  <si>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</si>
  <si>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</si>
  <si>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</si>
  <si>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</si>
  <si>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</si>
  <si>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</si>
  <si>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</si>
  <si>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</si>
  <si>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</si>
  <si>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</si>
  <si>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</si>
  <si>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</si>
  <si>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</si>
  <si>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</si>
  <si>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</si>
  <si>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</si>
  <si>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</si>
  <si>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</si>
  <si>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</si>
  <si>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</si>
  <si>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</si>
  <si>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</si>
  <si>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</si>
  <si>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</si>
  <si>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</si>
  <si>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</si>
  <si>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</si>
  <si>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</si>
  <si>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</si>
  <si>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</si>
  <si>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</si>
  <si>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</si>
  <si>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</si>
  <si>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</si>
  <si>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</si>
  <si>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</si>
  <si>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</si>
  <si>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</si>
  <si>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● 春季賃上げ要求・妥結結果の推移（加重平均）</t>
  </si>
  <si>
    <t>静岡県</t>
  </si>
  <si>
    <t xml:space="preserve"> 年          次</t>
  </si>
  <si>
    <t>要求状況</t>
  </si>
  <si>
    <t xml:space="preserve">
前年
要求額（円）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</si>
  <si>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</si>
  <si>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</si>
  <si>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</si>
  <si>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</si>
  <si>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</si>
  <si>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</si>
  <si>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</si>
  <si>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</si>
  <si>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</si>
  <si>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>23年 最終結果（A）</t>
  </si>
  <si>
    <t>22年 最終結果（B）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</si>
  <si>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</si>
  <si>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</si>
  <si>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</si>
  <si>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</si>
  <si>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</si>
  <si>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</si>
  <si>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春季賃上げ情報：平成２３年３月３０日、４月１３日、４月２７日、５月２５日、７月７日</t>
  </si>
  <si>
    <t>　　　　夏季一時金情報：６月２日、６月１６日、６月３０日、７月１４日、８月１２日</t>
  </si>
  <si>
    <t>　　　　年末一時金情報：１１月４日、１２月１日、１２月１５日、平成 ２４年１月６日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</si>
  <si>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</si>
  <si>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</si>
  <si>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</si>
  <si>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</si>
  <si>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</si>
  <si>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</si>
  <si>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</si>
  <si>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</si>
  <si>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</si>
  <si>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</si>
  <si>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</si>
  <si>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</si>
  <si>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</si>
  <si>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</si>
  <si>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</si>
  <si>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　　　　　　　　　　　＊電話による労働相談のお知らせ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</si>
  <si>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</si>
  <si>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</si>
  <si>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</si>
  <si>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</si>
  <si>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</si>
  <si>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（　加　重　平　均　）</t>
  </si>
  <si>
    <t>【公表資料用】</t>
  </si>
  <si>
    <t>食料品･たばこ</t>
  </si>
  <si>
    <t>木材、家具･装備品</t>
  </si>
  <si>
    <t>X</t>
  </si>
  <si>
    <t>石油･石炭製品</t>
  </si>
  <si>
    <t>X</t>
  </si>
  <si>
    <t>機械器具</t>
  </si>
  <si>
    <t>X</t>
  </si>
  <si>
    <t>その他の製造業</t>
  </si>
  <si>
    <t>鉄道業</t>
  </si>
  <si>
    <t>X</t>
  </si>
  <si>
    <t>X</t>
  </si>
  <si>
    <t>X</t>
  </si>
  <si>
    <t xml:space="preserve"> 22 年 最 終 集 計</t>
  </si>
  <si>
    <t xml:space="preserve">      　　　　　　　http://www.pref.shizuoka.jp/sangyou/sa-210/index.html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</si>
  <si>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</si>
  <si>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</si>
  <si>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t>フリーアクセス番号 ： ０１２０－９－３９６１０　(携帯電話、ＩＰ電話等からはかけられません。)</t>
  </si>
  <si>
    <t>静岡県東部県民生活センター</t>
  </si>
  <si>
    <t>東部</t>
  </si>
  <si>
    <t>X</t>
  </si>
  <si>
    <t>X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</si>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</sst>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#,##0.0;&quot;△ &quot;#,##0.0"/>
    <numFmt numFmtId="194" formatCode="#,##0.0;&quot;▲ &quot;#,##0.0"/>
    <numFmt numFmtId="195" formatCode="#,##0;&quot;△ &quot;#,##0"/>
    <numFmt numFmtId="196" formatCode="#,##0.0;[Red]\-#,##0.0"/>
    <numFmt numFmtId="197" formatCode="0.000;&quot;▲ &quot;0.000"/>
    <numFmt numFmtId="198" formatCode="#,##0.000;[Red]\-#,##0.000"/>
    <numFmt numFmtId="199" formatCode="#,##0.00_);[Red]\(#,##0.00\)"/>
    <numFmt numFmtId="200" formatCode="#,##0.0_ "/>
    <numFmt numFmtId="201" formatCode="#,##0.00_ ;[Red]\-#,##0.00\ "/>
    <numFmt numFmtId="202" formatCode="#,##0.0_ ;[Red]\-#,##0.0\ 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187" fontId="9" fillId="0" borderId="19" xfId="0" applyNumberFormat="1" applyFont="1" applyFill="1" applyBorder="1" applyAlignment="1">
      <alignment horizontal="right"/>
    </xf>
    <xf numFmtId="188" fontId="9" fillId="0" borderId="19" xfId="0" applyNumberFormat="1" applyFont="1" applyFill="1" applyBorder="1" applyAlignment="1">
      <alignment horizontal="right"/>
    </xf>
    <xf numFmtId="184" fontId="9" fillId="0" borderId="20" xfId="0" applyNumberFormat="1" applyFont="1" applyFill="1" applyBorder="1" applyAlignment="1">
      <alignment horizontal="right"/>
    </xf>
    <xf numFmtId="188" fontId="9" fillId="0" borderId="18" xfId="0" applyNumberFormat="1" applyFont="1" applyFill="1" applyBorder="1" applyAlignment="1">
      <alignment horizontal="right"/>
    </xf>
    <xf numFmtId="184" fontId="9" fillId="0" borderId="21" xfId="0" applyNumberFormat="1" applyFont="1" applyFill="1" applyBorder="1" applyAlignment="1">
      <alignment horizontal="right"/>
    </xf>
    <xf numFmtId="187" fontId="9" fillId="0" borderId="22" xfId="0" applyNumberFormat="1" applyFont="1" applyFill="1" applyBorder="1" applyAlignment="1">
      <alignment horizontal="right"/>
    </xf>
    <xf numFmtId="180" fontId="9" fillId="0" borderId="19" xfId="0" applyNumberFormat="1" applyFont="1" applyFill="1" applyBorder="1" applyAlignment="1">
      <alignment horizontal="right"/>
    </xf>
    <xf numFmtId="184" fontId="9" fillId="0" borderId="23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87" fontId="9" fillId="0" borderId="25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4" fontId="9" fillId="0" borderId="26" xfId="0" applyNumberFormat="1" applyFont="1" applyFill="1" applyBorder="1" applyAlignment="1">
      <alignment horizontal="right"/>
    </xf>
    <xf numFmtId="188" fontId="9" fillId="0" borderId="24" xfId="0" applyNumberFormat="1" applyFont="1" applyFill="1" applyBorder="1" applyAlignment="1">
      <alignment horizontal="right"/>
    </xf>
    <xf numFmtId="187" fontId="9" fillId="0" borderId="27" xfId="0" applyNumberFormat="1" applyFont="1" applyFill="1" applyBorder="1" applyAlignment="1">
      <alignment horizontal="right"/>
    </xf>
    <xf numFmtId="180" fontId="9" fillId="0" borderId="25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 vertical="center"/>
    </xf>
    <xf numFmtId="187" fontId="9" fillId="0" borderId="28" xfId="0" applyNumberFormat="1" applyFont="1" applyFill="1" applyBorder="1" applyAlignment="1">
      <alignment horizontal="right"/>
    </xf>
    <xf numFmtId="188" fontId="9" fillId="0" borderId="28" xfId="0" applyNumberFormat="1" applyFont="1" applyFill="1" applyBorder="1" applyAlignment="1">
      <alignment horizontal="right"/>
    </xf>
    <xf numFmtId="184" fontId="9" fillId="0" borderId="9" xfId="0" applyNumberFormat="1" applyFont="1" applyFill="1" applyBorder="1" applyAlignment="1">
      <alignment horizontal="right"/>
    </xf>
    <xf numFmtId="188" fontId="9" fillId="0" borderId="29" xfId="0" applyNumberFormat="1" applyFont="1" applyFill="1" applyBorder="1" applyAlignment="1">
      <alignment horizontal="right"/>
    </xf>
    <xf numFmtId="184" fontId="9" fillId="0" borderId="16" xfId="0" applyNumberFormat="1" applyFont="1" applyFill="1" applyBorder="1" applyAlignment="1">
      <alignment horizontal="right"/>
    </xf>
    <xf numFmtId="187" fontId="9" fillId="0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7" fontId="9" fillId="0" borderId="31" xfId="0" applyNumberFormat="1" applyFont="1" applyFill="1" applyBorder="1" applyAlignment="1">
      <alignment horizontal="right"/>
    </xf>
    <xf numFmtId="188" fontId="9" fillId="0" borderId="31" xfId="0" applyNumberFormat="1" applyFont="1" applyFill="1" applyBorder="1" applyAlignment="1">
      <alignment horizontal="right"/>
    </xf>
    <xf numFmtId="184" fontId="9" fillId="0" borderId="32" xfId="0" applyNumberFormat="1" applyFont="1" applyFill="1" applyBorder="1" applyAlignment="1">
      <alignment horizontal="right"/>
    </xf>
    <xf numFmtId="188" fontId="9" fillId="0" borderId="33" xfId="0" applyNumberFormat="1" applyFont="1" applyFill="1" applyBorder="1" applyAlignment="1">
      <alignment horizontal="right"/>
    </xf>
    <xf numFmtId="184" fontId="9" fillId="0" borderId="34" xfId="0" applyNumberFormat="1" applyFont="1" applyFill="1" applyBorder="1" applyAlignment="1">
      <alignment horizontal="right"/>
    </xf>
    <xf numFmtId="187" fontId="9" fillId="0" borderId="35" xfId="0" applyNumberFormat="1" applyFont="1" applyFill="1" applyBorder="1" applyAlignment="1">
      <alignment horizontal="right"/>
    </xf>
    <xf numFmtId="180" fontId="9" fillId="0" borderId="3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84" fontId="9" fillId="0" borderId="36" xfId="0" applyNumberFormat="1" applyFont="1" applyFill="1" applyBorder="1" applyAlignment="1">
      <alignment horizontal="right"/>
    </xf>
    <xf numFmtId="184" fontId="9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horizontal="right"/>
    </xf>
    <xf numFmtId="188" fontId="9" fillId="0" borderId="3" xfId="0" applyNumberFormat="1" applyFont="1" applyFill="1" applyBorder="1" applyAlignment="1">
      <alignment horizontal="right"/>
    </xf>
    <xf numFmtId="184" fontId="9" fillId="0" borderId="5" xfId="0" applyNumberFormat="1" applyFont="1" applyFill="1" applyBorder="1" applyAlignment="1">
      <alignment horizontal="right"/>
    </xf>
    <xf numFmtId="188" fontId="9" fillId="0" borderId="37" xfId="0" applyNumberFormat="1" applyFont="1" applyFill="1" applyBorder="1" applyAlignment="1">
      <alignment horizontal="right"/>
    </xf>
    <xf numFmtId="187" fontId="9" fillId="0" borderId="6" xfId="0" applyNumberFormat="1" applyFont="1" applyFill="1" applyBorder="1" applyAlignment="1">
      <alignment horizontal="right"/>
    </xf>
    <xf numFmtId="180" fontId="9" fillId="0" borderId="3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7" fontId="9" fillId="0" borderId="12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4" fontId="9" fillId="0" borderId="40" xfId="0" applyNumberFormat="1" applyFont="1" applyFill="1" applyBorder="1" applyAlignment="1">
      <alignment horizontal="right"/>
    </xf>
    <xf numFmtId="188" fontId="9" fillId="0" borderId="15" xfId="0" applyNumberFormat="1" applyFont="1" applyFill="1" applyBorder="1" applyAlignment="1">
      <alignment horizontal="right"/>
    </xf>
    <xf numFmtId="187" fontId="9" fillId="0" borderId="13" xfId="0" applyNumberFormat="1" applyFont="1" applyFill="1" applyBorder="1" applyAlignment="1">
      <alignment horizontal="right"/>
    </xf>
    <xf numFmtId="180" fontId="9" fillId="0" borderId="12" xfId="0" applyNumberFormat="1" applyFont="1" applyFill="1" applyBorder="1" applyAlignment="1">
      <alignment horizontal="right"/>
    </xf>
    <xf numFmtId="0" fontId="10" fillId="0" borderId="41" xfId="0" applyFont="1" applyFill="1" applyBorder="1" applyAlignment="1">
      <alignment horizontal="centerContinuous" vertical="center"/>
    </xf>
    <xf numFmtId="0" fontId="10" fillId="0" borderId="42" xfId="0" applyFont="1" applyFill="1" applyBorder="1" applyAlignment="1">
      <alignment horizontal="centerContinuous" vertical="center"/>
    </xf>
    <xf numFmtId="187" fontId="9" fillId="0" borderId="43" xfId="0" applyNumberFormat="1" applyFont="1" applyFill="1" applyBorder="1" applyAlignment="1">
      <alignment horizontal="right"/>
    </xf>
    <xf numFmtId="188" fontId="9" fillId="0" borderId="43" xfId="0" applyNumberFormat="1" applyFont="1" applyFill="1" applyBorder="1" applyAlignment="1">
      <alignment horizontal="right"/>
    </xf>
    <xf numFmtId="184" fontId="9" fillId="0" borderId="43" xfId="0" applyNumberFormat="1" applyFont="1" applyFill="1" applyBorder="1" applyAlignment="1">
      <alignment horizontal="right"/>
    </xf>
    <xf numFmtId="188" fontId="9" fillId="0" borderId="10" xfId="0" applyNumberFormat="1" applyFont="1" applyFill="1" applyBorder="1" applyAlignment="1">
      <alignment horizontal="right"/>
    </xf>
    <xf numFmtId="184" fontId="9" fillId="0" borderId="44" xfId="0" applyNumberFormat="1" applyFont="1" applyFill="1" applyBorder="1" applyAlignment="1">
      <alignment horizontal="right"/>
    </xf>
    <xf numFmtId="187" fontId="9" fillId="0" borderId="11" xfId="0" applyNumberFormat="1" applyFont="1" applyFill="1" applyBorder="1" applyAlignment="1">
      <alignment horizontal="right"/>
    </xf>
    <xf numFmtId="180" fontId="9" fillId="0" borderId="43" xfId="0" applyNumberFormat="1" applyFont="1" applyFill="1" applyBorder="1" applyAlignment="1">
      <alignment horizontal="right"/>
    </xf>
    <xf numFmtId="184" fontId="9" fillId="0" borderId="45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/>
    </xf>
    <xf numFmtId="183" fontId="10" fillId="0" borderId="31" xfId="0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/>
      <protection locked="0"/>
    </xf>
    <xf numFmtId="182" fontId="10" fillId="0" borderId="32" xfId="0" applyNumberFormat="1" applyFont="1" applyFill="1" applyBorder="1" applyAlignment="1" applyProtection="1">
      <alignment/>
      <protection locked="0"/>
    </xf>
    <xf numFmtId="38" fontId="10" fillId="0" borderId="33" xfId="17" applyFont="1" applyFill="1" applyBorder="1" applyAlignment="1" applyProtection="1">
      <alignment horizontal="right"/>
      <protection locked="0"/>
    </xf>
    <xf numFmtId="182" fontId="10" fillId="0" borderId="34" xfId="17" applyNumberFormat="1" applyFont="1" applyFill="1" applyBorder="1" applyAlignment="1">
      <alignment horizontal="center"/>
    </xf>
    <xf numFmtId="189" fontId="10" fillId="0" borderId="35" xfId="17" applyNumberFormat="1" applyFont="1" applyFill="1" applyBorder="1" applyAlignment="1" applyProtection="1">
      <alignment horizontal="center"/>
      <protection locked="0"/>
    </xf>
    <xf numFmtId="38" fontId="10" fillId="0" borderId="32" xfId="17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/>
      <protection locked="0"/>
    </xf>
    <xf numFmtId="40" fontId="10" fillId="0" borderId="32" xfId="17" applyNumberFormat="1" applyFont="1" applyFill="1" applyBorder="1" applyAlignment="1" applyProtection="1">
      <alignment/>
      <protection locked="0"/>
    </xf>
    <xf numFmtId="182" fontId="10" fillId="0" borderId="34" xfId="0" applyNumberFormat="1" applyFont="1" applyFill="1" applyBorder="1" applyAlignment="1">
      <alignment horizontal="center"/>
    </xf>
    <xf numFmtId="183" fontId="10" fillId="0" borderId="47" xfId="0" applyNumberFormat="1" applyFont="1" applyFill="1" applyBorder="1" applyAlignment="1" applyProtection="1">
      <alignment/>
      <protection locked="0"/>
    </xf>
    <xf numFmtId="38" fontId="10" fillId="0" borderId="47" xfId="17" applyFont="1" applyFill="1" applyBorder="1" applyAlignment="1" applyProtection="1">
      <alignment/>
      <protection locked="0"/>
    </xf>
    <xf numFmtId="3" fontId="10" fillId="0" borderId="47" xfId="0" applyNumberFormat="1" applyFont="1" applyFill="1" applyBorder="1" applyAlignment="1" applyProtection="1">
      <alignment/>
      <protection locked="0"/>
    </xf>
    <xf numFmtId="182" fontId="10" fillId="0" borderId="48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 horizontal="right"/>
      <protection locked="0"/>
    </xf>
    <xf numFmtId="189" fontId="10" fillId="0" borderId="38" xfId="17" applyNumberFormat="1" applyFont="1" applyFill="1" applyBorder="1" applyAlignment="1" applyProtection="1">
      <alignment horizontal="center"/>
      <protection locked="0"/>
    </xf>
    <xf numFmtId="38" fontId="10" fillId="0" borderId="48" xfId="17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/>
      <protection locked="0"/>
    </xf>
    <xf numFmtId="40" fontId="10" fillId="0" borderId="48" xfId="17" applyNumberFormat="1" applyFont="1" applyFill="1" applyBorder="1" applyAlignment="1" applyProtection="1">
      <alignment/>
      <protection locked="0"/>
    </xf>
    <xf numFmtId="182" fontId="10" fillId="0" borderId="36" xfId="17" applyNumberFormat="1" applyFont="1" applyFill="1" applyBorder="1" applyAlignment="1">
      <alignment horizontal="center"/>
    </xf>
    <xf numFmtId="190" fontId="10" fillId="0" borderId="31" xfId="0" applyNumberFormat="1" applyFont="1" applyFill="1" applyBorder="1" applyAlignment="1" applyProtection="1">
      <alignment/>
      <protection locked="0"/>
    </xf>
    <xf numFmtId="185" fontId="10" fillId="0" borderId="35" xfId="17" applyNumberFormat="1" applyFont="1" applyFill="1" applyBorder="1" applyAlignment="1" applyProtection="1">
      <alignment horizontal="right"/>
      <protection locked="0"/>
    </xf>
    <xf numFmtId="38" fontId="10" fillId="0" borderId="32" xfId="17" applyFont="1" applyFill="1" applyBorder="1" applyAlignment="1" applyProtection="1">
      <alignment horizontal="right"/>
      <protection locked="0"/>
    </xf>
    <xf numFmtId="191" fontId="10" fillId="0" borderId="31" xfId="0" applyNumberFormat="1" applyFont="1" applyFill="1" applyBorder="1" applyAlignment="1" applyProtection="1">
      <alignment/>
      <protection locked="0"/>
    </xf>
    <xf numFmtId="190" fontId="10" fillId="0" borderId="25" xfId="0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/>
      <protection locked="0"/>
    </xf>
    <xf numFmtId="182" fontId="10" fillId="0" borderId="26" xfId="0" applyNumberFormat="1" applyFont="1" applyFill="1" applyBorder="1" applyAlignment="1" applyProtection="1">
      <alignment/>
      <protection locked="0"/>
    </xf>
    <xf numFmtId="38" fontId="10" fillId="0" borderId="24" xfId="17" applyFont="1" applyFill="1" applyBorder="1" applyAlignment="1" applyProtection="1">
      <alignment horizontal="right"/>
      <protection locked="0"/>
    </xf>
    <xf numFmtId="182" fontId="10" fillId="0" borderId="16" xfId="17" applyNumberFormat="1" applyFont="1" applyFill="1" applyBorder="1" applyAlignment="1">
      <alignment horizontal="center"/>
    </xf>
    <xf numFmtId="185" fontId="10" fillId="0" borderId="27" xfId="17" applyNumberFormat="1" applyFont="1" applyFill="1" applyBorder="1" applyAlignment="1" applyProtection="1">
      <alignment horizontal="right"/>
      <protection locked="0"/>
    </xf>
    <xf numFmtId="38" fontId="10" fillId="0" borderId="26" xfId="17" applyFont="1" applyFill="1" applyBorder="1" applyAlignment="1" applyProtection="1">
      <alignment horizontal="right"/>
      <protection locked="0"/>
    </xf>
    <xf numFmtId="191" fontId="10" fillId="0" borderId="25" xfId="0" applyNumberFormat="1" applyFont="1" applyFill="1" applyBorder="1" applyAlignment="1" applyProtection="1">
      <alignment/>
      <protection locked="0"/>
    </xf>
    <xf numFmtId="40" fontId="10" fillId="0" borderId="26" xfId="17" applyNumberFormat="1" applyFont="1" applyFill="1" applyBorder="1" applyAlignment="1" applyProtection="1">
      <alignment/>
      <protection locked="0"/>
    </xf>
    <xf numFmtId="182" fontId="10" fillId="0" borderId="16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194" fontId="10" fillId="0" borderId="40" xfId="0" applyNumberFormat="1" applyFont="1" applyFill="1" applyBorder="1" applyAlignment="1">
      <alignment horizontal="right"/>
    </xf>
    <xf numFmtId="38" fontId="10" fillId="0" borderId="40" xfId="17" applyFont="1" applyFill="1" applyBorder="1" applyAlignment="1">
      <alignment horizontal="right"/>
    </xf>
    <xf numFmtId="186" fontId="10" fillId="0" borderId="40" xfId="0" applyNumberFormat="1" applyFont="1" applyFill="1" applyBorder="1" applyAlignment="1">
      <alignment horizontal="right"/>
    </xf>
    <xf numFmtId="184" fontId="10" fillId="0" borderId="40" xfId="0" applyNumberFormat="1" applyFont="1" applyFill="1" applyBorder="1" applyAlignment="1">
      <alignment horizontal="right"/>
    </xf>
    <xf numFmtId="38" fontId="10" fillId="0" borderId="50" xfId="17" applyFont="1" applyFill="1" applyBorder="1" applyAlignment="1">
      <alignment horizontal="right"/>
    </xf>
    <xf numFmtId="182" fontId="10" fillId="0" borderId="17" xfId="17" applyNumberFormat="1" applyFont="1" applyFill="1" applyBorder="1" applyAlignment="1">
      <alignment horizontal="center"/>
    </xf>
    <xf numFmtId="185" fontId="10" fillId="0" borderId="14" xfId="0" applyNumberFormat="1" applyFont="1" applyFill="1" applyBorder="1" applyAlignment="1">
      <alignment horizontal="right"/>
    </xf>
    <xf numFmtId="195" fontId="10" fillId="0" borderId="50" xfId="0" applyNumberFormat="1" applyFont="1" applyFill="1" applyBorder="1" applyAlignment="1">
      <alignment horizontal="right"/>
    </xf>
    <xf numFmtId="182" fontId="10" fillId="0" borderId="17" xfId="0" applyNumberFormat="1" applyFont="1" applyFill="1" applyBorder="1" applyAlignment="1">
      <alignment horizontal="center"/>
    </xf>
    <xf numFmtId="0" fontId="10" fillId="0" borderId="37" xfId="0" applyFont="1" applyFill="1" applyBorder="1" applyAlignment="1" applyProtection="1">
      <alignment horizontal="center"/>
      <protection locked="0"/>
    </xf>
    <xf numFmtId="196" fontId="10" fillId="0" borderId="5" xfId="17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40" fontId="10" fillId="0" borderId="5" xfId="17" applyNumberFormat="1" applyFont="1" applyFill="1" applyBorder="1" applyAlignment="1">
      <alignment horizontal="right"/>
    </xf>
    <xf numFmtId="38" fontId="10" fillId="0" borderId="51" xfId="17" applyFont="1" applyFill="1" applyBorder="1" applyAlignment="1">
      <alignment horizontal="right"/>
    </xf>
    <xf numFmtId="184" fontId="10" fillId="0" borderId="52" xfId="17" applyNumberFormat="1" applyFont="1" applyFill="1" applyBorder="1" applyAlignment="1">
      <alignment horizontal="center"/>
    </xf>
    <xf numFmtId="196" fontId="10" fillId="0" borderId="4" xfId="17" applyNumberFormat="1" applyFont="1" applyFill="1" applyBorder="1" applyAlignment="1">
      <alignment horizontal="right"/>
    </xf>
    <xf numFmtId="40" fontId="10" fillId="0" borderId="52" xfId="17" applyNumberFormat="1" applyFont="1" applyFill="1" applyBorder="1" applyAlignment="1">
      <alignment horizontal="center"/>
    </xf>
    <xf numFmtId="0" fontId="10" fillId="0" borderId="50" xfId="0" applyFont="1" applyFill="1" applyBorder="1" applyAlignment="1" applyProtection="1">
      <alignment horizontal="center"/>
      <protection locked="0"/>
    </xf>
    <xf numFmtId="194" fontId="10" fillId="0" borderId="43" xfId="0" applyNumberFormat="1" applyFont="1" applyFill="1" applyBorder="1" applyAlignment="1">
      <alignment horizontal="right"/>
    </xf>
    <xf numFmtId="38" fontId="10" fillId="0" borderId="43" xfId="17" applyFont="1" applyFill="1" applyBorder="1" applyAlignment="1">
      <alignment horizontal="right"/>
    </xf>
    <xf numFmtId="186" fontId="10" fillId="0" borderId="43" xfId="0" applyNumberFormat="1" applyFont="1" applyFill="1" applyBorder="1" applyAlignment="1">
      <alignment horizontal="right"/>
    </xf>
    <xf numFmtId="184" fontId="10" fillId="0" borderId="43" xfId="0" applyNumberFormat="1" applyFont="1" applyFill="1" applyBorder="1" applyAlignment="1">
      <alignment horizontal="right"/>
    </xf>
    <xf numFmtId="38" fontId="10" fillId="0" borderId="10" xfId="17" applyFont="1" applyFill="1" applyBorder="1" applyAlignment="1">
      <alignment horizontal="right"/>
    </xf>
    <xf numFmtId="182" fontId="10" fillId="0" borderId="44" xfId="17" applyNumberFormat="1" applyFont="1" applyFill="1" applyBorder="1" applyAlignment="1">
      <alignment horizontal="center"/>
    </xf>
    <xf numFmtId="185" fontId="10" fillId="0" borderId="11" xfId="0" applyNumberFormat="1" applyFont="1" applyFill="1" applyBorder="1" applyAlignment="1">
      <alignment horizontal="right"/>
    </xf>
    <xf numFmtId="195" fontId="10" fillId="0" borderId="10" xfId="0" applyNumberFormat="1" applyFont="1" applyFill="1" applyBorder="1" applyAlignment="1">
      <alignment horizontal="right"/>
    </xf>
    <xf numFmtId="182" fontId="10" fillId="0" borderId="44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185" fontId="10" fillId="0" borderId="53" xfId="0" applyNumberFormat="1" applyFont="1" applyFill="1" applyBorder="1" applyAlignment="1">
      <alignment/>
    </xf>
    <xf numFmtId="38" fontId="10" fillId="0" borderId="53" xfId="17" applyFont="1" applyFill="1" applyBorder="1" applyAlignment="1">
      <alignment/>
    </xf>
    <xf numFmtId="192" fontId="10" fillId="0" borderId="53" xfId="0" applyNumberFormat="1" applyFont="1" applyFill="1" applyBorder="1" applyAlignment="1">
      <alignment/>
    </xf>
    <xf numFmtId="182" fontId="10" fillId="0" borderId="43" xfId="0" applyNumberFormat="1" applyFont="1" applyFill="1" applyBorder="1" applyAlignment="1">
      <alignment/>
    </xf>
    <xf numFmtId="186" fontId="10" fillId="0" borderId="39" xfId="17" applyNumberFormat="1" applyFont="1" applyFill="1" applyBorder="1" applyAlignment="1">
      <alignment/>
    </xf>
    <xf numFmtId="185" fontId="10" fillId="0" borderId="54" xfId="0" applyNumberFormat="1" applyFont="1" applyFill="1" applyBorder="1" applyAlignment="1">
      <alignment/>
    </xf>
    <xf numFmtId="192" fontId="10" fillId="0" borderId="39" xfId="0" applyNumberFormat="1" applyFont="1" applyFill="1" applyBorder="1" applyAlignment="1">
      <alignment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56" xfId="0" applyFont="1" applyFill="1" applyBorder="1" applyAlignment="1" applyProtection="1">
      <alignment horizontal="left"/>
      <protection locked="0"/>
    </xf>
    <xf numFmtId="0" fontId="14" fillId="0" borderId="8" xfId="22" applyFont="1" applyFill="1" applyBorder="1" applyAlignment="1" applyProtection="1">
      <alignment horizontal="left"/>
      <protection locked="0"/>
    </xf>
    <xf numFmtId="0" fontId="17" fillId="0" borderId="8" xfId="22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5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8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1" xfId="21" applyFont="1" applyFill="1" applyBorder="1" applyProtection="1">
      <alignment/>
      <protection locked="0"/>
    </xf>
    <xf numFmtId="0" fontId="10" fillId="0" borderId="4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7" fillId="0" borderId="8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10" fillId="0" borderId="5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184" fontId="9" fillId="0" borderId="52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194" fontId="10" fillId="0" borderId="5" xfId="17" applyNumberFormat="1" applyFont="1" applyFill="1" applyBorder="1" applyAlignment="1">
      <alignment horizontal="right"/>
    </xf>
    <xf numFmtId="186" fontId="10" fillId="0" borderId="5" xfId="17" applyNumberFormat="1" applyFont="1" applyFill="1" applyBorder="1" applyAlignment="1">
      <alignment horizontal="right"/>
    </xf>
    <xf numFmtId="184" fontId="10" fillId="0" borderId="5" xfId="17" applyNumberFormat="1" applyFont="1" applyFill="1" applyBorder="1" applyAlignment="1">
      <alignment horizontal="right"/>
    </xf>
    <xf numFmtId="186" fontId="10" fillId="0" borderId="51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6" fontId="10" fillId="0" borderId="53" xfId="17" applyNumberFormat="1" applyFont="1" applyFill="1" applyBorder="1" applyAlignment="1">
      <alignment/>
    </xf>
    <xf numFmtId="182" fontId="10" fillId="0" borderId="43" xfId="0" applyNumberFormat="1" applyFont="1" applyFill="1" applyBorder="1" applyAlignment="1">
      <alignment horizontal="right"/>
    </xf>
    <xf numFmtId="192" fontId="10" fillId="0" borderId="53" xfId="0" applyNumberFormat="1" applyFont="1" applyFill="1" applyBorder="1" applyAlignment="1">
      <alignment/>
    </xf>
    <xf numFmtId="0" fontId="12" fillId="0" borderId="5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194" fontId="10" fillId="0" borderId="26" xfId="0" applyNumberFormat="1" applyFont="1" applyFill="1" applyBorder="1" applyAlignment="1">
      <alignment horizontal="right"/>
    </xf>
    <xf numFmtId="186" fontId="10" fillId="0" borderId="26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38" fontId="10" fillId="0" borderId="8" xfId="17" applyFont="1" applyFill="1" applyBorder="1" applyAlignment="1">
      <alignment horizontal="right"/>
    </xf>
    <xf numFmtId="182" fontId="10" fillId="0" borderId="23" xfId="17" applyNumberFormat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right"/>
    </xf>
    <xf numFmtId="195" fontId="10" fillId="0" borderId="8" xfId="0" applyNumberFormat="1" applyFont="1" applyFill="1" applyBorder="1" applyAlignment="1">
      <alignment horizontal="right"/>
    </xf>
    <xf numFmtId="182" fontId="10" fillId="0" borderId="23" xfId="0" applyNumberFormat="1" applyFont="1" applyFill="1" applyBorder="1" applyAlignment="1">
      <alignment horizontal="center"/>
    </xf>
    <xf numFmtId="185" fontId="10" fillId="0" borderId="60" xfId="0" applyNumberFormat="1" applyFont="1" applyFill="1" applyBorder="1" applyAlignment="1">
      <alignment/>
    </xf>
    <xf numFmtId="38" fontId="10" fillId="0" borderId="60" xfId="17" applyFont="1" applyFill="1" applyBorder="1" applyAlignment="1">
      <alignment/>
    </xf>
    <xf numFmtId="192" fontId="10" fillId="0" borderId="60" xfId="0" applyNumberFormat="1" applyFont="1" applyFill="1" applyBorder="1" applyAlignment="1">
      <alignment/>
    </xf>
    <xf numFmtId="182" fontId="10" fillId="0" borderId="61" xfId="0" applyNumberFormat="1" applyFont="1" applyFill="1" applyBorder="1" applyAlignment="1">
      <alignment/>
    </xf>
    <xf numFmtId="186" fontId="10" fillId="0" borderId="62" xfId="17" applyNumberFormat="1" applyFont="1" applyFill="1" applyBorder="1" applyAlignment="1">
      <alignment/>
    </xf>
    <xf numFmtId="182" fontId="10" fillId="0" borderId="45" xfId="0" applyNumberFormat="1" applyFont="1" applyFill="1" applyBorder="1" applyAlignment="1">
      <alignment horizontal="center"/>
    </xf>
    <xf numFmtId="185" fontId="10" fillId="0" borderId="63" xfId="0" applyNumberFormat="1" applyFont="1" applyFill="1" applyBorder="1" applyAlignment="1">
      <alignment/>
    </xf>
    <xf numFmtId="38" fontId="10" fillId="0" borderId="60" xfId="17" applyFont="1" applyFill="1" applyBorder="1" applyAlignment="1">
      <alignment horizontal="right"/>
    </xf>
    <xf numFmtId="192" fontId="10" fillId="0" borderId="62" xfId="0" applyNumberFormat="1" applyFont="1" applyFill="1" applyBorder="1" applyAlignment="1">
      <alignment/>
    </xf>
    <xf numFmtId="184" fontId="10" fillId="0" borderId="23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184" fontId="10" fillId="0" borderId="23" xfId="17" applyNumberFormat="1" applyFont="1" applyFill="1" applyBorder="1" applyAlignment="1">
      <alignment horizontal="center"/>
    </xf>
    <xf numFmtId="195" fontId="10" fillId="0" borderId="27" xfId="0" applyNumberFormat="1" applyFont="1" applyFill="1" applyBorder="1" applyAlignment="1">
      <alignment horizontal="right"/>
    </xf>
    <xf numFmtId="184" fontId="10" fillId="0" borderId="44" xfId="0" applyNumberFormat="1" applyFont="1" applyFill="1" applyBorder="1" applyAlignment="1">
      <alignment horizontal="right"/>
    </xf>
    <xf numFmtId="38" fontId="10" fillId="0" borderId="11" xfId="17" applyFont="1" applyFill="1" applyBorder="1" applyAlignment="1">
      <alignment horizontal="right"/>
    </xf>
    <xf numFmtId="184" fontId="10" fillId="0" borderId="44" xfId="17" applyNumberFormat="1" applyFont="1" applyFill="1" applyBorder="1" applyAlignment="1">
      <alignment horizontal="center"/>
    </xf>
    <xf numFmtId="195" fontId="10" fillId="0" borderId="54" xfId="0" applyNumberFormat="1" applyFont="1" applyFill="1" applyBorder="1" applyAlignment="1">
      <alignment horizontal="right"/>
    </xf>
    <xf numFmtId="38" fontId="10" fillId="0" borderId="53" xfId="17" applyFont="1" applyFill="1" applyBorder="1" applyAlignment="1">
      <alignment horizontal="right"/>
    </xf>
    <xf numFmtId="185" fontId="10" fillId="0" borderId="44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1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59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56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4" fillId="0" borderId="8" xfId="22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56" xfId="0" applyFont="1" applyFill="1" applyBorder="1" applyAlignment="1" applyProtection="1">
      <alignment horizontal="left"/>
      <protection locked="0"/>
    </xf>
    <xf numFmtId="0" fontId="14" fillId="0" borderId="8" xfId="22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56" xfId="0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6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56" xfId="0" applyFill="1" applyBorder="1" applyAlignment="1" applyProtection="1">
      <alignment horizontal="left"/>
      <protection locked="0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4489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71" name="AutoShape 7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72" name="Oval 72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8" name="AutoShape 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3" name="AutoShape 8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4" name="AutoShape 8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6" name="AutoShape 8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7" name="AutoShape 8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8" name="AutoShape 8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2" name="AutoShape 10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0" name="AutoShape 16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4" name="AutoShape 17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5" name="AutoShape 17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6" name="AutoShape 17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0" name="AutoShape 19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4" name="AutoShape 20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5" name="AutoShape 20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07" name="Oval 207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10602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3" name="AutoShape 8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4" name="AutoShape 8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6" name="AutoShape 8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7" name="AutoShape 8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8" name="AutoShape 8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9" name="AutoShape 8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3" name="AutoShape 10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7" name="AutoShape 11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1" name="AutoShape 13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1" name="AutoShape 15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5" name="AutoShape 16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9" name="AutoShape 17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3" name="AutoShape 19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4" name="AutoShape 19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5" name="AutoShape 19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6" name="AutoShape 19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7" name="AutoShape 19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8" name="AutoShape 19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7" name="AutoShape 22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41" name="AutoShape 24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5" name="AutoShape 2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6" name="AutoShape 25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7" name="AutoShape 2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71" name="AutoShape 27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85" name="AutoShape 28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86" name="AutoShape 28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87" name="AutoShape 28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1" name="AutoShape 30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5" name="AutoShape 31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6" name="AutoShape 3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17" name="AutoShape 31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318" name="Oval 318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8" name="AutoShape 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3" name="AutoShape 8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4" name="AutoShape 8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6" name="AutoShape 8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7" name="AutoShape 8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8" name="AutoShape 8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2" name="AutoShape 10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3" name="AutoShape 19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4" name="AutoShape 19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5" name="AutoShape 19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6" name="AutoShape 19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7" name="AutoShape 19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8" name="AutoShape 19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12" name="AutoShape 21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6" name="AutoShape 22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40" name="AutoShape 24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4" name="AutoShape 2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5" name="AutoShape 2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6" name="AutoShape 25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7" name="AutoShape 2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8" name="AutoShape 25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9" name="AutoShape 25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0" name="AutoShape 26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74" name="AutoShape 27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88" name="AutoShape 28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2" name="AutoShape 30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3" name="AutoShape 303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4" name="AutoShape 30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5" name="AutoShape 30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6" name="AutoShape 30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7" name="AutoShape 30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08" name="AutoShape 30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22" name="AutoShape 32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36" name="AutoShape 33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50" name="AutoShape 3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4" name="AutoShape 3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5" name="AutoShape 36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66" name="AutoShape 36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80" name="AutoShape 38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94" name="AutoShape 39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95" name="AutoShape 39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396" name="AutoShape 39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10" name="AutoShape 41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24" name="AutoShape 42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25" name="AutoShape 42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426" name="AutoShape 42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427" name="Oval 427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9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00" customWidth="1"/>
    <col min="12" max="12" width="5.625" style="3" customWidth="1"/>
    <col min="13" max="13" width="7.625" style="3" customWidth="1"/>
    <col min="14" max="14" width="4.625" style="3" customWidth="1"/>
    <col min="15" max="15" width="8.125" style="10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2:18" ht="18.75">
      <c r="B3" s="265" t="s">
        <v>121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2:18" ht="12.75" thickBot="1">
      <c r="B4" s="266" t="s">
        <v>122</v>
      </c>
      <c r="C4" s="266"/>
      <c r="D4" s="266"/>
      <c r="E4" s="4"/>
      <c r="F4" s="4"/>
      <c r="G4" s="4"/>
      <c r="H4" s="4"/>
      <c r="I4" s="4"/>
      <c r="J4" s="4"/>
      <c r="K4" s="5"/>
      <c r="L4" s="4"/>
      <c r="M4" s="4"/>
      <c r="N4" s="4"/>
      <c r="O4" s="267" t="s">
        <v>1</v>
      </c>
      <c r="P4" s="267"/>
      <c r="Q4" s="267"/>
      <c r="R4" s="267"/>
    </row>
    <row r="5" spans="2:18" s="6" customFormat="1" ht="12.75" thickBot="1">
      <c r="B5" s="7"/>
      <c r="C5" s="8"/>
      <c r="D5" s="9"/>
      <c r="E5" s="10" t="s">
        <v>2</v>
      </c>
      <c r="F5" s="11"/>
      <c r="G5" s="10"/>
      <c r="H5" s="12"/>
      <c r="I5" s="13"/>
      <c r="J5" s="13"/>
      <c r="K5" s="14"/>
      <c r="L5" s="12" t="s">
        <v>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19"/>
      <c r="F6" s="20"/>
      <c r="G6" s="20"/>
      <c r="H6" s="20"/>
      <c r="I6" s="20"/>
      <c r="J6" s="263" t="s">
        <v>4</v>
      </c>
      <c r="K6" s="264"/>
      <c r="L6" s="20"/>
      <c r="M6" s="20"/>
      <c r="N6" s="20"/>
      <c r="O6" s="20"/>
      <c r="P6" s="20"/>
      <c r="Q6" s="263" t="s">
        <v>4</v>
      </c>
      <c r="R6" s="264"/>
    </row>
    <row r="7" spans="2:18" s="6" customFormat="1" ht="42" customHeight="1" thickBot="1">
      <c r="B7" s="21"/>
      <c r="C7" s="22"/>
      <c r="D7" s="23"/>
      <c r="E7" s="24" t="s">
        <v>5</v>
      </c>
      <c r="F7" s="25" t="s">
        <v>6</v>
      </c>
      <c r="G7" s="25" t="s">
        <v>7</v>
      </c>
      <c r="H7" s="25" t="s">
        <v>8</v>
      </c>
      <c r="I7" s="26" t="s">
        <v>9</v>
      </c>
      <c r="J7" s="27" t="s">
        <v>10</v>
      </c>
      <c r="K7" s="28" t="s">
        <v>11</v>
      </c>
      <c r="L7" s="25" t="s">
        <v>5</v>
      </c>
      <c r="M7" s="25" t="s">
        <v>6</v>
      </c>
      <c r="N7" s="25" t="s">
        <v>7</v>
      </c>
      <c r="O7" s="25" t="s">
        <v>12</v>
      </c>
      <c r="P7" s="26" t="s">
        <v>9</v>
      </c>
      <c r="Q7" s="27" t="s">
        <v>13</v>
      </c>
      <c r="R7" s="29" t="s">
        <v>11</v>
      </c>
    </row>
    <row r="8" spans="2:23" s="30" customFormat="1" ht="12">
      <c r="B8" s="31"/>
      <c r="C8" s="268" t="s">
        <v>14</v>
      </c>
      <c r="D8" s="269"/>
      <c r="E8" s="32">
        <v>38.3</v>
      </c>
      <c r="F8" s="33">
        <v>292718</v>
      </c>
      <c r="G8" s="33">
        <v>256</v>
      </c>
      <c r="H8" s="33">
        <v>5609</v>
      </c>
      <c r="I8" s="34">
        <v>1.92</v>
      </c>
      <c r="J8" s="35">
        <v>5742</v>
      </c>
      <c r="K8" s="36">
        <f>IF(U8=TRUE,"-",ROUND((H8-J8)/J8*100,2))</f>
        <v>-2.32</v>
      </c>
      <c r="L8" s="37">
        <v>38.3</v>
      </c>
      <c r="M8" s="33">
        <v>292693</v>
      </c>
      <c r="N8" s="38">
        <v>253</v>
      </c>
      <c r="O8" s="33">
        <v>5105</v>
      </c>
      <c r="P8" s="34">
        <v>1.74</v>
      </c>
      <c r="Q8" s="35">
        <v>5161</v>
      </c>
      <c r="R8" s="39">
        <f>IF(W8=TRUE,"-",ROUND((O8-Q8)/Q8*100,2))</f>
        <v>-1.09</v>
      </c>
      <c r="T8" s="30">
        <f>ROUND((H8-J8)/J8*100,2)</f>
        <v>-2.32</v>
      </c>
      <c r="U8" s="30" t="b">
        <f>ISERROR(T8)</f>
        <v>0</v>
      </c>
      <c r="V8" s="30">
        <f>ROUND((O8-Q8)/Q8*100,2)</f>
        <v>-1.09</v>
      </c>
      <c r="W8" s="30" t="b">
        <f>ISERROR(V8)</f>
        <v>0</v>
      </c>
    </row>
    <row r="9" spans="2:23" s="30" customFormat="1" ht="12">
      <c r="B9" s="40"/>
      <c r="C9" s="41"/>
      <c r="D9" s="42" t="s">
        <v>123</v>
      </c>
      <c r="E9" s="43">
        <v>37.1</v>
      </c>
      <c r="F9" s="44">
        <v>292080</v>
      </c>
      <c r="G9" s="44">
        <v>22</v>
      </c>
      <c r="H9" s="44">
        <v>5602</v>
      </c>
      <c r="I9" s="45">
        <v>1.92</v>
      </c>
      <c r="J9" s="46">
        <v>5234</v>
      </c>
      <c r="K9" s="39">
        <f aca="true" t="shared" si="0" ref="K9:K62">IF(U9=TRUE,"-",ROUND((H9-J9)/J9*100,2))</f>
        <v>7.03</v>
      </c>
      <c r="L9" s="47">
        <v>37.1</v>
      </c>
      <c r="M9" s="44">
        <v>292080</v>
      </c>
      <c r="N9" s="48">
        <v>22</v>
      </c>
      <c r="O9" s="44">
        <v>4736</v>
      </c>
      <c r="P9" s="45">
        <v>1.62</v>
      </c>
      <c r="Q9" s="46">
        <v>4471</v>
      </c>
      <c r="R9" s="39">
        <f aca="true" t="shared" si="1" ref="R9:R62">IF(W9=TRUE,"-",ROUND((O9-Q9)/Q9*100,2))</f>
        <v>5.93</v>
      </c>
      <c r="T9" s="30">
        <f aca="true" t="shared" si="2" ref="T9:T62">ROUND((H9-J9)/J9*100,2)</f>
        <v>7.03</v>
      </c>
      <c r="U9" s="30" t="b">
        <f aca="true" t="shared" si="3" ref="U9:U62">ISERROR(T9)</f>
        <v>0</v>
      </c>
      <c r="V9" s="30">
        <f aca="true" t="shared" si="4" ref="V9:V62">ROUND((O9-Q9)/Q9*100,2)</f>
        <v>5.93</v>
      </c>
      <c r="W9" s="30" t="b">
        <f aca="true" t="shared" si="5" ref="W9:W62">ISERROR(V9)</f>
        <v>0</v>
      </c>
    </row>
    <row r="10" spans="2:23" s="30" customFormat="1" ht="12">
      <c r="B10" s="40"/>
      <c r="C10" s="41"/>
      <c r="D10" s="42" t="s">
        <v>15</v>
      </c>
      <c r="E10" s="43">
        <v>38.3</v>
      </c>
      <c r="F10" s="44">
        <v>279276</v>
      </c>
      <c r="G10" s="44">
        <v>9</v>
      </c>
      <c r="H10" s="44">
        <v>4851</v>
      </c>
      <c r="I10" s="45">
        <v>1.74</v>
      </c>
      <c r="J10" s="46">
        <v>4182</v>
      </c>
      <c r="K10" s="39">
        <f t="shared" si="0"/>
        <v>16</v>
      </c>
      <c r="L10" s="47">
        <v>38.3</v>
      </c>
      <c r="M10" s="44">
        <v>279276</v>
      </c>
      <c r="N10" s="48">
        <v>9</v>
      </c>
      <c r="O10" s="44">
        <v>3906</v>
      </c>
      <c r="P10" s="45">
        <v>1.4</v>
      </c>
      <c r="Q10" s="46">
        <v>3762</v>
      </c>
      <c r="R10" s="39">
        <f t="shared" si="1"/>
        <v>3.83</v>
      </c>
      <c r="T10" s="30">
        <f t="shared" si="2"/>
        <v>16</v>
      </c>
      <c r="U10" s="30" t="b">
        <f t="shared" si="3"/>
        <v>0</v>
      </c>
      <c r="V10" s="30">
        <f t="shared" si="4"/>
        <v>3.83</v>
      </c>
      <c r="W10" s="30" t="b">
        <f t="shared" si="5"/>
        <v>0</v>
      </c>
    </row>
    <row r="11" spans="2:23" s="30" customFormat="1" ht="12">
      <c r="B11" s="40"/>
      <c r="C11" s="41"/>
      <c r="D11" s="42" t="s">
        <v>124</v>
      </c>
      <c r="E11" s="43">
        <v>37.8</v>
      </c>
      <c r="F11" s="44">
        <v>257022</v>
      </c>
      <c r="G11" s="44" t="s">
        <v>125</v>
      </c>
      <c r="H11" s="44">
        <v>4593</v>
      </c>
      <c r="I11" s="45">
        <v>1.79</v>
      </c>
      <c r="J11" s="46">
        <v>4675</v>
      </c>
      <c r="K11" s="39">
        <f t="shared" si="0"/>
        <v>-1.75</v>
      </c>
      <c r="L11" s="47">
        <v>37.8</v>
      </c>
      <c r="M11" s="44">
        <v>257022</v>
      </c>
      <c r="N11" s="48" t="s">
        <v>125</v>
      </c>
      <c r="O11" s="44">
        <v>2502</v>
      </c>
      <c r="P11" s="45">
        <v>0.97</v>
      </c>
      <c r="Q11" s="46">
        <v>1220</v>
      </c>
      <c r="R11" s="39">
        <f t="shared" si="1"/>
        <v>105.08</v>
      </c>
      <c r="T11" s="30">
        <f t="shared" si="2"/>
        <v>-1.75</v>
      </c>
      <c r="U11" s="30" t="b">
        <f t="shared" si="3"/>
        <v>0</v>
      </c>
      <c r="V11" s="30">
        <f t="shared" si="4"/>
        <v>105.08</v>
      </c>
      <c r="W11" s="30" t="b">
        <f t="shared" si="5"/>
        <v>0</v>
      </c>
    </row>
    <row r="12" spans="2:23" s="30" customFormat="1" ht="12">
      <c r="B12" s="40"/>
      <c r="C12" s="41"/>
      <c r="D12" s="42" t="s">
        <v>16</v>
      </c>
      <c r="E12" s="43">
        <v>38.6</v>
      </c>
      <c r="F12" s="44">
        <v>281627</v>
      </c>
      <c r="G12" s="44">
        <v>29</v>
      </c>
      <c r="H12" s="44">
        <v>5236</v>
      </c>
      <c r="I12" s="45">
        <v>1.86</v>
      </c>
      <c r="J12" s="46">
        <v>5480</v>
      </c>
      <c r="K12" s="39">
        <f t="shared" si="0"/>
        <v>-4.45</v>
      </c>
      <c r="L12" s="47">
        <v>38.6</v>
      </c>
      <c r="M12" s="44">
        <v>281627</v>
      </c>
      <c r="N12" s="48">
        <v>29</v>
      </c>
      <c r="O12" s="44">
        <v>4278</v>
      </c>
      <c r="P12" s="45">
        <v>1.52</v>
      </c>
      <c r="Q12" s="46">
        <v>4320</v>
      </c>
      <c r="R12" s="39">
        <f t="shared" si="1"/>
        <v>-0.97</v>
      </c>
      <c r="T12" s="30">
        <f t="shared" si="2"/>
        <v>-4.45</v>
      </c>
      <c r="U12" s="30" t="b">
        <f t="shared" si="3"/>
        <v>0</v>
      </c>
      <c r="V12" s="30">
        <f t="shared" si="4"/>
        <v>-0.97</v>
      </c>
      <c r="W12" s="30" t="b">
        <f t="shared" si="5"/>
        <v>0</v>
      </c>
    </row>
    <row r="13" spans="2:23" s="30" customFormat="1" ht="12">
      <c r="B13" s="40"/>
      <c r="C13" s="41"/>
      <c r="D13" s="42" t="s">
        <v>17</v>
      </c>
      <c r="E13" s="43">
        <v>37.2</v>
      </c>
      <c r="F13" s="44">
        <v>244927</v>
      </c>
      <c r="G13" s="44">
        <v>4</v>
      </c>
      <c r="H13" s="44">
        <v>3489</v>
      </c>
      <c r="I13" s="45">
        <v>1.42</v>
      </c>
      <c r="J13" s="46">
        <v>3391</v>
      </c>
      <c r="K13" s="39">
        <f t="shared" si="0"/>
        <v>2.89</v>
      </c>
      <c r="L13" s="47">
        <v>37.2</v>
      </c>
      <c r="M13" s="44">
        <v>244927</v>
      </c>
      <c r="N13" s="48">
        <v>4</v>
      </c>
      <c r="O13" s="44">
        <v>3028</v>
      </c>
      <c r="P13" s="45">
        <v>1.24</v>
      </c>
      <c r="Q13" s="46">
        <v>3059</v>
      </c>
      <c r="R13" s="39">
        <f t="shared" si="1"/>
        <v>-1.01</v>
      </c>
      <c r="T13" s="30">
        <f t="shared" si="2"/>
        <v>2.89</v>
      </c>
      <c r="U13" s="30" t="b">
        <f t="shared" si="3"/>
        <v>0</v>
      </c>
      <c r="V13" s="30">
        <f t="shared" si="4"/>
        <v>-1.01</v>
      </c>
      <c r="W13" s="30" t="b">
        <f t="shared" si="5"/>
        <v>0</v>
      </c>
    </row>
    <row r="14" spans="2:23" s="30" customFormat="1" ht="12">
      <c r="B14" s="40"/>
      <c r="C14" s="41"/>
      <c r="D14" s="42" t="s">
        <v>18</v>
      </c>
      <c r="E14" s="43">
        <v>37</v>
      </c>
      <c r="F14" s="44">
        <v>308097</v>
      </c>
      <c r="G14" s="44">
        <v>28</v>
      </c>
      <c r="H14" s="44">
        <v>6325</v>
      </c>
      <c r="I14" s="45">
        <v>2.05</v>
      </c>
      <c r="J14" s="46">
        <v>6064</v>
      </c>
      <c r="K14" s="39">
        <f t="shared" si="0"/>
        <v>4.3</v>
      </c>
      <c r="L14" s="47">
        <v>37</v>
      </c>
      <c r="M14" s="44">
        <v>308039</v>
      </c>
      <c r="N14" s="48">
        <v>27</v>
      </c>
      <c r="O14" s="44">
        <v>6031</v>
      </c>
      <c r="P14" s="45">
        <v>1.96</v>
      </c>
      <c r="Q14" s="46">
        <v>5486</v>
      </c>
      <c r="R14" s="39">
        <f t="shared" si="1"/>
        <v>9.93</v>
      </c>
      <c r="T14" s="30">
        <f t="shared" si="2"/>
        <v>4.3</v>
      </c>
      <c r="U14" s="30" t="b">
        <f t="shared" si="3"/>
        <v>0</v>
      </c>
      <c r="V14" s="30">
        <f t="shared" si="4"/>
        <v>9.93</v>
      </c>
      <c r="W14" s="30" t="b">
        <f t="shared" si="5"/>
        <v>0</v>
      </c>
    </row>
    <row r="15" spans="2:23" s="30" customFormat="1" ht="12">
      <c r="B15" s="49"/>
      <c r="C15" s="41"/>
      <c r="D15" s="42" t="s">
        <v>126</v>
      </c>
      <c r="E15" s="43" t="s">
        <v>19</v>
      </c>
      <c r="F15" s="44" t="s">
        <v>19</v>
      </c>
      <c r="G15" s="44" t="s">
        <v>19</v>
      </c>
      <c r="H15" s="44" t="s">
        <v>19</v>
      </c>
      <c r="I15" s="45" t="s">
        <v>19</v>
      </c>
      <c r="J15" s="46" t="s">
        <v>19</v>
      </c>
      <c r="K15" s="39" t="str">
        <f t="shared" si="0"/>
        <v>-</v>
      </c>
      <c r="L15" s="47" t="s">
        <v>19</v>
      </c>
      <c r="M15" s="44" t="s">
        <v>19</v>
      </c>
      <c r="N15" s="48" t="s">
        <v>19</v>
      </c>
      <c r="O15" s="44" t="s">
        <v>19</v>
      </c>
      <c r="P15" s="45" t="s">
        <v>19</v>
      </c>
      <c r="Q15" s="46" t="s">
        <v>19</v>
      </c>
      <c r="R15" s="39" t="str">
        <f t="shared" si="1"/>
        <v>-</v>
      </c>
      <c r="T15" s="30" t="e">
        <f t="shared" si="2"/>
        <v>#VALUE!</v>
      </c>
      <c r="U15" s="30" t="b">
        <f t="shared" si="3"/>
        <v>1</v>
      </c>
      <c r="V15" s="30" t="e">
        <f t="shared" si="4"/>
        <v>#VALUE!</v>
      </c>
      <c r="W15" s="30" t="b">
        <f t="shared" si="5"/>
        <v>1</v>
      </c>
    </row>
    <row r="16" spans="2:23" s="30" customFormat="1" ht="12">
      <c r="B16" s="49"/>
      <c r="C16" s="41"/>
      <c r="D16" s="42" t="s">
        <v>20</v>
      </c>
      <c r="E16" s="43">
        <v>37</v>
      </c>
      <c r="F16" s="44">
        <v>292086</v>
      </c>
      <c r="G16" s="44">
        <v>7</v>
      </c>
      <c r="H16" s="44">
        <v>6323</v>
      </c>
      <c r="I16" s="45">
        <v>2.16</v>
      </c>
      <c r="J16" s="46">
        <v>5752</v>
      </c>
      <c r="K16" s="39">
        <f t="shared" si="0"/>
        <v>9.93</v>
      </c>
      <c r="L16" s="47">
        <v>36.9</v>
      </c>
      <c r="M16" s="44">
        <v>291137</v>
      </c>
      <c r="N16" s="48">
        <v>6</v>
      </c>
      <c r="O16" s="44">
        <v>6019</v>
      </c>
      <c r="P16" s="45">
        <v>2.07</v>
      </c>
      <c r="Q16" s="46">
        <v>5533</v>
      </c>
      <c r="R16" s="39">
        <f t="shared" si="1"/>
        <v>8.78</v>
      </c>
      <c r="T16" s="30">
        <f t="shared" si="2"/>
        <v>9.93</v>
      </c>
      <c r="U16" s="30" t="b">
        <f t="shared" si="3"/>
        <v>0</v>
      </c>
      <c r="V16" s="30">
        <f t="shared" si="4"/>
        <v>8.78</v>
      </c>
      <c r="W16" s="30" t="b">
        <f t="shared" si="5"/>
        <v>0</v>
      </c>
    </row>
    <row r="17" spans="2:23" s="30" customFormat="1" ht="12">
      <c r="B17" s="49"/>
      <c r="C17" s="41"/>
      <c r="D17" s="42" t="s">
        <v>21</v>
      </c>
      <c r="E17" s="43">
        <v>36.5</v>
      </c>
      <c r="F17" s="44">
        <v>273492</v>
      </c>
      <c r="G17" s="44">
        <v>7</v>
      </c>
      <c r="H17" s="44">
        <v>4658</v>
      </c>
      <c r="I17" s="45">
        <v>1.7</v>
      </c>
      <c r="J17" s="46">
        <v>4583</v>
      </c>
      <c r="K17" s="39">
        <f t="shared" si="0"/>
        <v>1.64</v>
      </c>
      <c r="L17" s="47">
        <v>36.5</v>
      </c>
      <c r="M17" s="44">
        <v>273492</v>
      </c>
      <c r="N17" s="48">
        <v>7</v>
      </c>
      <c r="O17" s="44">
        <v>4389</v>
      </c>
      <c r="P17" s="45">
        <v>1.6</v>
      </c>
      <c r="Q17" s="46">
        <v>4336</v>
      </c>
      <c r="R17" s="39">
        <f t="shared" si="1"/>
        <v>1.22</v>
      </c>
      <c r="T17" s="30">
        <f t="shared" si="2"/>
        <v>1.64</v>
      </c>
      <c r="U17" s="30" t="b">
        <f t="shared" si="3"/>
        <v>0</v>
      </c>
      <c r="V17" s="30">
        <f t="shared" si="4"/>
        <v>1.22</v>
      </c>
      <c r="W17" s="30" t="b">
        <f t="shared" si="5"/>
        <v>0</v>
      </c>
    </row>
    <row r="18" spans="2:23" s="30" customFormat="1" ht="12">
      <c r="B18" s="49"/>
      <c r="C18" s="41"/>
      <c r="D18" s="42" t="s">
        <v>22</v>
      </c>
      <c r="E18" s="43">
        <v>38.7</v>
      </c>
      <c r="F18" s="44">
        <v>277782</v>
      </c>
      <c r="G18" s="44">
        <v>7</v>
      </c>
      <c r="H18" s="44">
        <v>5185</v>
      </c>
      <c r="I18" s="45">
        <v>1.87</v>
      </c>
      <c r="J18" s="46">
        <v>4539</v>
      </c>
      <c r="K18" s="39">
        <f t="shared" si="0"/>
        <v>14.23</v>
      </c>
      <c r="L18" s="47">
        <v>38.7</v>
      </c>
      <c r="M18" s="44">
        <v>277403</v>
      </c>
      <c r="N18" s="48">
        <v>6</v>
      </c>
      <c r="O18" s="44">
        <v>4813</v>
      </c>
      <c r="P18" s="45">
        <v>1.73</v>
      </c>
      <c r="Q18" s="46">
        <v>4455</v>
      </c>
      <c r="R18" s="39">
        <f t="shared" si="1"/>
        <v>8.04</v>
      </c>
      <c r="T18" s="30">
        <f t="shared" si="2"/>
        <v>14.23</v>
      </c>
      <c r="U18" s="30" t="b">
        <f t="shared" si="3"/>
        <v>0</v>
      </c>
      <c r="V18" s="30">
        <f t="shared" si="4"/>
        <v>8.04</v>
      </c>
      <c r="W18" s="30" t="b">
        <f t="shared" si="5"/>
        <v>0</v>
      </c>
    </row>
    <row r="19" spans="2:23" s="30" customFormat="1" ht="12">
      <c r="B19" s="49"/>
      <c r="C19" s="41"/>
      <c r="D19" s="42" t="s">
        <v>23</v>
      </c>
      <c r="E19" s="43">
        <v>38</v>
      </c>
      <c r="F19" s="44">
        <v>243726</v>
      </c>
      <c r="G19" s="44" t="s">
        <v>127</v>
      </c>
      <c r="H19" s="44">
        <v>5000</v>
      </c>
      <c r="I19" s="45">
        <v>2.05</v>
      </c>
      <c r="J19" s="46">
        <v>5000</v>
      </c>
      <c r="K19" s="39">
        <f t="shared" si="0"/>
        <v>0</v>
      </c>
      <c r="L19" s="47">
        <v>38</v>
      </c>
      <c r="M19" s="44">
        <v>243726</v>
      </c>
      <c r="N19" s="48" t="s">
        <v>127</v>
      </c>
      <c r="O19" s="44">
        <v>2670</v>
      </c>
      <c r="P19" s="45">
        <v>1.1</v>
      </c>
      <c r="Q19" s="46">
        <v>3900</v>
      </c>
      <c r="R19" s="39">
        <f t="shared" si="1"/>
        <v>-31.54</v>
      </c>
      <c r="T19" s="30">
        <f t="shared" si="2"/>
        <v>0</v>
      </c>
      <c r="U19" s="30" t="b">
        <f t="shared" si="3"/>
        <v>0</v>
      </c>
      <c r="V19" s="30">
        <f t="shared" si="4"/>
        <v>-31.54</v>
      </c>
      <c r="W19" s="30" t="b">
        <f t="shared" si="5"/>
        <v>0</v>
      </c>
    </row>
    <row r="20" spans="2:23" s="30" customFormat="1" ht="12">
      <c r="B20" s="49" t="s">
        <v>24</v>
      </c>
      <c r="C20" s="41"/>
      <c r="D20" s="42" t="s">
        <v>25</v>
      </c>
      <c r="E20" s="43">
        <v>38.9</v>
      </c>
      <c r="F20" s="44">
        <v>284123</v>
      </c>
      <c r="G20" s="44">
        <v>7</v>
      </c>
      <c r="H20" s="44">
        <v>4828</v>
      </c>
      <c r="I20" s="45">
        <v>1.7</v>
      </c>
      <c r="J20" s="46">
        <v>5108</v>
      </c>
      <c r="K20" s="39">
        <f t="shared" si="0"/>
        <v>-5.48</v>
      </c>
      <c r="L20" s="47">
        <v>38.9</v>
      </c>
      <c r="M20" s="44">
        <v>284123</v>
      </c>
      <c r="N20" s="48">
        <v>7</v>
      </c>
      <c r="O20" s="44">
        <v>4647</v>
      </c>
      <c r="P20" s="45">
        <v>1.64</v>
      </c>
      <c r="Q20" s="46">
        <v>4148</v>
      </c>
      <c r="R20" s="39">
        <f t="shared" si="1"/>
        <v>12.03</v>
      </c>
      <c r="T20" s="30">
        <f t="shared" si="2"/>
        <v>-5.48</v>
      </c>
      <c r="U20" s="30" t="b">
        <f t="shared" si="3"/>
        <v>0</v>
      </c>
      <c r="V20" s="30">
        <f t="shared" si="4"/>
        <v>12.03</v>
      </c>
      <c r="W20" s="30" t="b">
        <f t="shared" si="5"/>
        <v>0</v>
      </c>
    </row>
    <row r="21" spans="2:23" s="30" customFormat="1" ht="12">
      <c r="B21" s="49"/>
      <c r="C21" s="41"/>
      <c r="D21" s="42" t="s">
        <v>26</v>
      </c>
      <c r="E21" s="43">
        <v>39.2</v>
      </c>
      <c r="F21" s="44">
        <v>290863</v>
      </c>
      <c r="G21" s="44">
        <v>12</v>
      </c>
      <c r="H21" s="44">
        <v>5936</v>
      </c>
      <c r="I21" s="45">
        <v>2.04</v>
      </c>
      <c r="J21" s="46">
        <v>5342</v>
      </c>
      <c r="K21" s="39">
        <f t="shared" si="0"/>
        <v>11.12</v>
      </c>
      <c r="L21" s="47">
        <v>39.2</v>
      </c>
      <c r="M21" s="44">
        <v>290863</v>
      </c>
      <c r="N21" s="48">
        <v>12</v>
      </c>
      <c r="O21" s="44">
        <v>5673</v>
      </c>
      <c r="P21" s="45">
        <v>1.95</v>
      </c>
      <c r="Q21" s="46">
        <v>5106</v>
      </c>
      <c r="R21" s="39">
        <f t="shared" si="1"/>
        <v>11.1</v>
      </c>
      <c r="T21" s="30">
        <f t="shared" si="2"/>
        <v>11.12</v>
      </c>
      <c r="U21" s="30" t="b">
        <f t="shared" si="3"/>
        <v>0</v>
      </c>
      <c r="V21" s="30">
        <f t="shared" si="4"/>
        <v>11.1</v>
      </c>
      <c r="W21" s="30" t="b">
        <f t="shared" si="5"/>
        <v>0</v>
      </c>
    </row>
    <row r="22" spans="2:23" s="30" customFormat="1" ht="12">
      <c r="B22" s="49"/>
      <c r="C22" s="41"/>
      <c r="D22" s="42" t="s">
        <v>128</v>
      </c>
      <c r="E22" s="43">
        <v>38.9</v>
      </c>
      <c r="F22" s="44">
        <v>290359</v>
      </c>
      <c r="G22" s="44">
        <v>25</v>
      </c>
      <c r="H22" s="44">
        <v>6953</v>
      </c>
      <c r="I22" s="45">
        <v>2.39</v>
      </c>
      <c r="J22" s="46">
        <v>6275</v>
      </c>
      <c r="K22" s="39">
        <f t="shared" si="0"/>
        <v>10.8</v>
      </c>
      <c r="L22" s="47">
        <v>38.9</v>
      </c>
      <c r="M22" s="44">
        <v>290359</v>
      </c>
      <c r="N22" s="48">
        <v>25</v>
      </c>
      <c r="O22" s="44">
        <v>6024</v>
      </c>
      <c r="P22" s="45">
        <v>2.07</v>
      </c>
      <c r="Q22" s="46">
        <v>5968</v>
      </c>
      <c r="R22" s="39">
        <f t="shared" si="1"/>
        <v>0.94</v>
      </c>
      <c r="T22" s="30">
        <f t="shared" si="2"/>
        <v>10.8</v>
      </c>
      <c r="U22" s="30" t="b">
        <f t="shared" si="3"/>
        <v>0</v>
      </c>
      <c r="V22" s="30">
        <f t="shared" si="4"/>
        <v>0.94</v>
      </c>
      <c r="W22" s="30" t="b">
        <f t="shared" si="5"/>
        <v>0</v>
      </c>
    </row>
    <row r="23" spans="2:23" s="30" customFormat="1" ht="12">
      <c r="B23" s="49"/>
      <c r="C23" s="41"/>
      <c r="D23" s="42" t="s">
        <v>27</v>
      </c>
      <c r="E23" s="43">
        <v>38.9</v>
      </c>
      <c r="F23" s="44">
        <v>291792</v>
      </c>
      <c r="G23" s="44">
        <v>5</v>
      </c>
      <c r="H23" s="44">
        <v>5937</v>
      </c>
      <c r="I23" s="45">
        <v>2.03</v>
      </c>
      <c r="J23" s="46">
        <v>6027</v>
      </c>
      <c r="K23" s="39">
        <f t="shared" si="0"/>
        <v>-1.49</v>
      </c>
      <c r="L23" s="47">
        <v>38.9</v>
      </c>
      <c r="M23" s="44">
        <v>291792</v>
      </c>
      <c r="N23" s="48">
        <v>5</v>
      </c>
      <c r="O23" s="44">
        <v>5937</v>
      </c>
      <c r="P23" s="45">
        <v>2.03</v>
      </c>
      <c r="Q23" s="46">
        <v>6027</v>
      </c>
      <c r="R23" s="39">
        <f t="shared" si="1"/>
        <v>-1.49</v>
      </c>
      <c r="T23" s="30">
        <f t="shared" si="2"/>
        <v>-1.49</v>
      </c>
      <c r="U23" s="30" t="b">
        <f t="shared" si="3"/>
        <v>0</v>
      </c>
      <c r="V23" s="30">
        <f t="shared" si="4"/>
        <v>-1.49</v>
      </c>
      <c r="W23" s="30" t="b">
        <f t="shared" si="5"/>
        <v>0</v>
      </c>
    </row>
    <row r="24" spans="2:23" s="30" customFormat="1" ht="12">
      <c r="B24" s="49"/>
      <c r="C24" s="41"/>
      <c r="D24" s="42" t="s">
        <v>28</v>
      </c>
      <c r="E24" s="43">
        <v>38.5</v>
      </c>
      <c r="F24" s="44">
        <v>304290</v>
      </c>
      <c r="G24" s="44">
        <v>15</v>
      </c>
      <c r="H24" s="44">
        <v>5448</v>
      </c>
      <c r="I24" s="45">
        <v>1.79</v>
      </c>
      <c r="J24" s="46">
        <v>5628</v>
      </c>
      <c r="K24" s="39">
        <f t="shared" si="0"/>
        <v>-3.2</v>
      </c>
      <c r="L24" s="47">
        <v>38.5</v>
      </c>
      <c r="M24" s="44">
        <v>304290</v>
      </c>
      <c r="N24" s="48">
        <v>15</v>
      </c>
      <c r="O24" s="44">
        <v>5342</v>
      </c>
      <c r="P24" s="45">
        <v>1.76</v>
      </c>
      <c r="Q24" s="46">
        <v>5459</v>
      </c>
      <c r="R24" s="39">
        <f t="shared" si="1"/>
        <v>-2.14</v>
      </c>
      <c r="T24" s="30">
        <f t="shared" si="2"/>
        <v>-3.2</v>
      </c>
      <c r="U24" s="30" t="b">
        <f t="shared" si="3"/>
        <v>0</v>
      </c>
      <c r="V24" s="30">
        <f t="shared" si="4"/>
        <v>-2.14</v>
      </c>
      <c r="W24" s="30" t="b">
        <f t="shared" si="5"/>
        <v>0</v>
      </c>
    </row>
    <row r="25" spans="2:23" s="30" customFormat="1" ht="12">
      <c r="B25" s="49"/>
      <c r="C25" s="41"/>
      <c r="D25" s="42" t="s">
        <v>29</v>
      </c>
      <c r="E25" s="43">
        <v>31.6</v>
      </c>
      <c r="F25" s="44">
        <v>289961</v>
      </c>
      <c r="G25" s="44" t="s">
        <v>129</v>
      </c>
      <c r="H25" s="44">
        <v>5478</v>
      </c>
      <c r="I25" s="45">
        <v>1.89</v>
      </c>
      <c r="J25" s="46">
        <v>5534</v>
      </c>
      <c r="K25" s="39">
        <f t="shared" si="0"/>
        <v>-1.01</v>
      </c>
      <c r="L25" s="47">
        <v>31.6</v>
      </c>
      <c r="M25" s="44">
        <v>289961</v>
      </c>
      <c r="N25" s="48" t="s">
        <v>129</v>
      </c>
      <c r="O25" s="44">
        <v>4906</v>
      </c>
      <c r="P25" s="45">
        <v>1.69</v>
      </c>
      <c r="Q25" s="46">
        <v>5399</v>
      </c>
      <c r="R25" s="39">
        <f t="shared" si="1"/>
        <v>-9.13</v>
      </c>
      <c r="T25" s="30">
        <f t="shared" si="2"/>
        <v>-1.01</v>
      </c>
      <c r="U25" s="30" t="b">
        <f t="shared" si="3"/>
        <v>0</v>
      </c>
      <c r="V25" s="30">
        <f t="shared" si="4"/>
        <v>-9.13</v>
      </c>
      <c r="W25" s="30" t="b">
        <f t="shared" si="5"/>
        <v>0</v>
      </c>
    </row>
    <row r="26" spans="2:23" s="30" customFormat="1" ht="12">
      <c r="B26" s="49"/>
      <c r="C26" s="41"/>
      <c r="D26" s="42" t="s">
        <v>30</v>
      </c>
      <c r="E26" s="43">
        <v>38.3</v>
      </c>
      <c r="F26" s="44">
        <v>288795</v>
      </c>
      <c r="G26" s="44">
        <v>66</v>
      </c>
      <c r="H26" s="44">
        <v>5518</v>
      </c>
      <c r="I26" s="45">
        <v>1.91</v>
      </c>
      <c r="J26" s="46">
        <v>5381</v>
      </c>
      <c r="K26" s="39">
        <f t="shared" si="0"/>
        <v>2.55</v>
      </c>
      <c r="L26" s="47">
        <v>38.3</v>
      </c>
      <c r="M26" s="44">
        <v>288795</v>
      </c>
      <c r="N26" s="48">
        <v>66</v>
      </c>
      <c r="O26" s="44">
        <v>4939</v>
      </c>
      <c r="P26" s="45">
        <v>1.71</v>
      </c>
      <c r="Q26" s="46">
        <v>4619</v>
      </c>
      <c r="R26" s="39">
        <f t="shared" si="1"/>
        <v>6.93</v>
      </c>
      <c r="T26" s="30">
        <f t="shared" si="2"/>
        <v>2.55</v>
      </c>
      <c r="U26" s="30" t="b">
        <f t="shared" si="3"/>
        <v>0</v>
      </c>
      <c r="V26" s="30">
        <f t="shared" si="4"/>
        <v>6.93</v>
      </c>
      <c r="W26" s="30" t="b">
        <f t="shared" si="5"/>
        <v>0</v>
      </c>
    </row>
    <row r="27" spans="2:23" s="30" customFormat="1" ht="12">
      <c r="B27" s="49"/>
      <c r="C27" s="41"/>
      <c r="D27" s="42" t="s">
        <v>130</v>
      </c>
      <c r="E27" s="43">
        <v>39.9</v>
      </c>
      <c r="F27" s="44">
        <v>316460</v>
      </c>
      <c r="G27" s="44">
        <v>6</v>
      </c>
      <c r="H27" s="44">
        <v>5278</v>
      </c>
      <c r="I27" s="45">
        <v>1.67</v>
      </c>
      <c r="J27" s="46">
        <v>9011</v>
      </c>
      <c r="K27" s="39">
        <f t="shared" si="0"/>
        <v>-41.43</v>
      </c>
      <c r="L27" s="47">
        <v>39.9</v>
      </c>
      <c r="M27" s="44">
        <v>316460</v>
      </c>
      <c r="N27" s="48">
        <v>6</v>
      </c>
      <c r="O27" s="44">
        <v>5051</v>
      </c>
      <c r="P27" s="45">
        <v>1.6</v>
      </c>
      <c r="Q27" s="46">
        <v>8810</v>
      </c>
      <c r="R27" s="39">
        <f t="shared" si="1"/>
        <v>-42.67</v>
      </c>
      <c r="T27" s="30">
        <f t="shared" si="2"/>
        <v>-41.43</v>
      </c>
      <c r="U27" s="30" t="b">
        <f t="shared" si="3"/>
        <v>0</v>
      </c>
      <c r="V27" s="30">
        <f t="shared" si="4"/>
        <v>-42.67</v>
      </c>
      <c r="W27" s="30" t="b">
        <f t="shared" si="5"/>
        <v>0</v>
      </c>
    </row>
    <row r="28" spans="2:23" s="30" customFormat="1" ht="12">
      <c r="B28" s="49" t="s">
        <v>31</v>
      </c>
      <c r="C28" s="270" t="s">
        <v>32</v>
      </c>
      <c r="D28" s="271"/>
      <c r="E28" s="50" t="s">
        <v>19</v>
      </c>
      <c r="F28" s="51" t="s">
        <v>19</v>
      </c>
      <c r="G28" s="51" t="s">
        <v>19</v>
      </c>
      <c r="H28" s="51" t="s">
        <v>19</v>
      </c>
      <c r="I28" s="52" t="s">
        <v>19</v>
      </c>
      <c r="J28" s="53" t="s">
        <v>19</v>
      </c>
      <c r="K28" s="54" t="str">
        <f t="shared" si="0"/>
        <v>-</v>
      </c>
      <c r="L28" s="55" t="s">
        <v>19</v>
      </c>
      <c r="M28" s="51" t="s">
        <v>19</v>
      </c>
      <c r="N28" s="56" t="s">
        <v>19</v>
      </c>
      <c r="O28" s="51" t="s">
        <v>19</v>
      </c>
      <c r="P28" s="52" t="s">
        <v>19</v>
      </c>
      <c r="Q28" s="53" t="s">
        <v>19</v>
      </c>
      <c r="R28" s="54" t="str">
        <f t="shared" si="1"/>
        <v>-</v>
      </c>
      <c r="T28" s="30" t="e">
        <f t="shared" si="2"/>
        <v>#VALUE!</v>
      </c>
      <c r="U28" s="30" t="b">
        <f t="shared" si="3"/>
        <v>1</v>
      </c>
      <c r="V28" s="30" t="e">
        <f t="shared" si="4"/>
        <v>#VALUE!</v>
      </c>
      <c r="W28" s="30" t="b">
        <f t="shared" si="5"/>
        <v>1</v>
      </c>
    </row>
    <row r="29" spans="2:23" s="30" customFormat="1" ht="12">
      <c r="B29" s="49"/>
      <c r="C29" s="270" t="s">
        <v>33</v>
      </c>
      <c r="D29" s="271"/>
      <c r="E29" s="57">
        <v>44.8</v>
      </c>
      <c r="F29" s="58">
        <v>288464</v>
      </c>
      <c r="G29" s="58" t="s">
        <v>129</v>
      </c>
      <c r="H29" s="58">
        <v>3351</v>
      </c>
      <c r="I29" s="59">
        <v>1.16</v>
      </c>
      <c r="J29" s="60">
        <v>4000</v>
      </c>
      <c r="K29" s="61">
        <f t="shared" si="0"/>
        <v>-16.23</v>
      </c>
      <c r="L29" s="62">
        <v>44.8</v>
      </c>
      <c r="M29" s="58">
        <v>288464</v>
      </c>
      <c r="N29" s="63" t="s">
        <v>129</v>
      </c>
      <c r="O29" s="58">
        <v>0</v>
      </c>
      <c r="P29" s="59">
        <v>0</v>
      </c>
      <c r="Q29" s="60">
        <v>0</v>
      </c>
      <c r="R29" s="61" t="str">
        <f t="shared" si="1"/>
        <v>-</v>
      </c>
      <c r="T29" s="30">
        <f t="shared" si="2"/>
        <v>-16.23</v>
      </c>
      <c r="U29" s="30" t="b">
        <f t="shared" si="3"/>
        <v>0</v>
      </c>
      <c r="V29" s="30" t="e">
        <f t="shared" si="4"/>
        <v>#DIV/0!</v>
      </c>
      <c r="W29" s="30" t="b">
        <f t="shared" si="5"/>
        <v>1</v>
      </c>
    </row>
    <row r="30" spans="2:23" s="30" customFormat="1" ht="12">
      <c r="B30" s="49"/>
      <c r="C30" s="270" t="s">
        <v>34</v>
      </c>
      <c r="D30" s="271"/>
      <c r="E30" s="57">
        <v>37.2</v>
      </c>
      <c r="F30" s="58">
        <v>299540</v>
      </c>
      <c r="G30" s="58">
        <v>10</v>
      </c>
      <c r="H30" s="58">
        <v>5479</v>
      </c>
      <c r="I30" s="59">
        <v>1.83</v>
      </c>
      <c r="J30" s="60">
        <v>5390</v>
      </c>
      <c r="K30" s="39">
        <f t="shared" si="0"/>
        <v>1.65</v>
      </c>
      <c r="L30" s="62">
        <v>37.2</v>
      </c>
      <c r="M30" s="58">
        <v>299540</v>
      </c>
      <c r="N30" s="63">
        <v>10</v>
      </c>
      <c r="O30" s="58">
        <v>4766</v>
      </c>
      <c r="P30" s="59">
        <v>1.59</v>
      </c>
      <c r="Q30" s="60">
        <v>4947</v>
      </c>
      <c r="R30" s="61">
        <f t="shared" si="1"/>
        <v>-3.66</v>
      </c>
      <c r="T30" s="30">
        <f t="shared" si="2"/>
        <v>1.65</v>
      </c>
      <c r="U30" s="30" t="b">
        <f t="shared" si="3"/>
        <v>0</v>
      </c>
      <c r="V30" s="30">
        <f t="shared" si="4"/>
        <v>-3.66</v>
      </c>
      <c r="W30" s="30" t="b">
        <f t="shared" si="5"/>
        <v>0</v>
      </c>
    </row>
    <row r="31" spans="2:23" s="30" customFormat="1" ht="12">
      <c r="B31" s="49"/>
      <c r="C31" s="270" t="s">
        <v>35</v>
      </c>
      <c r="D31" s="271"/>
      <c r="E31" s="57">
        <v>35.6</v>
      </c>
      <c r="F31" s="58">
        <v>299456</v>
      </c>
      <c r="G31" s="58">
        <v>5</v>
      </c>
      <c r="H31" s="58">
        <v>5092</v>
      </c>
      <c r="I31" s="59">
        <v>1.7</v>
      </c>
      <c r="J31" s="60">
        <v>4907</v>
      </c>
      <c r="K31" s="54">
        <f t="shared" si="0"/>
        <v>3.77</v>
      </c>
      <c r="L31" s="62">
        <v>35.6</v>
      </c>
      <c r="M31" s="58">
        <v>299456</v>
      </c>
      <c r="N31" s="63">
        <v>5</v>
      </c>
      <c r="O31" s="58">
        <v>5084</v>
      </c>
      <c r="P31" s="59">
        <v>1.7</v>
      </c>
      <c r="Q31" s="60">
        <v>4900</v>
      </c>
      <c r="R31" s="61">
        <f t="shared" si="1"/>
        <v>3.76</v>
      </c>
      <c r="T31" s="30">
        <f t="shared" si="2"/>
        <v>3.77</v>
      </c>
      <c r="U31" s="30" t="b">
        <f t="shared" si="3"/>
        <v>0</v>
      </c>
      <c r="V31" s="30">
        <f t="shared" si="4"/>
        <v>3.76</v>
      </c>
      <c r="W31" s="30" t="b">
        <f t="shared" si="5"/>
        <v>0</v>
      </c>
    </row>
    <row r="32" spans="2:23" s="30" customFormat="1" ht="12">
      <c r="B32" s="49"/>
      <c r="C32" s="270" t="s">
        <v>36</v>
      </c>
      <c r="D32" s="271"/>
      <c r="E32" s="57">
        <v>35.9</v>
      </c>
      <c r="F32" s="58">
        <v>292396</v>
      </c>
      <c r="G32" s="58" t="s">
        <v>129</v>
      </c>
      <c r="H32" s="58">
        <v>6089</v>
      </c>
      <c r="I32" s="59">
        <v>2.08</v>
      </c>
      <c r="J32" s="60">
        <v>6167</v>
      </c>
      <c r="K32" s="61">
        <f t="shared" si="0"/>
        <v>-1.26</v>
      </c>
      <c r="L32" s="62">
        <v>35.9</v>
      </c>
      <c r="M32" s="58">
        <v>292396</v>
      </c>
      <c r="N32" s="63" t="s">
        <v>129</v>
      </c>
      <c r="O32" s="58">
        <v>5140</v>
      </c>
      <c r="P32" s="59">
        <v>1.76</v>
      </c>
      <c r="Q32" s="60">
        <v>5139</v>
      </c>
      <c r="R32" s="61">
        <f t="shared" si="1"/>
        <v>0.02</v>
      </c>
      <c r="T32" s="30">
        <f t="shared" si="2"/>
        <v>-1.26</v>
      </c>
      <c r="U32" s="30" t="b">
        <f t="shared" si="3"/>
        <v>0</v>
      </c>
      <c r="V32" s="30">
        <f t="shared" si="4"/>
        <v>0.02</v>
      </c>
      <c r="W32" s="30" t="b">
        <f t="shared" si="5"/>
        <v>0</v>
      </c>
    </row>
    <row r="33" spans="2:23" s="30" customFormat="1" ht="12">
      <c r="B33" s="49"/>
      <c r="C33" s="272" t="s">
        <v>37</v>
      </c>
      <c r="D33" s="273"/>
      <c r="E33" s="50">
        <v>40.3</v>
      </c>
      <c r="F33" s="51">
        <v>247030</v>
      </c>
      <c r="G33" s="51">
        <v>37</v>
      </c>
      <c r="H33" s="51">
        <v>4547</v>
      </c>
      <c r="I33" s="52">
        <v>1.84</v>
      </c>
      <c r="J33" s="53">
        <v>4591</v>
      </c>
      <c r="K33" s="39">
        <f t="shared" si="0"/>
        <v>-0.96</v>
      </c>
      <c r="L33" s="55">
        <v>40.3</v>
      </c>
      <c r="M33" s="51">
        <v>247030</v>
      </c>
      <c r="N33" s="56">
        <v>37</v>
      </c>
      <c r="O33" s="51">
        <v>2734</v>
      </c>
      <c r="P33" s="52">
        <v>1.11</v>
      </c>
      <c r="Q33" s="53">
        <v>2825</v>
      </c>
      <c r="R33" s="39">
        <f t="shared" si="1"/>
        <v>-3.22</v>
      </c>
      <c r="T33" s="30">
        <f t="shared" si="2"/>
        <v>-0.96</v>
      </c>
      <c r="U33" s="30" t="b">
        <f t="shared" si="3"/>
        <v>0</v>
      </c>
      <c r="V33" s="30">
        <f t="shared" si="4"/>
        <v>-3.22</v>
      </c>
      <c r="W33" s="30" t="b">
        <f t="shared" si="5"/>
        <v>0</v>
      </c>
    </row>
    <row r="34" spans="2:23" s="30" customFormat="1" ht="12">
      <c r="B34" s="49"/>
      <c r="C34" s="41"/>
      <c r="D34" s="64" t="s">
        <v>131</v>
      </c>
      <c r="E34" s="43">
        <v>39.1</v>
      </c>
      <c r="F34" s="44">
        <v>237985</v>
      </c>
      <c r="G34" s="44">
        <v>6</v>
      </c>
      <c r="H34" s="44">
        <v>4400</v>
      </c>
      <c r="I34" s="45">
        <v>1.85</v>
      </c>
      <c r="J34" s="46">
        <v>5952</v>
      </c>
      <c r="K34" s="39">
        <f t="shared" si="0"/>
        <v>-26.08</v>
      </c>
      <c r="L34" s="47">
        <v>39.1</v>
      </c>
      <c r="M34" s="44">
        <v>237985</v>
      </c>
      <c r="N34" s="48">
        <v>6</v>
      </c>
      <c r="O34" s="44">
        <v>2715</v>
      </c>
      <c r="P34" s="45">
        <v>1.14</v>
      </c>
      <c r="Q34" s="46">
        <v>2750</v>
      </c>
      <c r="R34" s="39">
        <f t="shared" si="1"/>
        <v>-1.27</v>
      </c>
      <c r="T34" s="30">
        <f t="shared" si="2"/>
        <v>-26.08</v>
      </c>
      <c r="U34" s="30" t="b">
        <f t="shared" si="3"/>
        <v>0</v>
      </c>
      <c r="V34" s="30">
        <f t="shared" si="4"/>
        <v>-1.27</v>
      </c>
      <c r="W34" s="30" t="b">
        <f t="shared" si="5"/>
        <v>0</v>
      </c>
    </row>
    <row r="35" spans="2:23" s="30" customFormat="1" ht="12">
      <c r="B35" s="49"/>
      <c r="C35" s="41"/>
      <c r="D35" s="64" t="s">
        <v>38</v>
      </c>
      <c r="E35" s="43">
        <v>42</v>
      </c>
      <c r="F35" s="44">
        <v>234768</v>
      </c>
      <c r="G35" s="44">
        <v>4</v>
      </c>
      <c r="H35" s="44">
        <v>4240</v>
      </c>
      <c r="I35" s="45">
        <v>1.81</v>
      </c>
      <c r="J35" s="46">
        <v>4178</v>
      </c>
      <c r="K35" s="39">
        <f t="shared" si="0"/>
        <v>1.48</v>
      </c>
      <c r="L35" s="47">
        <v>42</v>
      </c>
      <c r="M35" s="44">
        <v>234768</v>
      </c>
      <c r="N35" s="48">
        <v>4</v>
      </c>
      <c r="O35" s="44">
        <v>3114</v>
      </c>
      <c r="P35" s="45">
        <v>1.33</v>
      </c>
      <c r="Q35" s="46">
        <v>3024</v>
      </c>
      <c r="R35" s="39">
        <f t="shared" si="1"/>
        <v>2.98</v>
      </c>
      <c r="T35" s="30">
        <f t="shared" si="2"/>
        <v>1.48</v>
      </c>
      <c r="U35" s="30" t="b">
        <f t="shared" si="3"/>
        <v>0</v>
      </c>
      <c r="V35" s="30">
        <f t="shared" si="4"/>
        <v>2.98</v>
      </c>
      <c r="W35" s="30" t="b">
        <f t="shared" si="5"/>
        <v>0</v>
      </c>
    </row>
    <row r="36" spans="2:23" s="30" customFormat="1" ht="12">
      <c r="B36" s="49" t="s">
        <v>39</v>
      </c>
      <c r="C36" s="41"/>
      <c r="D36" s="64" t="s">
        <v>40</v>
      </c>
      <c r="E36" s="43">
        <v>41.9</v>
      </c>
      <c r="F36" s="44">
        <v>252258</v>
      </c>
      <c r="G36" s="44">
        <v>20</v>
      </c>
      <c r="H36" s="44">
        <v>4703</v>
      </c>
      <c r="I36" s="45">
        <v>1.86</v>
      </c>
      <c r="J36" s="46">
        <v>4623</v>
      </c>
      <c r="K36" s="39">
        <f t="shared" si="0"/>
        <v>1.73</v>
      </c>
      <c r="L36" s="47">
        <v>41.9</v>
      </c>
      <c r="M36" s="44">
        <v>252258</v>
      </c>
      <c r="N36" s="48">
        <v>20</v>
      </c>
      <c r="O36" s="44">
        <v>1958</v>
      </c>
      <c r="P36" s="45">
        <v>0.78</v>
      </c>
      <c r="Q36" s="46">
        <v>2127</v>
      </c>
      <c r="R36" s="39">
        <f t="shared" si="1"/>
        <v>-7.95</v>
      </c>
      <c r="T36" s="30">
        <f t="shared" si="2"/>
        <v>1.73</v>
      </c>
      <c r="U36" s="30" t="b">
        <f t="shared" si="3"/>
        <v>0</v>
      </c>
      <c r="V36" s="30">
        <f t="shared" si="4"/>
        <v>-7.95</v>
      </c>
      <c r="W36" s="30" t="b">
        <f t="shared" si="5"/>
        <v>0</v>
      </c>
    </row>
    <row r="37" spans="2:23" s="30" customFormat="1" ht="12">
      <c r="B37" s="49"/>
      <c r="C37" s="41"/>
      <c r="D37" s="64" t="s">
        <v>41</v>
      </c>
      <c r="E37" s="43">
        <v>31.9</v>
      </c>
      <c r="F37" s="44">
        <v>263587</v>
      </c>
      <c r="G37" s="44" t="s">
        <v>129</v>
      </c>
      <c r="H37" s="44">
        <v>5883</v>
      </c>
      <c r="I37" s="45">
        <v>2.23</v>
      </c>
      <c r="J37" s="46">
        <v>5594</v>
      </c>
      <c r="K37" s="39">
        <f t="shared" si="0"/>
        <v>5.17</v>
      </c>
      <c r="L37" s="47">
        <v>31.9</v>
      </c>
      <c r="M37" s="44">
        <v>263587</v>
      </c>
      <c r="N37" s="48" t="s">
        <v>42</v>
      </c>
      <c r="O37" s="44">
        <v>5883</v>
      </c>
      <c r="P37" s="45">
        <v>2.23</v>
      </c>
      <c r="Q37" s="46">
        <v>5564</v>
      </c>
      <c r="R37" s="39">
        <f t="shared" si="1"/>
        <v>5.73</v>
      </c>
      <c r="T37" s="30">
        <f t="shared" si="2"/>
        <v>5.17</v>
      </c>
      <c r="U37" s="30" t="b">
        <f t="shared" si="3"/>
        <v>0</v>
      </c>
      <c r="V37" s="30">
        <f t="shared" si="4"/>
        <v>5.73</v>
      </c>
      <c r="W37" s="30" t="b">
        <f t="shared" si="5"/>
        <v>0</v>
      </c>
    </row>
    <row r="38" spans="2:23" s="30" customFormat="1" ht="12">
      <c r="B38" s="49"/>
      <c r="C38" s="41"/>
      <c r="D38" s="64" t="s">
        <v>43</v>
      </c>
      <c r="E38" s="43" t="s">
        <v>19</v>
      </c>
      <c r="F38" s="44" t="s">
        <v>19</v>
      </c>
      <c r="G38" s="44" t="s">
        <v>19</v>
      </c>
      <c r="H38" s="44" t="s">
        <v>19</v>
      </c>
      <c r="I38" s="45" t="s">
        <v>19</v>
      </c>
      <c r="J38" s="46" t="s">
        <v>19</v>
      </c>
      <c r="K38" s="39" t="str">
        <f t="shared" si="0"/>
        <v>-</v>
      </c>
      <c r="L38" s="47" t="s">
        <v>19</v>
      </c>
      <c r="M38" s="44" t="s">
        <v>19</v>
      </c>
      <c r="N38" s="48" t="s">
        <v>19</v>
      </c>
      <c r="O38" s="44" t="s">
        <v>19</v>
      </c>
      <c r="P38" s="45" t="s">
        <v>19</v>
      </c>
      <c r="Q38" s="46" t="s">
        <v>19</v>
      </c>
      <c r="R38" s="39" t="str">
        <f t="shared" si="1"/>
        <v>-</v>
      </c>
      <c r="T38" s="30" t="e">
        <f t="shared" si="2"/>
        <v>#VALUE!</v>
      </c>
      <c r="U38" s="30" t="b">
        <f t="shared" si="3"/>
        <v>1</v>
      </c>
      <c r="V38" s="30" t="e">
        <f t="shared" si="4"/>
        <v>#VALUE!</v>
      </c>
      <c r="W38" s="30" t="b">
        <f t="shared" si="5"/>
        <v>1</v>
      </c>
    </row>
    <row r="39" spans="2:23" s="30" customFormat="1" ht="12">
      <c r="B39" s="49"/>
      <c r="C39" s="41"/>
      <c r="D39" s="64" t="s">
        <v>44</v>
      </c>
      <c r="E39" s="43">
        <v>36.2</v>
      </c>
      <c r="F39" s="44">
        <v>247630</v>
      </c>
      <c r="G39" s="44" t="s">
        <v>127</v>
      </c>
      <c r="H39" s="44">
        <v>2322</v>
      </c>
      <c r="I39" s="45">
        <v>0.94</v>
      </c>
      <c r="J39" s="46">
        <v>1753</v>
      </c>
      <c r="K39" s="39">
        <f t="shared" si="0"/>
        <v>32.46</v>
      </c>
      <c r="L39" s="47">
        <v>36.2</v>
      </c>
      <c r="M39" s="44">
        <v>247630</v>
      </c>
      <c r="N39" s="48" t="s">
        <v>42</v>
      </c>
      <c r="O39" s="44">
        <v>1359</v>
      </c>
      <c r="P39" s="45">
        <v>0.55</v>
      </c>
      <c r="Q39" s="46">
        <v>1472</v>
      </c>
      <c r="R39" s="39">
        <f t="shared" si="1"/>
        <v>-7.68</v>
      </c>
      <c r="T39" s="30">
        <f t="shared" si="2"/>
        <v>32.46</v>
      </c>
      <c r="U39" s="30" t="b">
        <f t="shared" si="3"/>
        <v>0</v>
      </c>
      <c r="V39" s="30">
        <f t="shared" si="4"/>
        <v>-7.68</v>
      </c>
      <c r="W39" s="30" t="b">
        <f t="shared" si="5"/>
        <v>0</v>
      </c>
    </row>
    <row r="40" spans="2:23" s="30" customFormat="1" ht="12">
      <c r="B40" s="49"/>
      <c r="C40" s="41"/>
      <c r="D40" s="42" t="s">
        <v>45</v>
      </c>
      <c r="E40" s="43">
        <v>36.7</v>
      </c>
      <c r="F40" s="44">
        <v>258280</v>
      </c>
      <c r="G40" s="44">
        <v>4</v>
      </c>
      <c r="H40" s="44">
        <v>4946</v>
      </c>
      <c r="I40" s="45">
        <v>1.91</v>
      </c>
      <c r="J40" s="46">
        <v>4071</v>
      </c>
      <c r="K40" s="39">
        <f t="shared" si="0"/>
        <v>21.49</v>
      </c>
      <c r="L40" s="47">
        <v>36.7</v>
      </c>
      <c r="M40" s="44">
        <v>258280</v>
      </c>
      <c r="N40" s="48">
        <v>4</v>
      </c>
      <c r="O40" s="44">
        <v>4673</v>
      </c>
      <c r="P40" s="45">
        <v>1.81</v>
      </c>
      <c r="Q40" s="46">
        <v>4071</v>
      </c>
      <c r="R40" s="39">
        <f t="shared" si="1"/>
        <v>14.79</v>
      </c>
      <c r="T40" s="30">
        <f t="shared" si="2"/>
        <v>21.49</v>
      </c>
      <c r="U40" s="30" t="b">
        <f t="shared" si="3"/>
        <v>0</v>
      </c>
      <c r="V40" s="30">
        <f t="shared" si="4"/>
        <v>14.79</v>
      </c>
      <c r="W40" s="30" t="b">
        <f t="shared" si="5"/>
        <v>0</v>
      </c>
    </row>
    <row r="41" spans="2:23" s="30" customFormat="1" ht="12">
      <c r="B41" s="49"/>
      <c r="C41" s="41"/>
      <c r="D41" s="42" t="s">
        <v>46</v>
      </c>
      <c r="E41" s="43" t="s">
        <v>19</v>
      </c>
      <c r="F41" s="44" t="s">
        <v>19</v>
      </c>
      <c r="G41" s="44" t="s">
        <v>19</v>
      </c>
      <c r="H41" s="44" t="s">
        <v>19</v>
      </c>
      <c r="I41" s="45" t="s">
        <v>19</v>
      </c>
      <c r="J41" s="46" t="s">
        <v>19</v>
      </c>
      <c r="K41" s="65" t="str">
        <f t="shared" si="0"/>
        <v>-</v>
      </c>
      <c r="L41" s="47" t="s">
        <v>19</v>
      </c>
      <c r="M41" s="44" t="s">
        <v>19</v>
      </c>
      <c r="N41" s="48" t="s">
        <v>19</v>
      </c>
      <c r="O41" s="44" t="s">
        <v>19</v>
      </c>
      <c r="P41" s="45" t="s">
        <v>19</v>
      </c>
      <c r="Q41" s="46" t="s">
        <v>19</v>
      </c>
      <c r="R41" s="39" t="str">
        <f t="shared" si="1"/>
        <v>-</v>
      </c>
      <c r="T41" s="30" t="e">
        <f t="shared" si="2"/>
        <v>#VALUE!</v>
      </c>
      <c r="U41" s="30" t="b">
        <f t="shared" si="3"/>
        <v>1</v>
      </c>
      <c r="V41" s="30" t="e">
        <f t="shared" si="4"/>
        <v>#VALUE!</v>
      </c>
      <c r="W41" s="30" t="b">
        <f t="shared" si="5"/>
        <v>1</v>
      </c>
    </row>
    <row r="42" spans="2:23" s="30" customFormat="1" ht="12">
      <c r="B42" s="49"/>
      <c r="C42" s="270" t="s">
        <v>47</v>
      </c>
      <c r="D42" s="274"/>
      <c r="E42" s="57">
        <v>36.8</v>
      </c>
      <c r="F42" s="58">
        <v>264059</v>
      </c>
      <c r="G42" s="58">
        <v>26</v>
      </c>
      <c r="H42" s="58">
        <v>5574</v>
      </c>
      <c r="I42" s="59">
        <v>2.11</v>
      </c>
      <c r="J42" s="60">
        <v>4423</v>
      </c>
      <c r="K42" s="39">
        <f t="shared" si="0"/>
        <v>26.02</v>
      </c>
      <c r="L42" s="62">
        <v>36.9</v>
      </c>
      <c r="M42" s="58">
        <v>264991</v>
      </c>
      <c r="N42" s="63">
        <v>25</v>
      </c>
      <c r="O42" s="58">
        <v>3995</v>
      </c>
      <c r="P42" s="59">
        <v>1.51</v>
      </c>
      <c r="Q42" s="60">
        <v>3856</v>
      </c>
      <c r="R42" s="61">
        <f t="shared" si="1"/>
        <v>3.6</v>
      </c>
      <c r="T42" s="30">
        <f t="shared" si="2"/>
        <v>26.02</v>
      </c>
      <c r="U42" s="30" t="b">
        <f t="shared" si="3"/>
        <v>0</v>
      </c>
      <c r="V42" s="30">
        <f t="shared" si="4"/>
        <v>3.6</v>
      </c>
      <c r="W42" s="30" t="b">
        <f t="shared" si="5"/>
        <v>0</v>
      </c>
    </row>
    <row r="43" spans="2:23" s="30" customFormat="1" ht="12">
      <c r="B43" s="49"/>
      <c r="C43" s="270" t="s">
        <v>48</v>
      </c>
      <c r="D43" s="274"/>
      <c r="E43" s="57">
        <v>35.7</v>
      </c>
      <c r="F43" s="58">
        <v>293009</v>
      </c>
      <c r="G43" s="58">
        <v>7</v>
      </c>
      <c r="H43" s="58">
        <v>5914</v>
      </c>
      <c r="I43" s="59">
        <v>2.02</v>
      </c>
      <c r="J43" s="60">
        <v>6837</v>
      </c>
      <c r="K43" s="61">
        <f t="shared" si="0"/>
        <v>-13.5</v>
      </c>
      <c r="L43" s="62">
        <v>35.6</v>
      </c>
      <c r="M43" s="58">
        <v>292740</v>
      </c>
      <c r="N43" s="63">
        <v>6</v>
      </c>
      <c r="O43" s="58">
        <v>5758</v>
      </c>
      <c r="P43" s="59">
        <v>1.97</v>
      </c>
      <c r="Q43" s="60">
        <v>6567</v>
      </c>
      <c r="R43" s="39">
        <f t="shared" si="1"/>
        <v>-12.32</v>
      </c>
      <c r="T43" s="30">
        <f t="shared" si="2"/>
        <v>-13.5</v>
      </c>
      <c r="U43" s="30" t="b">
        <f t="shared" si="3"/>
        <v>0</v>
      </c>
      <c r="V43" s="30">
        <f t="shared" si="4"/>
        <v>-12.32</v>
      </c>
      <c r="W43" s="30" t="b">
        <f t="shared" si="5"/>
        <v>0</v>
      </c>
    </row>
    <row r="44" spans="2:23" s="30" customFormat="1" ht="12">
      <c r="B44" s="49"/>
      <c r="C44" s="270" t="s">
        <v>49</v>
      </c>
      <c r="D44" s="274"/>
      <c r="E44" s="57">
        <v>28.1</v>
      </c>
      <c r="F44" s="58">
        <v>214946</v>
      </c>
      <c r="G44" s="58" t="s">
        <v>132</v>
      </c>
      <c r="H44" s="58">
        <v>6000</v>
      </c>
      <c r="I44" s="59">
        <v>2.79</v>
      </c>
      <c r="J44" s="60">
        <v>6100</v>
      </c>
      <c r="K44" s="61">
        <f t="shared" si="0"/>
        <v>-1.64</v>
      </c>
      <c r="L44" s="62">
        <v>28.1</v>
      </c>
      <c r="M44" s="58">
        <v>214946</v>
      </c>
      <c r="N44" s="63" t="s">
        <v>132</v>
      </c>
      <c r="O44" s="58">
        <v>5319</v>
      </c>
      <c r="P44" s="59">
        <v>2.47</v>
      </c>
      <c r="Q44" s="60">
        <v>4841</v>
      </c>
      <c r="R44" s="61">
        <f t="shared" si="1"/>
        <v>9.87</v>
      </c>
      <c r="T44" s="30">
        <f t="shared" si="2"/>
        <v>-1.64</v>
      </c>
      <c r="U44" s="30" t="b">
        <f t="shared" si="3"/>
        <v>0</v>
      </c>
      <c r="V44" s="30">
        <f t="shared" si="4"/>
        <v>9.87</v>
      </c>
      <c r="W44" s="30" t="b">
        <f t="shared" si="5"/>
        <v>0</v>
      </c>
    </row>
    <row r="45" spans="2:23" s="30" customFormat="1" ht="12">
      <c r="B45" s="49"/>
      <c r="C45" s="270" t="s">
        <v>50</v>
      </c>
      <c r="D45" s="274"/>
      <c r="E45" s="57" t="s">
        <v>19</v>
      </c>
      <c r="F45" s="58" t="s">
        <v>19</v>
      </c>
      <c r="G45" s="58" t="s">
        <v>19</v>
      </c>
      <c r="H45" s="58" t="s">
        <v>19</v>
      </c>
      <c r="I45" s="59" t="s">
        <v>19</v>
      </c>
      <c r="J45" s="60" t="s">
        <v>19</v>
      </c>
      <c r="K45" s="61" t="str">
        <f t="shared" si="0"/>
        <v>-</v>
      </c>
      <c r="L45" s="62" t="s">
        <v>19</v>
      </c>
      <c r="M45" s="58" t="s">
        <v>19</v>
      </c>
      <c r="N45" s="63" t="s">
        <v>19</v>
      </c>
      <c r="O45" s="58" t="s">
        <v>19</v>
      </c>
      <c r="P45" s="59" t="s">
        <v>19</v>
      </c>
      <c r="Q45" s="60" t="s">
        <v>19</v>
      </c>
      <c r="R45" s="39" t="str">
        <f t="shared" si="1"/>
        <v>-</v>
      </c>
      <c r="T45" s="30" t="e">
        <f t="shared" si="2"/>
        <v>#VALUE!</v>
      </c>
      <c r="U45" s="30" t="b">
        <f t="shared" si="3"/>
        <v>1</v>
      </c>
      <c r="V45" s="30" t="e">
        <f t="shared" si="4"/>
        <v>#VALUE!</v>
      </c>
      <c r="W45" s="30" t="b">
        <f t="shared" si="5"/>
        <v>1</v>
      </c>
    </row>
    <row r="46" spans="2:23" s="30" customFormat="1" ht="12">
      <c r="B46" s="49"/>
      <c r="C46" s="270" t="s">
        <v>51</v>
      </c>
      <c r="D46" s="274"/>
      <c r="E46" s="57">
        <v>34.9</v>
      </c>
      <c r="F46" s="58">
        <v>201393</v>
      </c>
      <c r="G46" s="58" t="s">
        <v>133</v>
      </c>
      <c r="H46" s="58">
        <v>1584</v>
      </c>
      <c r="I46" s="59">
        <v>0.79</v>
      </c>
      <c r="J46" s="60">
        <v>1629</v>
      </c>
      <c r="K46" s="61">
        <f t="shared" si="0"/>
        <v>-2.76</v>
      </c>
      <c r="L46" s="62">
        <v>34.9</v>
      </c>
      <c r="M46" s="58">
        <v>201393</v>
      </c>
      <c r="N46" s="63" t="s">
        <v>133</v>
      </c>
      <c r="O46" s="58">
        <v>1422</v>
      </c>
      <c r="P46" s="59">
        <v>0.71</v>
      </c>
      <c r="Q46" s="60">
        <v>1587</v>
      </c>
      <c r="R46" s="54">
        <f t="shared" si="1"/>
        <v>-10.4</v>
      </c>
      <c r="T46" s="30">
        <f t="shared" si="2"/>
        <v>-2.76</v>
      </c>
      <c r="U46" s="30" t="b">
        <f t="shared" si="3"/>
        <v>0</v>
      </c>
      <c r="V46" s="30">
        <f t="shared" si="4"/>
        <v>-10.4</v>
      </c>
      <c r="W46" s="30" t="b">
        <f t="shared" si="5"/>
        <v>0</v>
      </c>
    </row>
    <row r="47" spans="2:23" s="30" customFormat="1" ht="12">
      <c r="B47" s="49"/>
      <c r="C47" s="270" t="s">
        <v>52</v>
      </c>
      <c r="D47" s="274"/>
      <c r="E47" s="57">
        <v>36.5</v>
      </c>
      <c r="F47" s="58">
        <v>255521</v>
      </c>
      <c r="G47" s="58">
        <v>7</v>
      </c>
      <c r="H47" s="58">
        <v>13105</v>
      </c>
      <c r="I47" s="59">
        <v>5.13</v>
      </c>
      <c r="J47" s="60">
        <v>12543</v>
      </c>
      <c r="K47" s="61">
        <f t="shared" si="0"/>
        <v>4.48</v>
      </c>
      <c r="L47" s="62">
        <v>37.7</v>
      </c>
      <c r="M47" s="58">
        <v>237151</v>
      </c>
      <c r="N47" s="63">
        <v>6</v>
      </c>
      <c r="O47" s="58">
        <v>3858</v>
      </c>
      <c r="P47" s="59">
        <v>1.63</v>
      </c>
      <c r="Q47" s="60">
        <v>3787</v>
      </c>
      <c r="R47" s="54">
        <f t="shared" si="1"/>
        <v>1.87</v>
      </c>
      <c r="T47" s="30">
        <f t="shared" si="2"/>
        <v>4.48</v>
      </c>
      <c r="U47" s="30" t="b">
        <f t="shared" si="3"/>
        <v>0</v>
      </c>
      <c r="V47" s="30">
        <f t="shared" si="4"/>
        <v>1.87</v>
      </c>
      <c r="W47" s="30" t="b">
        <f t="shared" si="5"/>
        <v>0</v>
      </c>
    </row>
    <row r="48" spans="2:23" s="30" customFormat="1" ht="12.75" thickBot="1">
      <c r="B48" s="49"/>
      <c r="C48" s="281" t="s">
        <v>53</v>
      </c>
      <c r="D48" s="282"/>
      <c r="E48" s="43">
        <v>29.3</v>
      </c>
      <c r="F48" s="44">
        <v>252633</v>
      </c>
      <c r="G48" s="44">
        <v>4</v>
      </c>
      <c r="H48" s="44">
        <v>5662</v>
      </c>
      <c r="I48" s="45">
        <v>2.24</v>
      </c>
      <c r="J48" s="46">
        <v>7114</v>
      </c>
      <c r="K48" s="66">
        <f t="shared" si="0"/>
        <v>-20.41</v>
      </c>
      <c r="L48" s="47">
        <v>27.8</v>
      </c>
      <c r="M48" s="44">
        <v>242963</v>
      </c>
      <c r="N48" s="48" t="s">
        <v>134</v>
      </c>
      <c r="O48" s="44">
        <v>4754</v>
      </c>
      <c r="P48" s="45">
        <v>1.96</v>
      </c>
      <c r="Q48" s="46">
        <v>5240</v>
      </c>
      <c r="R48" s="66">
        <f t="shared" si="1"/>
        <v>-9.27</v>
      </c>
      <c r="T48" s="30">
        <f t="shared" si="2"/>
        <v>-20.41</v>
      </c>
      <c r="U48" s="30" t="b">
        <f t="shared" si="3"/>
        <v>0</v>
      </c>
      <c r="V48" s="30">
        <f t="shared" si="4"/>
        <v>-9.27</v>
      </c>
      <c r="W48" s="30" t="b">
        <f t="shared" si="5"/>
        <v>0</v>
      </c>
    </row>
    <row r="49" spans="2:23" s="30" customFormat="1" ht="12">
      <c r="B49" s="67"/>
      <c r="C49" s="68" t="s">
        <v>54</v>
      </c>
      <c r="D49" s="69" t="s">
        <v>55</v>
      </c>
      <c r="E49" s="70">
        <v>39.6</v>
      </c>
      <c r="F49" s="71">
        <v>320386</v>
      </c>
      <c r="G49" s="71">
        <v>29</v>
      </c>
      <c r="H49" s="71">
        <v>6025</v>
      </c>
      <c r="I49" s="72">
        <v>1.88</v>
      </c>
      <c r="J49" s="73">
        <v>7047</v>
      </c>
      <c r="K49" s="39">
        <f t="shared" si="0"/>
        <v>-14.5</v>
      </c>
      <c r="L49" s="74">
        <v>39.7</v>
      </c>
      <c r="M49" s="71">
        <v>320891</v>
      </c>
      <c r="N49" s="75">
        <v>27</v>
      </c>
      <c r="O49" s="71">
        <v>5280</v>
      </c>
      <c r="P49" s="72">
        <v>1.65</v>
      </c>
      <c r="Q49" s="73">
        <v>6056</v>
      </c>
      <c r="R49" s="36">
        <f t="shared" si="1"/>
        <v>-12.81</v>
      </c>
      <c r="T49" s="30">
        <f t="shared" si="2"/>
        <v>-14.5</v>
      </c>
      <c r="U49" s="30" t="b">
        <f t="shared" si="3"/>
        <v>0</v>
      </c>
      <c r="V49" s="30">
        <f t="shared" si="4"/>
        <v>-12.81</v>
      </c>
      <c r="W49" s="30" t="b">
        <f t="shared" si="5"/>
        <v>0</v>
      </c>
    </row>
    <row r="50" spans="2:23" s="30" customFormat="1" ht="12">
      <c r="B50" s="49" t="s">
        <v>56</v>
      </c>
      <c r="C50" s="76"/>
      <c r="D50" s="77" t="s">
        <v>57</v>
      </c>
      <c r="E50" s="57">
        <v>38</v>
      </c>
      <c r="F50" s="58">
        <v>283514</v>
      </c>
      <c r="G50" s="58">
        <v>68</v>
      </c>
      <c r="H50" s="58">
        <v>5604</v>
      </c>
      <c r="I50" s="59">
        <v>1.98</v>
      </c>
      <c r="J50" s="60">
        <v>5341</v>
      </c>
      <c r="K50" s="54">
        <f t="shared" si="0"/>
        <v>4.92</v>
      </c>
      <c r="L50" s="62">
        <v>38</v>
      </c>
      <c r="M50" s="58">
        <v>283491</v>
      </c>
      <c r="N50" s="63">
        <v>67</v>
      </c>
      <c r="O50" s="58">
        <v>5033</v>
      </c>
      <c r="P50" s="59">
        <v>1.78</v>
      </c>
      <c r="Q50" s="60">
        <v>4829</v>
      </c>
      <c r="R50" s="61">
        <f t="shared" si="1"/>
        <v>4.22</v>
      </c>
      <c r="T50" s="30">
        <f t="shared" si="2"/>
        <v>4.92</v>
      </c>
      <c r="U50" s="30" t="b">
        <f t="shared" si="3"/>
        <v>0</v>
      </c>
      <c r="V50" s="30">
        <f t="shared" si="4"/>
        <v>4.22</v>
      </c>
      <c r="W50" s="30" t="b">
        <f t="shared" si="5"/>
        <v>0</v>
      </c>
    </row>
    <row r="51" spans="2:23" s="30" customFormat="1" ht="12">
      <c r="B51" s="49"/>
      <c r="C51" s="76" t="s">
        <v>58</v>
      </c>
      <c r="D51" s="77" t="s">
        <v>59</v>
      </c>
      <c r="E51" s="57">
        <v>37.2</v>
      </c>
      <c r="F51" s="58">
        <v>265849</v>
      </c>
      <c r="G51" s="58">
        <v>50</v>
      </c>
      <c r="H51" s="58">
        <v>5475</v>
      </c>
      <c r="I51" s="59">
        <v>2.06</v>
      </c>
      <c r="J51" s="60">
        <v>5062</v>
      </c>
      <c r="K51" s="61">
        <f t="shared" si="0"/>
        <v>8.16</v>
      </c>
      <c r="L51" s="62">
        <v>37.2</v>
      </c>
      <c r="M51" s="58">
        <v>265849</v>
      </c>
      <c r="N51" s="63">
        <v>50</v>
      </c>
      <c r="O51" s="58">
        <v>4512</v>
      </c>
      <c r="P51" s="59">
        <v>1.7</v>
      </c>
      <c r="Q51" s="60">
        <v>4234</v>
      </c>
      <c r="R51" s="61">
        <f t="shared" si="1"/>
        <v>6.57</v>
      </c>
      <c r="T51" s="30">
        <f t="shared" si="2"/>
        <v>8.16</v>
      </c>
      <c r="U51" s="30" t="b">
        <f t="shared" si="3"/>
        <v>0</v>
      </c>
      <c r="V51" s="30">
        <f t="shared" si="4"/>
        <v>6.57</v>
      </c>
      <c r="W51" s="30" t="b">
        <f t="shared" si="5"/>
        <v>0</v>
      </c>
    </row>
    <row r="52" spans="2:23" s="30" customFormat="1" ht="12">
      <c r="B52" s="49"/>
      <c r="C52" s="76"/>
      <c r="D52" s="77" t="s">
        <v>60</v>
      </c>
      <c r="E52" s="57">
        <v>36.3</v>
      </c>
      <c r="F52" s="58">
        <v>255614</v>
      </c>
      <c r="G52" s="58">
        <v>45</v>
      </c>
      <c r="H52" s="58">
        <v>4883</v>
      </c>
      <c r="I52" s="59">
        <v>1.91</v>
      </c>
      <c r="J52" s="60">
        <v>4839</v>
      </c>
      <c r="K52" s="39">
        <f t="shared" si="0"/>
        <v>0.91</v>
      </c>
      <c r="L52" s="62">
        <v>36.4</v>
      </c>
      <c r="M52" s="58">
        <v>254873</v>
      </c>
      <c r="N52" s="63">
        <v>44</v>
      </c>
      <c r="O52" s="58">
        <v>4210</v>
      </c>
      <c r="P52" s="59">
        <v>1.65</v>
      </c>
      <c r="Q52" s="60">
        <v>4003</v>
      </c>
      <c r="R52" s="65">
        <f t="shared" si="1"/>
        <v>5.17</v>
      </c>
      <c r="T52" s="30">
        <f t="shared" si="2"/>
        <v>0.91</v>
      </c>
      <c r="U52" s="30" t="b">
        <f t="shared" si="3"/>
        <v>0</v>
      </c>
      <c r="V52" s="30">
        <f t="shared" si="4"/>
        <v>5.17</v>
      </c>
      <c r="W52" s="30" t="b">
        <f t="shared" si="5"/>
        <v>0</v>
      </c>
    </row>
    <row r="53" spans="2:23" s="30" customFormat="1" ht="12">
      <c r="B53" s="49" t="s">
        <v>61</v>
      </c>
      <c r="C53" s="78" t="s">
        <v>24</v>
      </c>
      <c r="D53" s="77" t="s">
        <v>62</v>
      </c>
      <c r="E53" s="57">
        <v>38.3</v>
      </c>
      <c r="F53" s="58">
        <v>290680</v>
      </c>
      <c r="G53" s="58">
        <v>192</v>
      </c>
      <c r="H53" s="58">
        <v>5661</v>
      </c>
      <c r="I53" s="59">
        <v>1.95</v>
      </c>
      <c r="J53" s="60">
        <v>5701</v>
      </c>
      <c r="K53" s="61">
        <f t="shared" si="0"/>
        <v>-0.7</v>
      </c>
      <c r="L53" s="62">
        <v>38.3</v>
      </c>
      <c r="M53" s="58">
        <v>290728</v>
      </c>
      <c r="N53" s="63">
        <v>188</v>
      </c>
      <c r="O53" s="58">
        <v>4951</v>
      </c>
      <c r="P53" s="59">
        <v>1.7</v>
      </c>
      <c r="Q53" s="60">
        <v>4970</v>
      </c>
      <c r="R53" s="39">
        <f t="shared" si="1"/>
        <v>-0.38</v>
      </c>
      <c r="T53" s="30">
        <f t="shared" si="2"/>
        <v>-0.7</v>
      </c>
      <c r="U53" s="30" t="b">
        <f t="shared" si="3"/>
        <v>0</v>
      </c>
      <c r="V53" s="30">
        <f t="shared" si="4"/>
        <v>-0.38</v>
      </c>
      <c r="W53" s="30" t="b">
        <f t="shared" si="5"/>
        <v>0</v>
      </c>
    </row>
    <row r="54" spans="2:23" s="30" customFormat="1" ht="12">
      <c r="B54" s="49"/>
      <c r="C54" s="76" t="s">
        <v>63</v>
      </c>
      <c r="D54" s="77" t="s">
        <v>64</v>
      </c>
      <c r="E54" s="57">
        <v>37.4</v>
      </c>
      <c r="F54" s="58">
        <v>247735</v>
      </c>
      <c r="G54" s="58">
        <v>104</v>
      </c>
      <c r="H54" s="58">
        <v>4701</v>
      </c>
      <c r="I54" s="59">
        <v>1.9</v>
      </c>
      <c r="J54" s="60">
        <v>4602</v>
      </c>
      <c r="K54" s="61">
        <f t="shared" si="0"/>
        <v>2.15</v>
      </c>
      <c r="L54" s="62">
        <v>37.5</v>
      </c>
      <c r="M54" s="58">
        <v>248047</v>
      </c>
      <c r="N54" s="63">
        <v>103</v>
      </c>
      <c r="O54" s="58">
        <v>3633</v>
      </c>
      <c r="P54" s="59">
        <v>1.46</v>
      </c>
      <c r="Q54" s="60">
        <v>3476</v>
      </c>
      <c r="R54" s="61">
        <f t="shared" si="1"/>
        <v>4.52</v>
      </c>
      <c r="T54" s="30">
        <f t="shared" si="2"/>
        <v>2.15</v>
      </c>
      <c r="U54" s="30" t="b">
        <f t="shared" si="3"/>
        <v>0</v>
      </c>
      <c r="V54" s="30">
        <f t="shared" si="4"/>
        <v>4.52</v>
      </c>
      <c r="W54" s="30" t="b">
        <f t="shared" si="5"/>
        <v>0</v>
      </c>
    </row>
    <row r="55" spans="2:23" s="30" customFormat="1" ht="12">
      <c r="B55" s="49"/>
      <c r="C55" s="76" t="s">
        <v>65</v>
      </c>
      <c r="D55" s="77" t="s">
        <v>66</v>
      </c>
      <c r="E55" s="57">
        <v>39</v>
      </c>
      <c r="F55" s="58">
        <v>252450</v>
      </c>
      <c r="G55" s="58">
        <v>50</v>
      </c>
      <c r="H55" s="58">
        <v>4820</v>
      </c>
      <c r="I55" s="59">
        <v>1.91</v>
      </c>
      <c r="J55" s="60">
        <v>4391</v>
      </c>
      <c r="K55" s="54">
        <f t="shared" si="0"/>
        <v>9.77</v>
      </c>
      <c r="L55" s="62">
        <v>38.9</v>
      </c>
      <c r="M55" s="58">
        <v>250811</v>
      </c>
      <c r="N55" s="63">
        <v>48</v>
      </c>
      <c r="O55" s="58">
        <v>2888</v>
      </c>
      <c r="P55" s="59">
        <v>1.15</v>
      </c>
      <c r="Q55" s="60">
        <v>3058</v>
      </c>
      <c r="R55" s="65">
        <f t="shared" si="1"/>
        <v>-5.56</v>
      </c>
      <c r="T55" s="30">
        <f t="shared" si="2"/>
        <v>9.77</v>
      </c>
      <c r="U55" s="30" t="b">
        <f t="shared" si="3"/>
        <v>0</v>
      </c>
      <c r="V55" s="30">
        <f t="shared" si="4"/>
        <v>-5.56</v>
      </c>
      <c r="W55" s="30" t="b">
        <f t="shared" si="5"/>
        <v>0</v>
      </c>
    </row>
    <row r="56" spans="2:23" s="30" customFormat="1" ht="12">
      <c r="B56" s="49" t="s">
        <v>39</v>
      </c>
      <c r="C56" s="76" t="s">
        <v>58</v>
      </c>
      <c r="D56" s="77" t="s">
        <v>67</v>
      </c>
      <c r="E56" s="57">
        <v>41.3</v>
      </c>
      <c r="F56" s="58">
        <v>262504</v>
      </c>
      <c r="G56" s="58">
        <v>8</v>
      </c>
      <c r="H56" s="58">
        <v>7645</v>
      </c>
      <c r="I56" s="59">
        <v>2.91</v>
      </c>
      <c r="J56" s="60">
        <v>6756</v>
      </c>
      <c r="K56" s="61">
        <f t="shared" si="0"/>
        <v>13.16</v>
      </c>
      <c r="L56" s="62">
        <v>41.3</v>
      </c>
      <c r="M56" s="58">
        <v>262504</v>
      </c>
      <c r="N56" s="63">
        <v>8</v>
      </c>
      <c r="O56" s="58">
        <v>3571</v>
      </c>
      <c r="P56" s="59">
        <v>1.36</v>
      </c>
      <c r="Q56" s="60">
        <v>4751</v>
      </c>
      <c r="R56" s="39">
        <f t="shared" si="1"/>
        <v>-24.84</v>
      </c>
      <c r="T56" s="30">
        <f t="shared" si="2"/>
        <v>13.16</v>
      </c>
      <c r="U56" s="30" t="b">
        <f t="shared" si="3"/>
        <v>0</v>
      </c>
      <c r="V56" s="30">
        <f t="shared" si="4"/>
        <v>-24.84</v>
      </c>
      <c r="W56" s="30" t="b">
        <f t="shared" si="5"/>
        <v>0</v>
      </c>
    </row>
    <row r="57" spans="2:23" s="30" customFormat="1" ht="12">
      <c r="B57" s="49"/>
      <c r="C57" s="76" t="s">
        <v>24</v>
      </c>
      <c r="D57" s="77" t="s">
        <v>62</v>
      </c>
      <c r="E57" s="57">
        <v>37.7</v>
      </c>
      <c r="F57" s="58">
        <v>248445</v>
      </c>
      <c r="G57" s="58">
        <v>162</v>
      </c>
      <c r="H57" s="58">
        <v>4733</v>
      </c>
      <c r="I57" s="59">
        <v>1.91</v>
      </c>
      <c r="J57" s="60">
        <v>4590</v>
      </c>
      <c r="K57" s="61">
        <f t="shared" si="0"/>
        <v>3.12</v>
      </c>
      <c r="L57" s="62">
        <v>37.7</v>
      </c>
      <c r="M57" s="58">
        <v>248494</v>
      </c>
      <c r="N57" s="63">
        <v>159</v>
      </c>
      <c r="O57" s="58">
        <v>3534</v>
      </c>
      <c r="P57" s="59">
        <v>1.42</v>
      </c>
      <c r="Q57" s="60">
        <v>3434</v>
      </c>
      <c r="R57" s="61">
        <f t="shared" si="1"/>
        <v>2.91</v>
      </c>
      <c r="T57" s="30">
        <f t="shared" si="2"/>
        <v>3.12</v>
      </c>
      <c r="U57" s="30" t="b">
        <f t="shared" si="3"/>
        <v>0</v>
      </c>
      <c r="V57" s="30">
        <f t="shared" si="4"/>
        <v>2.91</v>
      </c>
      <c r="W57" s="30" t="b">
        <f t="shared" si="5"/>
        <v>0</v>
      </c>
    </row>
    <row r="58" spans="2:23" s="30" customFormat="1" ht="12.75" thickBot="1">
      <c r="B58" s="79"/>
      <c r="C58" s="216" t="s">
        <v>68</v>
      </c>
      <c r="D58" s="217"/>
      <c r="E58" s="80">
        <v>37.3</v>
      </c>
      <c r="F58" s="81">
        <v>304916</v>
      </c>
      <c r="G58" s="81">
        <v>6</v>
      </c>
      <c r="H58" s="81">
        <v>5794</v>
      </c>
      <c r="I58" s="82">
        <v>1.9</v>
      </c>
      <c r="J58" s="83">
        <v>5823</v>
      </c>
      <c r="K58" s="39">
        <f t="shared" si="0"/>
        <v>-0.5</v>
      </c>
      <c r="L58" s="84">
        <v>37.3</v>
      </c>
      <c r="M58" s="81">
        <v>304916</v>
      </c>
      <c r="N58" s="85">
        <v>6</v>
      </c>
      <c r="O58" s="81">
        <v>5779</v>
      </c>
      <c r="P58" s="82">
        <v>1.9</v>
      </c>
      <c r="Q58" s="83">
        <v>5657</v>
      </c>
      <c r="R58" s="66">
        <f t="shared" si="1"/>
        <v>2.16</v>
      </c>
      <c r="T58" s="30">
        <f t="shared" si="2"/>
        <v>-0.5</v>
      </c>
      <c r="U58" s="30" t="b">
        <f t="shared" si="3"/>
        <v>0</v>
      </c>
      <c r="V58" s="30">
        <f t="shared" si="4"/>
        <v>2.16</v>
      </c>
      <c r="W58" s="30" t="b">
        <f t="shared" si="5"/>
        <v>0</v>
      </c>
    </row>
    <row r="59" spans="2:23" s="30" customFormat="1" ht="12">
      <c r="B59" s="67" t="s">
        <v>69</v>
      </c>
      <c r="C59" s="275" t="s">
        <v>70</v>
      </c>
      <c r="D59" s="276"/>
      <c r="E59" s="70">
        <v>38.5</v>
      </c>
      <c r="F59" s="71">
        <v>292190</v>
      </c>
      <c r="G59" s="71">
        <v>122</v>
      </c>
      <c r="H59" s="71">
        <v>5674</v>
      </c>
      <c r="I59" s="72">
        <v>1.94</v>
      </c>
      <c r="J59" s="73">
        <v>5611</v>
      </c>
      <c r="K59" s="36">
        <f t="shared" si="0"/>
        <v>1.12</v>
      </c>
      <c r="L59" s="74">
        <v>38.5</v>
      </c>
      <c r="M59" s="71">
        <v>292182</v>
      </c>
      <c r="N59" s="75">
        <v>118</v>
      </c>
      <c r="O59" s="71">
        <v>4933</v>
      </c>
      <c r="P59" s="72">
        <v>1.69</v>
      </c>
      <c r="Q59" s="73">
        <v>4888</v>
      </c>
      <c r="R59" s="36">
        <f t="shared" si="1"/>
        <v>0.92</v>
      </c>
      <c r="T59" s="30">
        <f t="shared" si="2"/>
        <v>1.12</v>
      </c>
      <c r="U59" s="30" t="b">
        <f t="shared" si="3"/>
        <v>0</v>
      </c>
      <c r="V59" s="30">
        <f t="shared" si="4"/>
        <v>0.92</v>
      </c>
      <c r="W59" s="30" t="b">
        <f t="shared" si="5"/>
        <v>0</v>
      </c>
    </row>
    <row r="60" spans="2:23" s="30" customFormat="1" ht="12">
      <c r="B60" s="49" t="s">
        <v>71</v>
      </c>
      <c r="C60" s="277" t="s">
        <v>72</v>
      </c>
      <c r="D60" s="278"/>
      <c r="E60" s="57">
        <v>37.6</v>
      </c>
      <c r="F60" s="58">
        <v>280878</v>
      </c>
      <c r="G60" s="58">
        <v>115</v>
      </c>
      <c r="H60" s="58">
        <v>5720</v>
      </c>
      <c r="I60" s="59">
        <v>2.04</v>
      </c>
      <c r="J60" s="60">
        <v>5509</v>
      </c>
      <c r="K60" s="54">
        <f t="shared" si="0"/>
        <v>3.83</v>
      </c>
      <c r="L60" s="62">
        <v>37.7</v>
      </c>
      <c r="M60" s="58">
        <v>281152</v>
      </c>
      <c r="N60" s="63">
        <v>113</v>
      </c>
      <c r="O60" s="58">
        <v>4672</v>
      </c>
      <c r="P60" s="59">
        <v>1.66</v>
      </c>
      <c r="Q60" s="60">
        <v>4467</v>
      </c>
      <c r="R60" s="61">
        <f t="shared" si="1"/>
        <v>4.59</v>
      </c>
      <c r="T60" s="30">
        <f t="shared" si="2"/>
        <v>3.83</v>
      </c>
      <c r="U60" s="30" t="b">
        <f t="shared" si="3"/>
        <v>0</v>
      </c>
      <c r="V60" s="30">
        <f t="shared" si="4"/>
        <v>4.59</v>
      </c>
      <c r="W60" s="30" t="b">
        <f t="shared" si="5"/>
        <v>0</v>
      </c>
    </row>
    <row r="61" spans="2:23" s="30" customFormat="1" ht="12.75" thickBot="1">
      <c r="B61" s="79" t="s">
        <v>39</v>
      </c>
      <c r="C61" s="279" t="s">
        <v>73</v>
      </c>
      <c r="D61" s="280"/>
      <c r="E61" s="80">
        <v>38</v>
      </c>
      <c r="F61" s="81">
        <v>287298</v>
      </c>
      <c r="G61" s="81">
        <v>123</v>
      </c>
      <c r="H61" s="81">
        <v>5427</v>
      </c>
      <c r="I61" s="82">
        <v>1.89</v>
      </c>
      <c r="J61" s="83">
        <v>5646</v>
      </c>
      <c r="K61" s="66">
        <f t="shared" si="0"/>
        <v>-3.88</v>
      </c>
      <c r="L61" s="84">
        <v>38</v>
      </c>
      <c r="M61" s="81">
        <v>287280</v>
      </c>
      <c r="N61" s="85">
        <v>122</v>
      </c>
      <c r="O61" s="81">
        <v>4954</v>
      </c>
      <c r="P61" s="82">
        <v>1.72</v>
      </c>
      <c r="Q61" s="83">
        <v>5145</v>
      </c>
      <c r="R61" s="66">
        <f t="shared" si="1"/>
        <v>-3.71</v>
      </c>
      <c r="T61" s="30">
        <f t="shared" si="2"/>
        <v>-3.88</v>
      </c>
      <c r="U61" s="30" t="b">
        <f t="shared" si="3"/>
        <v>0</v>
      </c>
      <c r="V61" s="30">
        <f t="shared" si="4"/>
        <v>-3.71</v>
      </c>
      <c r="W61" s="30" t="b">
        <f t="shared" si="5"/>
        <v>0</v>
      </c>
    </row>
    <row r="62" spans="2:23" s="30" customFormat="1" ht="12.75" thickBot="1">
      <c r="B62" s="86" t="s">
        <v>74</v>
      </c>
      <c r="C62" s="87"/>
      <c r="D62" s="87"/>
      <c r="E62" s="88">
        <v>38.1</v>
      </c>
      <c r="F62" s="89">
        <v>287811</v>
      </c>
      <c r="G62" s="89">
        <v>360</v>
      </c>
      <c r="H62" s="89">
        <v>5581</v>
      </c>
      <c r="I62" s="90">
        <v>1.94</v>
      </c>
      <c r="J62" s="91">
        <v>5601</v>
      </c>
      <c r="K62" s="92">
        <f t="shared" si="0"/>
        <v>-0.36</v>
      </c>
      <c r="L62" s="93">
        <v>38.1</v>
      </c>
      <c r="M62" s="89">
        <v>287877</v>
      </c>
      <c r="N62" s="94">
        <v>353</v>
      </c>
      <c r="O62" s="89">
        <v>4889</v>
      </c>
      <c r="P62" s="90">
        <v>1.7</v>
      </c>
      <c r="Q62" s="91">
        <v>4888</v>
      </c>
      <c r="R62" s="95">
        <f t="shared" si="1"/>
        <v>0.02</v>
      </c>
      <c r="T62" s="30">
        <f t="shared" si="2"/>
        <v>-0.36</v>
      </c>
      <c r="U62" s="30" t="b">
        <f t="shared" si="3"/>
        <v>0</v>
      </c>
      <c r="V62" s="30">
        <f t="shared" si="4"/>
        <v>0.02</v>
      </c>
      <c r="W62" s="30" t="b">
        <f t="shared" si="5"/>
        <v>0</v>
      </c>
    </row>
    <row r="63" spans="1:18" ht="12">
      <c r="A63" s="4"/>
      <c r="B63" s="4"/>
      <c r="C63" s="4"/>
      <c r="D63" s="96"/>
      <c r="E63" s="4"/>
      <c r="F63" s="4"/>
      <c r="G63" s="4"/>
      <c r="H63" s="4"/>
      <c r="I63" s="4"/>
      <c r="J63" s="4"/>
      <c r="K63" s="97"/>
      <c r="L63" s="4"/>
      <c r="M63" s="4"/>
      <c r="N63" s="4"/>
      <c r="O63" s="4"/>
      <c r="P63" s="4"/>
      <c r="Q63" s="4"/>
      <c r="R63" s="97"/>
    </row>
    <row r="64" spans="1:18" ht="12">
      <c r="A64" s="4"/>
      <c r="B64" s="4"/>
      <c r="C64" s="4"/>
      <c r="D64" s="96"/>
      <c r="E64" s="4"/>
      <c r="F64" s="4"/>
      <c r="G64" s="4"/>
      <c r="H64" s="4"/>
      <c r="I64" s="4"/>
      <c r="J64" s="4"/>
      <c r="K64" s="5"/>
      <c r="L64" s="4"/>
      <c r="M64" s="4"/>
      <c r="N64" s="4"/>
      <c r="O64" s="4"/>
      <c r="P64" s="4"/>
      <c r="Q64" s="4"/>
      <c r="R64" s="5"/>
    </row>
    <row r="65" spans="1:18" ht="12">
      <c r="A65" s="4"/>
      <c r="B65" s="4"/>
      <c r="C65" s="4"/>
      <c r="D65" s="96"/>
      <c r="E65" s="4"/>
      <c r="F65" s="4"/>
      <c r="G65" s="4"/>
      <c r="H65" s="4"/>
      <c r="I65" s="4"/>
      <c r="J65" s="4"/>
      <c r="K65" s="5"/>
      <c r="L65" s="4"/>
      <c r="M65" s="4"/>
      <c r="N65" s="4"/>
      <c r="O65" s="5"/>
      <c r="P65" s="4"/>
      <c r="Q65" s="4"/>
      <c r="R65" s="4"/>
    </row>
    <row r="66" spans="1:18" ht="12">
      <c r="A66" s="4"/>
      <c r="B66" s="4"/>
      <c r="C66" s="4"/>
      <c r="D66" s="96"/>
      <c r="E66" s="4"/>
      <c r="F66" s="4"/>
      <c r="G66" s="4"/>
      <c r="H66" s="4"/>
      <c r="I66" s="4"/>
      <c r="J66" s="4"/>
      <c r="K66" s="5"/>
      <c r="L66" s="4"/>
      <c r="M66" s="4"/>
      <c r="N66" s="4"/>
      <c r="O66" s="5"/>
      <c r="P66" s="4"/>
      <c r="Q66" s="4"/>
      <c r="R66" s="4"/>
    </row>
    <row r="67" spans="1:24" ht="12">
      <c r="A67" s="4"/>
      <c r="B67" s="4"/>
      <c r="C67" s="4"/>
      <c r="D67" s="96"/>
      <c r="E67" s="4"/>
      <c r="F67" s="4"/>
      <c r="G67" s="4"/>
      <c r="H67" s="4"/>
      <c r="I67" s="4"/>
      <c r="J67" s="4"/>
      <c r="K67" s="5"/>
      <c r="L67" s="4"/>
      <c r="M67" s="4"/>
      <c r="N67" s="4"/>
      <c r="O67" s="5"/>
      <c r="P67" s="4"/>
      <c r="Q67" s="4"/>
      <c r="R67" s="4"/>
      <c r="S67" s="98"/>
      <c r="X67" s="98"/>
    </row>
    <row r="68" spans="1:18" ht="12">
      <c r="A68" s="4"/>
      <c r="B68" s="4"/>
      <c r="C68" s="4"/>
      <c r="D68" s="96"/>
      <c r="E68" s="4"/>
      <c r="F68" s="4"/>
      <c r="G68" s="4"/>
      <c r="H68" s="4"/>
      <c r="I68" s="4"/>
      <c r="J68" s="4"/>
      <c r="K68" s="5"/>
      <c r="L68" s="4"/>
      <c r="M68" s="4"/>
      <c r="N68" s="4"/>
      <c r="O68" s="5"/>
      <c r="P68" s="4"/>
      <c r="Q68" s="4"/>
      <c r="R68" s="4"/>
    </row>
    <row r="69" spans="1:18" ht="12">
      <c r="A69" s="4"/>
      <c r="B69" s="4"/>
      <c r="C69" s="4"/>
      <c r="D69" s="96"/>
      <c r="E69" s="4"/>
      <c r="F69" s="4"/>
      <c r="G69" s="4"/>
      <c r="H69" s="4"/>
      <c r="I69" s="4"/>
      <c r="J69" s="4"/>
      <c r="K69" s="5"/>
      <c r="L69" s="4"/>
      <c r="M69" s="4"/>
      <c r="N69" s="4"/>
      <c r="O69" s="5"/>
      <c r="P69" s="4"/>
      <c r="Q69" s="4"/>
      <c r="R69" s="4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90" zoomScaleNormal="90" workbookViewId="0" topLeftCell="A9">
      <selection activeCell="A1" sqref="A1"/>
    </sheetView>
  </sheetViews>
  <sheetFormatPr defaultColWidth="9.00390625" defaultRowHeight="13.5"/>
  <cols>
    <col min="1" max="1" width="18.00390625" style="104" customWidth="1"/>
    <col min="2" max="2" width="7.625" style="104" customWidth="1"/>
    <col min="3" max="3" width="8.625" style="104" customWidth="1"/>
    <col min="4" max="4" width="6.625" style="104" customWidth="1"/>
    <col min="5" max="8" width="8.625" style="104" customWidth="1"/>
    <col min="9" max="9" width="7.625" style="104" customWidth="1"/>
    <col min="10" max="10" width="8.625" style="104" customWidth="1"/>
    <col min="11" max="11" width="6.625" style="104" customWidth="1"/>
    <col min="12" max="15" width="8.625" style="104" customWidth="1"/>
    <col min="16" max="16384" width="9.00390625" style="104" customWidth="1"/>
  </cols>
  <sheetData>
    <row r="1" spans="1:15" ht="14.25" thickBot="1">
      <c r="A1" s="4" t="s">
        <v>75</v>
      </c>
      <c r="B1" s="4"/>
      <c r="C1" s="4"/>
      <c r="D1" s="4"/>
      <c r="E1" s="4"/>
      <c r="F1" s="4"/>
      <c r="G1" s="4"/>
      <c r="H1" s="4"/>
      <c r="I1" s="4"/>
      <c r="J1" s="101"/>
      <c r="K1" s="102"/>
      <c r="L1" s="102"/>
      <c r="M1" s="102"/>
      <c r="N1" s="102"/>
      <c r="O1" s="103" t="s">
        <v>76</v>
      </c>
    </row>
    <row r="2" spans="1:15" ht="14.25" thickBot="1">
      <c r="A2" s="298" t="s">
        <v>77</v>
      </c>
      <c r="B2" s="301" t="s">
        <v>78</v>
      </c>
      <c r="C2" s="302"/>
      <c r="D2" s="302"/>
      <c r="E2" s="302"/>
      <c r="F2" s="302"/>
      <c r="G2" s="303"/>
      <c r="H2" s="304"/>
      <c r="I2" s="302" t="s">
        <v>3</v>
      </c>
      <c r="J2" s="302"/>
      <c r="K2" s="302"/>
      <c r="L2" s="302"/>
      <c r="M2" s="302"/>
      <c r="N2" s="303"/>
      <c r="O2" s="304"/>
    </row>
    <row r="3" spans="1:15" ht="13.5">
      <c r="A3" s="299"/>
      <c r="B3" s="105"/>
      <c r="C3" s="106"/>
      <c r="D3" s="106"/>
      <c r="E3" s="106"/>
      <c r="F3" s="106"/>
      <c r="G3" s="305" t="s">
        <v>4</v>
      </c>
      <c r="H3" s="306"/>
      <c r="I3" s="106"/>
      <c r="J3" s="106"/>
      <c r="K3" s="106"/>
      <c r="L3" s="106"/>
      <c r="M3" s="106"/>
      <c r="N3" s="307" t="s">
        <v>4</v>
      </c>
      <c r="O3" s="308"/>
    </row>
    <row r="4" spans="1:15" ht="52.5" customHeight="1" thickBot="1">
      <c r="A4" s="300"/>
      <c r="B4" s="107" t="s">
        <v>5</v>
      </c>
      <c r="C4" s="108" t="s">
        <v>6</v>
      </c>
      <c r="D4" s="108" t="s">
        <v>7</v>
      </c>
      <c r="E4" s="108" t="s">
        <v>8</v>
      </c>
      <c r="F4" s="109" t="s">
        <v>9</v>
      </c>
      <c r="G4" s="110" t="s">
        <v>79</v>
      </c>
      <c r="H4" s="111" t="s">
        <v>11</v>
      </c>
      <c r="I4" s="108" t="s">
        <v>5</v>
      </c>
      <c r="J4" s="108" t="s">
        <v>6</v>
      </c>
      <c r="K4" s="108" t="s">
        <v>7</v>
      </c>
      <c r="L4" s="108" t="s">
        <v>12</v>
      </c>
      <c r="M4" s="109" t="s">
        <v>9</v>
      </c>
      <c r="N4" s="110" t="s">
        <v>13</v>
      </c>
      <c r="O4" s="112" t="s">
        <v>11</v>
      </c>
    </row>
    <row r="5" spans="1:15" ht="13.5">
      <c r="A5" s="113" t="s">
        <v>80</v>
      </c>
      <c r="B5" s="114">
        <v>37.9</v>
      </c>
      <c r="C5" s="115">
        <v>286795</v>
      </c>
      <c r="D5" s="115">
        <v>366</v>
      </c>
      <c r="E5" s="115">
        <v>8150</v>
      </c>
      <c r="F5" s="116">
        <v>2.84</v>
      </c>
      <c r="G5" s="117">
        <v>8322</v>
      </c>
      <c r="H5" s="118">
        <f aca="true" t="shared" si="0" ref="H5:H13">ROUND((E5-G5)/G5*100,2)</f>
        <v>-2.07</v>
      </c>
      <c r="I5" s="119" t="s">
        <v>19</v>
      </c>
      <c r="J5" s="120" t="s">
        <v>19</v>
      </c>
      <c r="K5" s="121">
        <v>353</v>
      </c>
      <c r="L5" s="115">
        <v>5708</v>
      </c>
      <c r="M5" s="122">
        <v>1.99</v>
      </c>
      <c r="N5" s="117">
        <v>5586</v>
      </c>
      <c r="O5" s="123">
        <f aca="true" t="shared" si="1" ref="O5:O13">ROUND((L5-N5)/N5*100,2)</f>
        <v>2.18</v>
      </c>
    </row>
    <row r="6" spans="1:15" ht="13.5">
      <c r="A6" s="113" t="s">
        <v>81</v>
      </c>
      <c r="B6" s="114">
        <v>38.6</v>
      </c>
      <c r="C6" s="115">
        <v>290640</v>
      </c>
      <c r="D6" s="115">
        <v>329</v>
      </c>
      <c r="E6" s="115">
        <v>6316</v>
      </c>
      <c r="F6" s="116">
        <v>2.17</v>
      </c>
      <c r="G6" s="117">
        <v>8150</v>
      </c>
      <c r="H6" s="118">
        <f t="shared" si="0"/>
        <v>-22.5</v>
      </c>
      <c r="I6" s="119" t="s">
        <v>19</v>
      </c>
      <c r="J6" s="120" t="s">
        <v>19</v>
      </c>
      <c r="K6" s="121">
        <v>308</v>
      </c>
      <c r="L6" s="115">
        <v>5007</v>
      </c>
      <c r="M6" s="122">
        <v>1.72</v>
      </c>
      <c r="N6" s="117">
        <v>5708</v>
      </c>
      <c r="O6" s="123">
        <f t="shared" si="1"/>
        <v>-12.28</v>
      </c>
    </row>
    <row r="7" spans="1:15" ht="13.5">
      <c r="A7" s="113" t="s">
        <v>82</v>
      </c>
      <c r="B7" s="124">
        <v>38.2</v>
      </c>
      <c r="C7" s="125">
        <v>288357</v>
      </c>
      <c r="D7" s="126">
        <v>343</v>
      </c>
      <c r="E7" s="125">
        <v>5784</v>
      </c>
      <c r="F7" s="127">
        <v>2.01</v>
      </c>
      <c r="G7" s="128">
        <v>6316</v>
      </c>
      <c r="H7" s="118">
        <f t="shared" si="0"/>
        <v>-8.42</v>
      </c>
      <c r="I7" s="129" t="s">
        <v>19</v>
      </c>
      <c r="J7" s="130" t="s">
        <v>19</v>
      </c>
      <c r="K7" s="131">
        <v>328</v>
      </c>
      <c r="L7" s="125">
        <v>4873</v>
      </c>
      <c r="M7" s="132">
        <v>1.69</v>
      </c>
      <c r="N7" s="128">
        <v>5007</v>
      </c>
      <c r="O7" s="123">
        <f t="shared" si="1"/>
        <v>-2.68</v>
      </c>
    </row>
    <row r="8" spans="1:15" ht="13.5">
      <c r="A8" s="113" t="s">
        <v>83</v>
      </c>
      <c r="B8" s="114">
        <v>38.2</v>
      </c>
      <c r="C8" s="115">
        <v>284577</v>
      </c>
      <c r="D8" s="115">
        <v>333</v>
      </c>
      <c r="E8" s="115">
        <v>5736</v>
      </c>
      <c r="F8" s="127">
        <v>2.02</v>
      </c>
      <c r="G8" s="128">
        <v>5784</v>
      </c>
      <c r="H8" s="133">
        <f t="shared" si="0"/>
        <v>-0.83</v>
      </c>
      <c r="I8" s="129" t="s">
        <v>19</v>
      </c>
      <c r="J8" s="130" t="s">
        <v>19</v>
      </c>
      <c r="K8" s="131">
        <v>325</v>
      </c>
      <c r="L8" s="125">
        <v>4672</v>
      </c>
      <c r="M8" s="132">
        <v>1.64</v>
      </c>
      <c r="N8" s="128">
        <v>4873</v>
      </c>
      <c r="O8" s="123">
        <f t="shared" si="1"/>
        <v>-4.12</v>
      </c>
    </row>
    <row r="9" spans="1:15" ht="13.5">
      <c r="A9" s="113" t="s">
        <v>84</v>
      </c>
      <c r="B9" s="114">
        <v>38.9</v>
      </c>
      <c r="C9" s="115">
        <v>289736</v>
      </c>
      <c r="D9" s="115">
        <v>312</v>
      </c>
      <c r="E9" s="115">
        <v>5571</v>
      </c>
      <c r="F9" s="116">
        <v>1.92</v>
      </c>
      <c r="G9" s="117">
        <v>5736</v>
      </c>
      <c r="H9" s="118">
        <f t="shared" si="0"/>
        <v>-2.88</v>
      </c>
      <c r="I9" s="119" t="s">
        <v>19</v>
      </c>
      <c r="J9" s="120" t="s">
        <v>19</v>
      </c>
      <c r="K9" s="121">
        <v>296</v>
      </c>
      <c r="L9" s="115">
        <v>4879</v>
      </c>
      <c r="M9" s="122">
        <v>1.68</v>
      </c>
      <c r="N9" s="117">
        <v>4672</v>
      </c>
      <c r="O9" s="123">
        <f t="shared" si="1"/>
        <v>4.43</v>
      </c>
    </row>
    <row r="10" spans="1:15" ht="13.5">
      <c r="A10" s="113" t="s">
        <v>85</v>
      </c>
      <c r="B10" s="134">
        <v>38.5</v>
      </c>
      <c r="C10" s="115">
        <v>289087</v>
      </c>
      <c r="D10" s="115">
        <v>323</v>
      </c>
      <c r="E10" s="115">
        <v>6357</v>
      </c>
      <c r="F10" s="116">
        <v>2.2</v>
      </c>
      <c r="G10" s="117">
        <v>5571</v>
      </c>
      <c r="H10" s="118">
        <f t="shared" si="0"/>
        <v>14.11</v>
      </c>
      <c r="I10" s="135">
        <v>38.6</v>
      </c>
      <c r="J10" s="136">
        <v>289593</v>
      </c>
      <c r="K10" s="137">
        <v>314</v>
      </c>
      <c r="L10" s="115">
        <v>5335</v>
      </c>
      <c r="M10" s="122">
        <v>1.84</v>
      </c>
      <c r="N10" s="117">
        <v>4879</v>
      </c>
      <c r="O10" s="123">
        <f t="shared" si="1"/>
        <v>9.35</v>
      </c>
    </row>
    <row r="11" spans="1:15" ht="13.5">
      <c r="A11" s="113" t="s">
        <v>86</v>
      </c>
      <c r="B11" s="134">
        <v>38.6</v>
      </c>
      <c r="C11" s="115">
        <v>291489</v>
      </c>
      <c r="D11" s="115">
        <v>348</v>
      </c>
      <c r="E11" s="115">
        <v>6549</v>
      </c>
      <c r="F11" s="116">
        <v>2.25</v>
      </c>
      <c r="G11" s="117">
        <v>6357</v>
      </c>
      <c r="H11" s="118">
        <f t="shared" si="0"/>
        <v>3.02</v>
      </c>
      <c r="I11" s="135">
        <v>38.6</v>
      </c>
      <c r="J11" s="136">
        <v>291566</v>
      </c>
      <c r="K11" s="137">
        <v>340</v>
      </c>
      <c r="L11" s="115">
        <v>5455</v>
      </c>
      <c r="M11" s="122">
        <v>1.87</v>
      </c>
      <c r="N11" s="117">
        <v>5335</v>
      </c>
      <c r="O11" s="123">
        <f t="shared" si="1"/>
        <v>2.25</v>
      </c>
    </row>
    <row r="12" spans="1:15" ht="13.5">
      <c r="A12" s="113" t="s">
        <v>87</v>
      </c>
      <c r="B12" s="134">
        <v>38</v>
      </c>
      <c r="C12" s="115">
        <v>282607</v>
      </c>
      <c r="D12" s="115">
        <v>355</v>
      </c>
      <c r="E12" s="115">
        <v>6437</v>
      </c>
      <c r="F12" s="116">
        <v>2.28</v>
      </c>
      <c r="G12" s="117">
        <v>6549</v>
      </c>
      <c r="H12" s="118">
        <f t="shared" si="0"/>
        <v>-1.71</v>
      </c>
      <c r="I12" s="135">
        <v>38.1</v>
      </c>
      <c r="J12" s="136">
        <v>282948</v>
      </c>
      <c r="K12" s="137">
        <v>348</v>
      </c>
      <c r="L12" s="115">
        <v>5295</v>
      </c>
      <c r="M12" s="122">
        <v>1.87</v>
      </c>
      <c r="N12" s="117">
        <v>5455</v>
      </c>
      <c r="O12" s="123">
        <f t="shared" si="1"/>
        <v>-2.93</v>
      </c>
    </row>
    <row r="13" spans="1:15" ht="13.5">
      <c r="A13" s="113" t="s">
        <v>88</v>
      </c>
      <c r="B13" s="138">
        <v>38.1</v>
      </c>
      <c r="C13" s="139">
        <v>289249</v>
      </c>
      <c r="D13" s="139">
        <v>344</v>
      </c>
      <c r="E13" s="139">
        <v>7260</v>
      </c>
      <c r="F13" s="140">
        <v>2.51</v>
      </c>
      <c r="G13" s="141">
        <v>6437</v>
      </c>
      <c r="H13" s="142">
        <f t="shared" si="0"/>
        <v>12.79</v>
      </c>
      <c r="I13" s="143">
        <v>38.1</v>
      </c>
      <c r="J13" s="144">
        <v>289334</v>
      </c>
      <c r="K13" s="145">
        <v>328</v>
      </c>
      <c r="L13" s="139">
        <v>4542</v>
      </c>
      <c r="M13" s="146">
        <v>1.57</v>
      </c>
      <c r="N13" s="141">
        <v>5295</v>
      </c>
      <c r="O13" s="147">
        <f t="shared" si="1"/>
        <v>-14.22</v>
      </c>
    </row>
    <row r="14" spans="1:15" ht="14.25" thickBot="1">
      <c r="A14" s="148" t="s">
        <v>135</v>
      </c>
      <c r="B14" s="149">
        <v>37.8</v>
      </c>
      <c r="C14" s="150">
        <v>285286</v>
      </c>
      <c r="D14" s="151">
        <v>347</v>
      </c>
      <c r="E14" s="151">
        <v>5601</v>
      </c>
      <c r="F14" s="152">
        <v>1.96</v>
      </c>
      <c r="G14" s="153">
        <v>7260</v>
      </c>
      <c r="H14" s="154">
        <f>ROUND((E14-G14)/G14*100,2)</f>
        <v>-22.85</v>
      </c>
      <c r="I14" s="155">
        <v>37.8</v>
      </c>
      <c r="J14" s="151">
        <v>285666</v>
      </c>
      <c r="K14" s="151">
        <v>336</v>
      </c>
      <c r="L14" s="151">
        <v>4888</v>
      </c>
      <c r="M14" s="152">
        <v>1.71</v>
      </c>
      <c r="N14" s="156">
        <v>4542</v>
      </c>
      <c r="O14" s="157">
        <f>ROUND((L14-N14)/N14*100,2)</f>
        <v>7.62</v>
      </c>
    </row>
    <row r="15" spans="1:15" ht="13.5">
      <c r="A15" s="158" t="s">
        <v>89</v>
      </c>
      <c r="B15" s="159">
        <v>38.1</v>
      </c>
      <c r="C15" s="160">
        <v>287811</v>
      </c>
      <c r="D15" s="160">
        <v>360</v>
      </c>
      <c r="E15" s="160">
        <v>5581</v>
      </c>
      <c r="F15" s="161">
        <v>1.94</v>
      </c>
      <c r="G15" s="162">
        <v>5601</v>
      </c>
      <c r="H15" s="163">
        <f>IF(R15=TRUE,"-",ROUND((E15-G15)/G15*100,2))</f>
        <v>-0.36</v>
      </c>
      <c r="I15" s="164">
        <v>38.1</v>
      </c>
      <c r="J15" s="160">
        <v>287877</v>
      </c>
      <c r="K15" s="160">
        <v>353</v>
      </c>
      <c r="L15" s="160">
        <v>4889</v>
      </c>
      <c r="M15" s="161">
        <v>1.7</v>
      </c>
      <c r="N15" s="162">
        <v>4888</v>
      </c>
      <c r="O15" s="165">
        <f>IF(T15=TRUE,"-",ROUND((L15-N15)/N15*100,2))</f>
        <v>0.02</v>
      </c>
    </row>
    <row r="16" spans="1:15" ht="14.25" thickBot="1">
      <c r="A16" s="166" t="s">
        <v>90</v>
      </c>
      <c r="B16" s="167">
        <v>37.8</v>
      </c>
      <c r="C16" s="168">
        <v>285286</v>
      </c>
      <c r="D16" s="169">
        <v>347</v>
      </c>
      <c r="E16" s="169">
        <v>5601</v>
      </c>
      <c r="F16" s="170">
        <v>1.96</v>
      </c>
      <c r="G16" s="171">
        <v>7260</v>
      </c>
      <c r="H16" s="172">
        <f>ROUND((E16-G16)/G16*100,2)</f>
        <v>-22.85</v>
      </c>
      <c r="I16" s="173">
        <v>37.8</v>
      </c>
      <c r="J16" s="169">
        <v>285666</v>
      </c>
      <c r="K16" s="169">
        <v>336</v>
      </c>
      <c r="L16" s="169">
        <v>4888</v>
      </c>
      <c r="M16" s="170">
        <v>1.71</v>
      </c>
      <c r="N16" s="174">
        <v>4542</v>
      </c>
      <c r="O16" s="175">
        <f>ROUND((L16-N16)/N16*100,2)</f>
        <v>7.62</v>
      </c>
    </row>
    <row r="17" spans="1:15" ht="14.25" thickBot="1">
      <c r="A17" s="176" t="s">
        <v>91</v>
      </c>
      <c r="B17" s="177">
        <f>B15-B16</f>
        <v>0.30000000000000426</v>
      </c>
      <c r="C17" s="178">
        <f aca="true" t="shared" si="2" ref="C17:O17">C15-C16</f>
        <v>2525</v>
      </c>
      <c r="D17" s="179">
        <f t="shared" si="2"/>
        <v>13</v>
      </c>
      <c r="E17" s="179">
        <f t="shared" si="2"/>
        <v>-20</v>
      </c>
      <c r="F17" s="180">
        <f t="shared" si="2"/>
        <v>-0.020000000000000018</v>
      </c>
      <c r="G17" s="181">
        <f t="shared" si="2"/>
        <v>-1659</v>
      </c>
      <c r="H17" s="175">
        <f t="shared" si="2"/>
        <v>22.490000000000002</v>
      </c>
      <c r="I17" s="182">
        <f t="shared" si="2"/>
        <v>0.30000000000000426</v>
      </c>
      <c r="J17" s="178">
        <f t="shared" si="2"/>
        <v>2211</v>
      </c>
      <c r="K17" s="179">
        <f t="shared" si="2"/>
        <v>17</v>
      </c>
      <c r="L17" s="179">
        <f t="shared" si="2"/>
        <v>1</v>
      </c>
      <c r="M17" s="180">
        <f t="shared" si="2"/>
        <v>-0.010000000000000009</v>
      </c>
      <c r="N17" s="183">
        <f t="shared" si="2"/>
        <v>346</v>
      </c>
      <c r="O17" s="175">
        <f t="shared" si="2"/>
        <v>-7.6000000000000005</v>
      </c>
    </row>
    <row r="18" spans="1:15" ht="13.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13.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3.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3.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3.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3.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3.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4.2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02"/>
      <c r="K25" s="102"/>
      <c r="L25" s="102"/>
      <c r="M25" s="102"/>
      <c r="N25" s="102"/>
      <c r="O25" s="102"/>
    </row>
    <row r="26" spans="1:15" ht="13.5">
      <c r="A26" s="185"/>
      <c r="B26" s="186"/>
      <c r="C26" s="186"/>
      <c r="D26" s="186"/>
      <c r="E26" s="186"/>
      <c r="F26" s="186"/>
      <c r="G26" s="186"/>
      <c r="H26" s="186"/>
      <c r="I26" s="186"/>
      <c r="J26" s="187"/>
      <c r="K26" s="188"/>
      <c r="L26" s="188"/>
      <c r="M26" s="188"/>
      <c r="N26" s="188"/>
      <c r="O26" s="189"/>
    </row>
    <row r="27" spans="1:15" ht="13.5" customHeight="1">
      <c r="A27" s="290" t="s">
        <v>92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292"/>
      <c r="O27" s="293"/>
    </row>
    <row r="28" spans="1:15" ht="13.5">
      <c r="A28" s="294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3"/>
    </row>
    <row r="29" spans="1:15" ht="29.25" customHeight="1">
      <c r="A29" s="295" t="s">
        <v>93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8"/>
      <c r="N29" s="288"/>
      <c r="O29" s="289"/>
    </row>
    <row r="30" spans="1:15" ht="19.5" customHeight="1">
      <c r="A30" s="295" t="s">
        <v>94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288"/>
      <c r="O30" s="289"/>
    </row>
    <row r="31" spans="1:15" ht="25.5" customHeight="1">
      <c r="A31" s="286" t="s">
        <v>136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</row>
    <row r="32" spans="1:15" ht="39" customHeight="1">
      <c r="A32" s="194"/>
      <c r="B32" s="285" t="s">
        <v>96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195"/>
      <c r="O32" s="196"/>
    </row>
    <row r="33" spans="1:15" ht="24.75" customHeight="1">
      <c r="A33" s="194"/>
      <c r="D33" s="197" t="s">
        <v>97</v>
      </c>
      <c r="E33" s="198"/>
      <c r="F33" s="198"/>
      <c r="G33" s="198"/>
      <c r="H33" s="198"/>
      <c r="I33" s="198"/>
      <c r="J33" s="198"/>
      <c r="K33" s="198"/>
      <c r="L33" s="198"/>
      <c r="M33" s="195"/>
      <c r="N33" s="195"/>
      <c r="O33" s="196"/>
    </row>
    <row r="34" spans="1:15" ht="24" customHeight="1">
      <c r="A34" s="194"/>
      <c r="D34" s="197" t="s">
        <v>98</v>
      </c>
      <c r="E34" s="198"/>
      <c r="F34" s="198"/>
      <c r="G34" s="198"/>
      <c r="H34" s="198"/>
      <c r="I34" s="198"/>
      <c r="J34" s="198"/>
      <c r="K34" s="198"/>
      <c r="L34" s="198"/>
      <c r="M34" s="195"/>
      <c r="N34" s="195"/>
      <c r="O34" s="196"/>
    </row>
    <row r="35" spans="1:15" ht="24" customHeight="1">
      <c r="A35" s="194"/>
      <c r="D35" s="197" t="s">
        <v>99</v>
      </c>
      <c r="E35" s="198"/>
      <c r="F35" s="198"/>
      <c r="G35" s="198"/>
      <c r="H35" s="198"/>
      <c r="I35" s="198"/>
      <c r="J35" s="198"/>
      <c r="K35" s="198"/>
      <c r="L35" s="198"/>
      <c r="M35" s="195"/>
      <c r="N35" s="195"/>
      <c r="O35" s="196"/>
    </row>
    <row r="36" spans="1:15" ht="19.5" customHeight="1">
      <c r="A36" s="199"/>
      <c r="D36" s="200" t="s">
        <v>100</v>
      </c>
      <c r="E36" s="201"/>
      <c r="F36" s="201"/>
      <c r="G36" s="201"/>
      <c r="H36" s="201"/>
      <c r="I36" s="201"/>
      <c r="J36" s="201"/>
      <c r="K36" s="202"/>
      <c r="L36" s="202"/>
      <c r="M36" s="202"/>
      <c r="N36" s="202"/>
      <c r="O36" s="203"/>
    </row>
    <row r="37" spans="1:15" ht="27.75" customHeight="1">
      <c r="A37" s="199"/>
      <c r="B37" s="201"/>
      <c r="C37" s="201"/>
      <c r="D37" s="201"/>
      <c r="E37" s="201"/>
      <c r="F37" s="201"/>
      <c r="G37" s="201"/>
      <c r="H37" s="201"/>
      <c r="I37" s="201"/>
      <c r="J37" s="201"/>
      <c r="K37" s="202"/>
      <c r="L37" s="202"/>
      <c r="M37" s="202"/>
      <c r="N37" s="202"/>
      <c r="O37" s="203"/>
    </row>
    <row r="38" spans="1:15" ht="23.25" customHeight="1">
      <c r="A38" s="286" t="s">
        <v>101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8"/>
      <c r="N38" s="288"/>
      <c r="O38" s="289"/>
    </row>
    <row r="39" spans="1:15" ht="23.25" customHeight="1">
      <c r="A39" s="193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1"/>
      <c r="O39" s="192"/>
    </row>
    <row r="40" spans="1:15" ht="13.5">
      <c r="A40" s="204" t="s">
        <v>102</v>
      </c>
      <c r="B40" s="205"/>
      <c r="C40" s="205"/>
      <c r="D40" s="205"/>
      <c r="E40" s="205"/>
      <c r="F40" s="205" t="s">
        <v>103</v>
      </c>
      <c r="G40" s="206"/>
      <c r="H40" s="206"/>
      <c r="I40" s="202"/>
      <c r="J40" s="202"/>
      <c r="K40" s="202"/>
      <c r="L40" s="207"/>
      <c r="M40" s="207" t="s">
        <v>104</v>
      </c>
      <c r="N40" s="202"/>
      <c r="O40" s="203"/>
    </row>
    <row r="41" spans="1:15" ht="13.5">
      <c r="A41" s="204" t="s">
        <v>137</v>
      </c>
      <c r="B41" s="205"/>
      <c r="C41" s="205"/>
      <c r="D41" s="205"/>
      <c r="E41" s="205"/>
      <c r="F41" s="205" t="s">
        <v>138</v>
      </c>
      <c r="G41" s="206"/>
      <c r="H41" s="206"/>
      <c r="I41" s="202"/>
      <c r="J41" s="202"/>
      <c r="K41" s="202"/>
      <c r="L41" s="207"/>
      <c r="M41" s="207" t="s">
        <v>105</v>
      </c>
      <c r="N41" s="202"/>
      <c r="O41" s="203"/>
    </row>
    <row r="42" spans="1:15" ht="13.5">
      <c r="A42" s="204" t="s">
        <v>106</v>
      </c>
      <c r="B42" s="205"/>
      <c r="C42" s="205"/>
      <c r="D42" s="205"/>
      <c r="E42" s="205"/>
      <c r="F42" s="205" t="s">
        <v>107</v>
      </c>
      <c r="G42" s="206"/>
      <c r="H42" s="206"/>
      <c r="I42" s="202"/>
      <c r="J42" s="202"/>
      <c r="K42" s="202"/>
      <c r="L42" s="207"/>
      <c r="M42" s="202" t="s">
        <v>108</v>
      </c>
      <c r="N42" s="202"/>
      <c r="O42" s="203"/>
    </row>
    <row r="43" spans="1:15" ht="13.5">
      <c r="A43" s="204" t="s">
        <v>109</v>
      </c>
      <c r="B43" s="205"/>
      <c r="C43" s="205"/>
      <c r="D43" s="205"/>
      <c r="E43" s="205"/>
      <c r="F43" s="205" t="s">
        <v>110</v>
      </c>
      <c r="G43" s="206"/>
      <c r="H43" s="206"/>
      <c r="I43" s="202"/>
      <c r="J43" s="202"/>
      <c r="K43" s="202"/>
      <c r="L43" s="207"/>
      <c r="M43" s="207" t="s">
        <v>111</v>
      </c>
      <c r="N43" s="202"/>
      <c r="O43" s="203"/>
    </row>
    <row r="44" spans="1:15" ht="13.5">
      <c r="A44" s="204" t="s">
        <v>112</v>
      </c>
      <c r="B44" s="205"/>
      <c r="C44" s="205"/>
      <c r="D44" s="205"/>
      <c r="E44" s="205"/>
      <c r="F44" s="205" t="s">
        <v>113</v>
      </c>
      <c r="G44" s="206"/>
      <c r="H44" s="206"/>
      <c r="I44" s="202"/>
      <c r="J44" s="202"/>
      <c r="K44" s="202"/>
      <c r="L44" s="207"/>
      <c r="M44" s="207" t="s">
        <v>114</v>
      </c>
      <c r="N44" s="202"/>
      <c r="O44" s="203"/>
    </row>
    <row r="45" spans="1:15" ht="13.5">
      <c r="A45" s="208"/>
      <c r="B45" s="209"/>
      <c r="C45" s="209"/>
      <c r="D45" s="202"/>
      <c r="E45" s="102"/>
      <c r="F45" s="206"/>
      <c r="G45" s="206"/>
      <c r="H45" s="202"/>
      <c r="I45" s="202"/>
      <c r="J45" s="202"/>
      <c r="K45" s="202"/>
      <c r="L45" s="202"/>
      <c r="M45" s="202"/>
      <c r="N45" s="202"/>
      <c r="O45" s="203"/>
    </row>
    <row r="46" spans="1:15" ht="13.5">
      <c r="A46" s="208"/>
      <c r="B46" s="209"/>
      <c r="C46" s="209"/>
      <c r="D46" s="202"/>
      <c r="E46" s="102"/>
      <c r="F46" s="206"/>
      <c r="G46" s="206"/>
      <c r="H46" s="202"/>
      <c r="I46" s="202"/>
      <c r="J46" s="202"/>
      <c r="K46" s="202"/>
      <c r="L46" s="202"/>
      <c r="M46" s="202"/>
      <c r="N46" s="202"/>
      <c r="O46" s="203"/>
    </row>
    <row r="47" spans="1:15" ht="27" customHeight="1">
      <c r="A47" s="218" t="s">
        <v>115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/>
    </row>
    <row r="48" spans="1:15" ht="13.5">
      <c r="A48" s="210"/>
      <c r="B48" s="209"/>
      <c r="C48" s="209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  <row r="49" spans="1:15" ht="21.75" customHeight="1">
      <c r="A49" s="210"/>
      <c r="B49" s="211" t="s">
        <v>139</v>
      </c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202"/>
      <c r="N49" s="202"/>
      <c r="O49" s="203"/>
    </row>
    <row r="50" spans="1:15" ht="9" customHeight="1">
      <c r="A50" s="210"/>
      <c r="B50" s="211"/>
      <c r="C50" s="211"/>
      <c r="D50" s="212"/>
      <c r="E50" s="212"/>
      <c r="F50" s="212"/>
      <c r="G50" s="212"/>
      <c r="H50" s="212"/>
      <c r="I50" s="212"/>
      <c r="J50" s="212"/>
      <c r="K50" s="212"/>
      <c r="L50" s="213"/>
      <c r="M50" s="202"/>
      <c r="N50" s="202"/>
      <c r="O50" s="203"/>
    </row>
    <row r="51" spans="1:15" ht="13.5">
      <c r="A51" s="210"/>
      <c r="B51" s="209" t="s">
        <v>116</v>
      </c>
      <c r="C51" s="209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</row>
    <row r="52" spans="1:15" ht="21.75" customHeight="1">
      <c r="A52" s="210"/>
      <c r="B52" s="209"/>
      <c r="C52" s="209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</row>
    <row r="53" spans="1:15" ht="13.5">
      <c r="A53" s="210"/>
      <c r="B53" s="209" t="s">
        <v>117</v>
      </c>
      <c r="C53" s="209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3"/>
    </row>
    <row r="54" spans="1:15" ht="13.5">
      <c r="A54" s="210"/>
      <c r="B54" s="209" t="s">
        <v>118</v>
      </c>
      <c r="C54" s="209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3"/>
    </row>
    <row r="55" spans="1:15" ht="13.5">
      <c r="A55" s="210"/>
      <c r="B55" s="209" t="s">
        <v>119</v>
      </c>
      <c r="C55" s="209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</row>
    <row r="56" spans="1:15" ht="13.5">
      <c r="A56" s="210"/>
      <c r="B56" s="209" t="s">
        <v>120</v>
      </c>
      <c r="C56" s="209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1:15" ht="28.5" customHeight="1" thickBo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9"/>
      <c r="L57" s="219"/>
      <c r="M57" s="219"/>
      <c r="N57" s="219"/>
      <c r="O57" s="220"/>
    </row>
  </sheetData>
  <sheetProtection/>
  <mergeCells count="12">
    <mergeCell ref="A2:A4"/>
    <mergeCell ref="B2:H2"/>
    <mergeCell ref="I2:O2"/>
    <mergeCell ref="G3:H3"/>
    <mergeCell ref="N3:O3"/>
    <mergeCell ref="A47:O47"/>
    <mergeCell ref="B32:M32"/>
    <mergeCell ref="A38:O38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9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00" customWidth="1"/>
    <col min="12" max="12" width="5.625" style="3" customWidth="1"/>
    <col min="13" max="13" width="7.625" style="3" customWidth="1"/>
    <col min="14" max="14" width="4.625" style="3" customWidth="1"/>
    <col min="15" max="15" width="8.125" style="10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2:18" ht="18.75">
      <c r="B3" s="265" t="s">
        <v>121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2:18" ht="12.75" thickBot="1">
      <c r="B4" s="266" t="s">
        <v>122</v>
      </c>
      <c r="C4" s="266"/>
      <c r="D4" s="266"/>
      <c r="E4" s="4"/>
      <c r="F4" s="4"/>
      <c r="G4" s="4"/>
      <c r="H4" s="4"/>
      <c r="I4" s="4"/>
      <c r="J4" s="4"/>
      <c r="K4" s="5"/>
      <c r="L4" s="4"/>
      <c r="M4" s="4"/>
      <c r="N4" s="4"/>
      <c r="O4" s="267" t="s">
        <v>140</v>
      </c>
      <c r="P4" s="267"/>
      <c r="Q4" s="267"/>
      <c r="R4" s="267"/>
    </row>
    <row r="5" spans="2:18" s="6" customFormat="1" ht="12.75" thickBot="1">
      <c r="B5" s="7"/>
      <c r="C5" s="8"/>
      <c r="D5" s="9"/>
      <c r="E5" s="10" t="s">
        <v>2</v>
      </c>
      <c r="F5" s="11"/>
      <c r="G5" s="10"/>
      <c r="H5" s="12"/>
      <c r="I5" s="13"/>
      <c r="J5" s="13"/>
      <c r="K5" s="14"/>
      <c r="L5" s="12" t="s">
        <v>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19"/>
      <c r="F6" s="20"/>
      <c r="G6" s="20"/>
      <c r="H6" s="20"/>
      <c r="I6" s="20"/>
      <c r="J6" s="263" t="s">
        <v>4</v>
      </c>
      <c r="K6" s="264"/>
      <c r="L6" s="20"/>
      <c r="M6" s="20"/>
      <c r="N6" s="20"/>
      <c r="O6" s="20"/>
      <c r="P6" s="20"/>
      <c r="Q6" s="263" t="s">
        <v>4</v>
      </c>
      <c r="R6" s="264"/>
    </row>
    <row r="7" spans="2:18" s="6" customFormat="1" ht="42" customHeight="1" thickBot="1">
      <c r="B7" s="21"/>
      <c r="C7" s="22"/>
      <c r="D7" s="23"/>
      <c r="E7" s="24" t="s">
        <v>5</v>
      </c>
      <c r="F7" s="25" t="s">
        <v>6</v>
      </c>
      <c r="G7" s="25" t="s">
        <v>7</v>
      </c>
      <c r="H7" s="25" t="s">
        <v>8</v>
      </c>
      <c r="I7" s="26" t="s">
        <v>9</v>
      </c>
      <c r="J7" s="27" t="s">
        <v>10</v>
      </c>
      <c r="K7" s="29" t="s">
        <v>11</v>
      </c>
      <c r="L7" s="25" t="s">
        <v>5</v>
      </c>
      <c r="M7" s="25" t="s">
        <v>6</v>
      </c>
      <c r="N7" s="25" t="s">
        <v>7</v>
      </c>
      <c r="O7" s="25" t="s">
        <v>12</v>
      </c>
      <c r="P7" s="26" t="s">
        <v>9</v>
      </c>
      <c r="Q7" s="27" t="s">
        <v>13</v>
      </c>
      <c r="R7" s="221" t="s">
        <v>11</v>
      </c>
    </row>
    <row r="8" spans="2:23" s="30" customFormat="1" ht="12">
      <c r="B8" s="31"/>
      <c r="C8" s="268" t="s">
        <v>14</v>
      </c>
      <c r="D8" s="269"/>
      <c r="E8" s="32">
        <v>38.5</v>
      </c>
      <c r="F8" s="33">
        <v>298682</v>
      </c>
      <c r="G8" s="33">
        <v>88</v>
      </c>
      <c r="H8" s="33">
        <v>5744</v>
      </c>
      <c r="I8" s="34">
        <v>1.92</v>
      </c>
      <c r="J8" s="35">
        <v>5814</v>
      </c>
      <c r="K8" s="39">
        <f>IF(U8=TRUE,"-",ROUND((H8-J8)/J8*100,2))</f>
        <v>-1.2</v>
      </c>
      <c r="L8" s="32">
        <v>38.5</v>
      </c>
      <c r="M8" s="33">
        <v>298639</v>
      </c>
      <c r="N8" s="38">
        <v>86</v>
      </c>
      <c r="O8" s="33">
        <v>5153</v>
      </c>
      <c r="P8" s="34">
        <v>1.73</v>
      </c>
      <c r="Q8" s="35">
        <v>5179</v>
      </c>
      <c r="R8" s="36">
        <f>IF(W8=TRUE,"-",ROUND((O8-Q8)/Q8*100,2))</f>
        <v>-0.5</v>
      </c>
      <c r="T8" s="30">
        <f>ROUND((H8-J8)/J8*100,2)</f>
        <v>-1.2</v>
      </c>
      <c r="U8" s="30" t="b">
        <f>ISERROR(T8)</f>
        <v>0</v>
      </c>
      <c r="V8" s="30">
        <f>ROUND((O8-Q8)/Q8*100,2)</f>
        <v>-0.5</v>
      </c>
      <c r="W8" s="30" t="b">
        <f>ISERROR(V8)</f>
        <v>0</v>
      </c>
    </row>
    <row r="9" spans="2:23" s="30" customFormat="1" ht="12">
      <c r="B9" s="40"/>
      <c r="C9" s="41"/>
      <c r="D9" s="42" t="s">
        <v>123</v>
      </c>
      <c r="E9" s="43">
        <v>37.6</v>
      </c>
      <c r="F9" s="44">
        <v>265814</v>
      </c>
      <c r="G9" s="44">
        <v>9</v>
      </c>
      <c r="H9" s="44">
        <v>4668</v>
      </c>
      <c r="I9" s="45">
        <v>1.76</v>
      </c>
      <c r="J9" s="46">
        <v>4147</v>
      </c>
      <c r="K9" s="39">
        <f aca="true" t="shared" si="0" ref="K9:K62">IF(U9=TRUE,"-",ROUND((H9-J9)/J9*100,2))</f>
        <v>12.56</v>
      </c>
      <c r="L9" s="43">
        <v>37.6</v>
      </c>
      <c r="M9" s="44">
        <v>265814</v>
      </c>
      <c r="N9" s="48">
        <v>9</v>
      </c>
      <c r="O9" s="44">
        <v>4415</v>
      </c>
      <c r="P9" s="45">
        <v>1.66</v>
      </c>
      <c r="Q9" s="46">
        <v>4072</v>
      </c>
      <c r="R9" s="39">
        <f aca="true" t="shared" si="1" ref="R9:R62">IF(W9=TRUE,"-",ROUND((O9-Q9)/Q9*100,2))</f>
        <v>8.42</v>
      </c>
      <c r="T9" s="30">
        <f aca="true" t="shared" si="2" ref="T9:T62">ROUND((H9-J9)/J9*100,2)</f>
        <v>12.56</v>
      </c>
      <c r="U9" s="30" t="b">
        <f aca="true" t="shared" si="3" ref="U9:U62">ISERROR(T9)</f>
        <v>0</v>
      </c>
      <c r="V9" s="30">
        <f aca="true" t="shared" si="4" ref="V9:V62">ROUND((O9-Q9)/Q9*100,2)</f>
        <v>8.42</v>
      </c>
      <c r="W9" s="30" t="b">
        <f aca="true" t="shared" si="5" ref="W9:W62">ISERROR(V9)</f>
        <v>0</v>
      </c>
    </row>
    <row r="10" spans="2:23" s="30" customFormat="1" ht="12">
      <c r="B10" s="40"/>
      <c r="C10" s="41"/>
      <c r="D10" s="42" t="s">
        <v>15</v>
      </c>
      <c r="E10" s="43">
        <v>37.3</v>
      </c>
      <c r="F10" s="44">
        <v>267553</v>
      </c>
      <c r="G10" s="44" t="s">
        <v>125</v>
      </c>
      <c r="H10" s="44">
        <v>3966</v>
      </c>
      <c r="I10" s="45">
        <v>1.48</v>
      </c>
      <c r="J10" s="46">
        <v>4282</v>
      </c>
      <c r="K10" s="39">
        <f t="shared" si="0"/>
        <v>-7.38</v>
      </c>
      <c r="L10" s="43">
        <v>37.3</v>
      </c>
      <c r="M10" s="44">
        <v>267553</v>
      </c>
      <c r="N10" s="48" t="s">
        <v>125</v>
      </c>
      <c r="O10" s="44">
        <v>3966</v>
      </c>
      <c r="P10" s="45">
        <v>1.48</v>
      </c>
      <c r="Q10" s="46">
        <v>4262</v>
      </c>
      <c r="R10" s="39">
        <f t="shared" si="1"/>
        <v>-6.95</v>
      </c>
      <c r="T10" s="30">
        <f t="shared" si="2"/>
        <v>-7.38</v>
      </c>
      <c r="U10" s="30" t="b">
        <f t="shared" si="3"/>
        <v>0</v>
      </c>
      <c r="V10" s="30">
        <f t="shared" si="4"/>
        <v>-6.95</v>
      </c>
      <c r="W10" s="30" t="b">
        <f t="shared" si="5"/>
        <v>0</v>
      </c>
    </row>
    <row r="11" spans="2:23" s="30" customFormat="1" ht="12">
      <c r="B11" s="40"/>
      <c r="C11" s="41"/>
      <c r="D11" s="42" t="s">
        <v>124</v>
      </c>
      <c r="E11" s="43" t="s">
        <v>19</v>
      </c>
      <c r="F11" s="44" t="s">
        <v>19</v>
      </c>
      <c r="G11" s="44" t="s">
        <v>19</v>
      </c>
      <c r="H11" s="44" t="s">
        <v>19</v>
      </c>
      <c r="I11" s="45" t="s">
        <v>19</v>
      </c>
      <c r="J11" s="46" t="s">
        <v>19</v>
      </c>
      <c r="K11" s="39" t="str">
        <f t="shared" si="0"/>
        <v>-</v>
      </c>
      <c r="L11" s="43" t="s">
        <v>19</v>
      </c>
      <c r="M11" s="44" t="s">
        <v>19</v>
      </c>
      <c r="N11" s="48" t="s">
        <v>19</v>
      </c>
      <c r="O11" s="44" t="s">
        <v>19</v>
      </c>
      <c r="P11" s="45" t="s">
        <v>19</v>
      </c>
      <c r="Q11" s="46" t="s">
        <v>19</v>
      </c>
      <c r="R11" s="39" t="str">
        <f t="shared" si="1"/>
        <v>-</v>
      </c>
      <c r="T11" s="30" t="e">
        <f t="shared" si="2"/>
        <v>#VALUE!</v>
      </c>
      <c r="U11" s="30" t="b">
        <f t="shared" si="3"/>
        <v>1</v>
      </c>
      <c r="V11" s="30" t="e">
        <f t="shared" si="4"/>
        <v>#VALUE!</v>
      </c>
      <c r="W11" s="30" t="b">
        <f t="shared" si="5"/>
        <v>1</v>
      </c>
    </row>
    <row r="12" spans="2:23" s="30" customFormat="1" ht="12">
      <c r="B12" s="40"/>
      <c r="C12" s="41"/>
      <c r="D12" s="42" t="s">
        <v>16</v>
      </c>
      <c r="E12" s="43">
        <v>38.4</v>
      </c>
      <c r="F12" s="44">
        <v>279418</v>
      </c>
      <c r="G12" s="44">
        <v>18</v>
      </c>
      <c r="H12" s="44">
        <v>5516</v>
      </c>
      <c r="I12" s="45">
        <v>1.97</v>
      </c>
      <c r="J12" s="46">
        <v>5779</v>
      </c>
      <c r="K12" s="39">
        <f t="shared" si="0"/>
        <v>-4.55</v>
      </c>
      <c r="L12" s="43">
        <v>38.4</v>
      </c>
      <c r="M12" s="44">
        <v>279418</v>
      </c>
      <c r="N12" s="48">
        <v>18</v>
      </c>
      <c r="O12" s="44">
        <v>4387</v>
      </c>
      <c r="P12" s="45">
        <v>1.57</v>
      </c>
      <c r="Q12" s="46">
        <v>4428</v>
      </c>
      <c r="R12" s="39">
        <f t="shared" si="1"/>
        <v>-0.93</v>
      </c>
      <c r="T12" s="30">
        <f t="shared" si="2"/>
        <v>-4.55</v>
      </c>
      <c r="U12" s="30" t="b">
        <f t="shared" si="3"/>
        <v>0</v>
      </c>
      <c r="V12" s="30">
        <f t="shared" si="4"/>
        <v>-0.93</v>
      </c>
      <c r="W12" s="30" t="b">
        <f t="shared" si="5"/>
        <v>0</v>
      </c>
    </row>
    <row r="13" spans="2:23" s="30" customFormat="1" ht="12">
      <c r="B13" s="40"/>
      <c r="C13" s="41"/>
      <c r="D13" s="42" t="s">
        <v>17</v>
      </c>
      <c r="E13" s="43">
        <v>36.1</v>
      </c>
      <c r="F13" s="44">
        <v>249510</v>
      </c>
      <c r="G13" s="44" t="s">
        <v>142</v>
      </c>
      <c r="H13" s="44">
        <v>3372</v>
      </c>
      <c r="I13" s="45">
        <v>1.35</v>
      </c>
      <c r="J13" s="46">
        <v>3501</v>
      </c>
      <c r="K13" s="39">
        <f t="shared" si="0"/>
        <v>-3.68</v>
      </c>
      <c r="L13" s="43">
        <v>36.1</v>
      </c>
      <c r="M13" s="44">
        <v>249510</v>
      </c>
      <c r="N13" s="48" t="s">
        <v>142</v>
      </c>
      <c r="O13" s="44">
        <v>3372</v>
      </c>
      <c r="P13" s="45">
        <v>1.35</v>
      </c>
      <c r="Q13" s="46">
        <v>3403</v>
      </c>
      <c r="R13" s="39">
        <f t="shared" si="1"/>
        <v>-0.91</v>
      </c>
      <c r="T13" s="30">
        <f t="shared" si="2"/>
        <v>-3.68</v>
      </c>
      <c r="U13" s="30" t="b">
        <f t="shared" si="3"/>
        <v>0</v>
      </c>
      <c r="V13" s="30">
        <f t="shared" si="4"/>
        <v>-0.91</v>
      </c>
      <c r="W13" s="30" t="b">
        <f t="shared" si="5"/>
        <v>0</v>
      </c>
    </row>
    <row r="14" spans="2:23" s="30" customFormat="1" ht="12">
      <c r="B14" s="40"/>
      <c r="C14" s="41"/>
      <c r="D14" s="42" t="s">
        <v>18</v>
      </c>
      <c r="E14" s="43">
        <v>38.3</v>
      </c>
      <c r="F14" s="44">
        <v>317035</v>
      </c>
      <c r="G14" s="44">
        <v>11</v>
      </c>
      <c r="H14" s="44">
        <v>6185</v>
      </c>
      <c r="I14" s="45">
        <v>1.95</v>
      </c>
      <c r="J14" s="46">
        <v>5820</v>
      </c>
      <c r="K14" s="39">
        <f t="shared" si="0"/>
        <v>6.27</v>
      </c>
      <c r="L14" s="43">
        <v>38.3</v>
      </c>
      <c r="M14" s="44">
        <v>317035</v>
      </c>
      <c r="N14" s="48">
        <v>11</v>
      </c>
      <c r="O14" s="44">
        <v>6105</v>
      </c>
      <c r="P14" s="45">
        <v>1.93</v>
      </c>
      <c r="Q14" s="46">
        <v>5793</v>
      </c>
      <c r="R14" s="39">
        <f t="shared" si="1"/>
        <v>5.39</v>
      </c>
      <c r="T14" s="30">
        <f t="shared" si="2"/>
        <v>6.27</v>
      </c>
      <c r="U14" s="30" t="b">
        <f t="shared" si="3"/>
        <v>0</v>
      </c>
      <c r="V14" s="30">
        <f t="shared" si="4"/>
        <v>5.39</v>
      </c>
      <c r="W14" s="30" t="b">
        <f t="shared" si="5"/>
        <v>0</v>
      </c>
    </row>
    <row r="15" spans="2:23" s="30" customFormat="1" ht="12">
      <c r="B15" s="49"/>
      <c r="C15" s="41"/>
      <c r="D15" s="42" t="s">
        <v>126</v>
      </c>
      <c r="E15" s="43" t="s">
        <v>19</v>
      </c>
      <c r="F15" s="44" t="s">
        <v>19</v>
      </c>
      <c r="G15" s="44" t="s">
        <v>19</v>
      </c>
      <c r="H15" s="44" t="s">
        <v>19</v>
      </c>
      <c r="I15" s="45" t="s">
        <v>19</v>
      </c>
      <c r="J15" s="46" t="s">
        <v>19</v>
      </c>
      <c r="K15" s="39" t="str">
        <f t="shared" si="0"/>
        <v>-</v>
      </c>
      <c r="L15" s="43" t="s">
        <v>19</v>
      </c>
      <c r="M15" s="44" t="s">
        <v>19</v>
      </c>
      <c r="N15" s="48" t="s">
        <v>19</v>
      </c>
      <c r="O15" s="44" t="s">
        <v>19</v>
      </c>
      <c r="P15" s="45" t="s">
        <v>19</v>
      </c>
      <c r="Q15" s="46" t="s">
        <v>19</v>
      </c>
      <c r="R15" s="39" t="str">
        <f t="shared" si="1"/>
        <v>-</v>
      </c>
      <c r="T15" s="30" t="e">
        <f t="shared" si="2"/>
        <v>#VALUE!</v>
      </c>
      <c r="U15" s="30" t="b">
        <f t="shared" si="3"/>
        <v>1</v>
      </c>
      <c r="V15" s="30" t="e">
        <f t="shared" si="4"/>
        <v>#VALUE!</v>
      </c>
      <c r="W15" s="30" t="b">
        <f t="shared" si="5"/>
        <v>1</v>
      </c>
    </row>
    <row r="16" spans="2:23" s="30" customFormat="1" ht="12">
      <c r="B16" s="49"/>
      <c r="C16" s="41"/>
      <c r="D16" s="42" t="s">
        <v>20</v>
      </c>
      <c r="E16" s="43">
        <v>37.4</v>
      </c>
      <c r="F16" s="44">
        <v>306081</v>
      </c>
      <c r="G16" s="44">
        <v>4</v>
      </c>
      <c r="H16" s="44">
        <v>5700</v>
      </c>
      <c r="I16" s="45">
        <v>1.86</v>
      </c>
      <c r="J16" s="46">
        <v>5472</v>
      </c>
      <c r="K16" s="39">
        <f t="shared" si="0"/>
        <v>4.17</v>
      </c>
      <c r="L16" s="43">
        <v>37.3</v>
      </c>
      <c r="M16" s="44">
        <v>304397</v>
      </c>
      <c r="N16" s="48" t="s">
        <v>142</v>
      </c>
      <c r="O16" s="44">
        <v>5289</v>
      </c>
      <c r="P16" s="45">
        <v>1.74</v>
      </c>
      <c r="Q16" s="46">
        <v>5014</v>
      </c>
      <c r="R16" s="39">
        <f t="shared" si="1"/>
        <v>5.48</v>
      </c>
      <c r="T16" s="30">
        <f t="shared" si="2"/>
        <v>4.17</v>
      </c>
      <c r="U16" s="30" t="b">
        <f t="shared" si="3"/>
        <v>0</v>
      </c>
      <c r="V16" s="30">
        <f t="shared" si="4"/>
        <v>5.48</v>
      </c>
      <c r="W16" s="30" t="b">
        <f t="shared" si="5"/>
        <v>0</v>
      </c>
    </row>
    <row r="17" spans="2:23" s="30" customFormat="1" ht="12">
      <c r="B17" s="49"/>
      <c r="C17" s="41"/>
      <c r="D17" s="42" t="s">
        <v>21</v>
      </c>
      <c r="E17" s="43">
        <v>35</v>
      </c>
      <c r="F17" s="44">
        <v>284600</v>
      </c>
      <c r="G17" s="44" t="s">
        <v>132</v>
      </c>
      <c r="H17" s="44">
        <v>5000</v>
      </c>
      <c r="I17" s="45">
        <v>1.76</v>
      </c>
      <c r="J17" s="46">
        <v>5000</v>
      </c>
      <c r="K17" s="39">
        <f t="shared" si="0"/>
        <v>0</v>
      </c>
      <c r="L17" s="43">
        <v>35</v>
      </c>
      <c r="M17" s="44">
        <v>284600</v>
      </c>
      <c r="N17" s="48" t="s">
        <v>132</v>
      </c>
      <c r="O17" s="44">
        <v>5000</v>
      </c>
      <c r="P17" s="45">
        <v>1.76</v>
      </c>
      <c r="Q17" s="46">
        <v>5000</v>
      </c>
      <c r="R17" s="39">
        <f t="shared" si="1"/>
        <v>0</v>
      </c>
      <c r="T17" s="30">
        <f t="shared" si="2"/>
        <v>0</v>
      </c>
      <c r="U17" s="30" t="b">
        <f t="shared" si="3"/>
        <v>0</v>
      </c>
      <c r="V17" s="30">
        <f t="shared" si="4"/>
        <v>0</v>
      </c>
      <c r="W17" s="30" t="b">
        <f t="shared" si="5"/>
        <v>0</v>
      </c>
    </row>
    <row r="18" spans="2:23" s="30" customFormat="1" ht="12">
      <c r="B18" s="49"/>
      <c r="C18" s="41"/>
      <c r="D18" s="42" t="s">
        <v>22</v>
      </c>
      <c r="E18" s="43">
        <v>48.6</v>
      </c>
      <c r="F18" s="44">
        <v>298257</v>
      </c>
      <c r="G18" s="44" t="s">
        <v>127</v>
      </c>
      <c r="H18" s="44">
        <v>32143</v>
      </c>
      <c r="I18" s="45">
        <v>10.78</v>
      </c>
      <c r="J18" s="46">
        <v>3857</v>
      </c>
      <c r="K18" s="39">
        <f t="shared" si="0"/>
        <v>733.37</v>
      </c>
      <c r="L18" s="43">
        <v>45</v>
      </c>
      <c r="M18" s="44">
        <v>263500</v>
      </c>
      <c r="N18" s="48" t="s">
        <v>127</v>
      </c>
      <c r="O18" s="44">
        <v>3000</v>
      </c>
      <c r="P18" s="45">
        <v>1.14</v>
      </c>
      <c r="Q18" s="46">
        <v>2679</v>
      </c>
      <c r="R18" s="39">
        <f t="shared" si="1"/>
        <v>11.98</v>
      </c>
      <c r="T18" s="30">
        <f t="shared" si="2"/>
        <v>733.37</v>
      </c>
      <c r="U18" s="30" t="b">
        <f t="shared" si="3"/>
        <v>0</v>
      </c>
      <c r="V18" s="30">
        <f t="shared" si="4"/>
        <v>11.98</v>
      </c>
      <c r="W18" s="30" t="b">
        <f t="shared" si="5"/>
        <v>0</v>
      </c>
    </row>
    <row r="19" spans="2:23" s="30" customFormat="1" ht="12">
      <c r="B19" s="49"/>
      <c r="C19" s="41"/>
      <c r="D19" s="42" t="s">
        <v>23</v>
      </c>
      <c r="E19" s="43" t="s">
        <v>19</v>
      </c>
      <c r="F19" s="44" t="s">
        <v>19</v>
      </c>
      <c r="G19" s="44" t="s">
        <v>19</v>
      </c>
      <c r="H19" s="44" t="s">
        <v>19</v>
      </c>
      <c r="I19" s="45" t="s">
        <v>19</v>
      </c>
      <c r="J19" s="46" t="s">
        <v>19</v>
      </c>
      <c r="K19" s="39" t="str">
        <f t="shared" si="0"/>
        <v>-</v>
      </c>
      <c r="L19" s="43" t="s">
        <v>19</v>
      </c>
      <c r="M19" s="44" t="s">
        <v>19</v>
      </c>
      <c r="N19" s="48" t="s">
        <v>19</v>
      </c>
      <c r="O19" s="44" t="s">
        <v>19</v>
      </c>
      <c r="P19" s="45" t="s">
        <v>19</v>
      </c>
      <c r="Q19" s="46" t="s">
        <v>19</v>
      </c>
      <c r="R19" s="39" t="str">
        <f t="shared" si="1"/>
        <v>-</v>
      </c>
      <c r="T19" s="30" t="e">
        <f t="shared" si="2"/>
        <v>#VALUE!</v>
      </c>
      <c r="U19" s="30" t="b">
        <f t="shared" si="3"/>
        <v>1</v>
      </c>
      <c r="V19" s="30" t="e">
        <f t="shared" si="4"/>
        <v>#VALUE!</v>
      </c>
      <c r="W19" s="30" t="b">
        <f t="shared" si="5"/>
        <v>1</v>
      </c>
    </row>
    <row r="20" spans="2:23" s="30" customFormat="1" ht="12">
      <c r="B20" s="49" t="s">
        <v>24</v>
      </c>
      <c r="C20" s="41"/>
      <c r="D20" s="42" t="s">
        <v>25</v>
      </c>
      <c r="E20" s="43">
        <v>39.8</v>
      </c>
      <c r="F20" s="44">
        <v>302779</v>
      </c>
      <c r="G20" s="44">
        <v>4</v>
      </c>
      <c r="H20" s="44">
        <v>4401</v>
      </c>
      <c r="I20" s="45">
        <v>1.45</v>
      </c>
      <c r="J20" s="46">
        <v>4780</v>
      </c>
      <c r="K20" s="39">
        <f t="shared" si="0"/>
        <v>-7.93</v>
      </c>
      <c r="L20" s="43">
        <v>39.8</v>
      </c>
      <c r="M20" s="44">
        <v>302779</v>
      </c>
      <c r="N20" s="48">
        <v>4</v>
      </c>
      <c r="O20" s="44">
        <v>4387</v>
      </c>
      <c r="P20" s="45">
        <v>1.45</v>
      </c>
      <c r="Q20" s="46">
        <v>4645</v>
      </c>
      <c r="R20" s="39">
        <f t="shared" si="1"/>
        <v>-5.55</v>
      </c>
      <c r="T20" s="30">
        <f t="shared" si="2"/>
        <v>-7.93</v>
      </c>
      <c r="U20" s="30" t="b">
        <f t="shared" si="3"/>
        <v>0</v>
      </c>
      <c r="V20" s="30">
        <f t="shared" si="4"/>
        <v>-5.55</v>
      </c>
      <c r="W20" s="30" t="b">
        <f t="shared" si="5"/>
        <v>0</v>
      </c>
    </row>
    <row r="21" spans="2:23" s="30" customFormat="1" ht="12">
      <c r="B21" s="49"/>
      <c r="C21" s="41"/>
      <c r="D21" s="42" t="s">
        <v>26</v>
      </c>
      <c r="E21" s="43">
        <v>36.7</v>
      </c>
      <c r="F21" s="44">
        <v>240370</v>
      </c>
      <c r="G21" s="44" t="s">
        <v>127</v>
      </c>
      <c r="H21" s="44">
        <v>4548</v>
      </c>
      <c r="I21" s="45">
        <v>1.89</v>
      </c>
      <c r="J21" s="46">
        <v>3819</v>
      </c>
      <c r="K21" s="39">
        <f t="shared" si="0"/>
        <v>19.09</v>
      </c>
      <c r="L21" s="43">
        <v>36.7</v>
      </c>
      <c r="M21" s="44">
        <v>240370</v>
      </c>
      <c r="N21" s="48" t="s">
        <v>127</v>
      </c>
      <c r="O21" s="44">
        <v>3681</v>
      </c>
      <c r="P21" s="45">
        <v>1.53</v>
      </c>
      <c r="Q21" s="46">
        <v>3351</v>
      </c>
      <c r="R21" s="39">
        <f t="shared" si="1"/>
        <v>9.85</v>
      </c>
      <c r="T21" s="30">
        <f t="shared" si="2"/>
        <v>19.09</v>
      </c>
      <c r="U21" s="30" t="b">
        <f t="shared" si="3"/>
        <v>0</v>
      </c>
      <c r="V21" s="30">
        <f t="shared" si="4"/>
        <v>9.85</v>
      </c>
      <c r="W21" s="30" t="b">
        <f t="shared" si="5"/>
        <v>0</v>
      </c>
    </row>
    <row r="22" spans="2:23" s="30" customFormat="1" ht="12">
      <c r="B22" s="49"/>
      <c r="C22" s="41"/>
      <c r="D22" s="42" t="s">
        <v>128</v>
      </c>
      <c r="E22" s="43">
        <v>38.1</v>
      </c>
      <c r="F22" s="44">
        <v>270266</v>
      </c>
      <c r="G22" s="44">
        <v>7</v>
      </c>
      <c r="H22" s="44">
        <v>5192</v>
      </c>
      <c r="I22" s="45">
        <v>1.92</v>
      </c>
      <c r="J22" s="46">
        <v>5264</v>
      </c>
      <c r="K22" s="39">
        <f t="shared" si="0"/>
        <v>-1.37</v>
      </c>
      <c r="L22" s="43">
        <v>38.1</v>
      </c>
      <c r="M22" s="44">
        <v>270266</v>
      </c>
      <c r="N22" s="48">
        <v>7</v>
      </c>
      <c r="O22" s="44">
        <v>5011</v>
      </c>
      <c r="P22" s="45">
        <v>1.85</v>
      </c>
      <c r="Q22" s="46">
        <v>5060</v>
      </c>
      <c r="R22" s="39">
        <f t="shared" si="1"/>
        <v>-0.97</v>
      </c>
      <c r="T22" s="30">
        <f t="shared" si="2"/>
        <v>-1.37</v>
      </c>
      <c r="U22" s="30" t="b">
        <f t="shared" si="3"/>
        <v>0</v>
      </c>
      <c r="V22" s="30">
        <f t="shared" si="4"/>
        <v>-0.97</v>
      </c>
      <c r="W22" s="30" t="b">
        <f t="shared" si="5"/>
        <v>0</v>
      </c>
    </row>
    <row r="23" spans="2:23" s="30" customFormat="1" ht="12">
      <c r="B23" s="49"/>
      <c r="C23" s="41"/>
      <c r="D23" s="42" t="s">
        <v>27</v>
      </c>
      <c r="E23" s="43">
        <v>39.3</v>
      </c>
      <c r="F23" s="44">
        <v>300841</v>
      </c>
      <c r="G23" s="44" t="s">
        <v>127</v>
      </c>
      <c r="H23" s="44">
        <v>6658</v>
      </c>
      <c r="I23" s="45">
        <v>2.21</v>
      </c>
      <c r="J23" s="46">
        <v>6641</v>
      </c>
      <c r="K23" s="39">
        <f t="shared" si="0"/>
        <v>0.26</v>
      </c>
      <c r="L23" s="43">
        <v>39.3</v>
      </c>
      <c r="M23" s="44">
        <v>300841</v>
      </c>
      <c r="N23" s="48" t="s">
        <v>127</v>
      </c>
      <c r="O23" s="44">
        <v>6658</v>
      </c>
      <c r="P23" s="45">
        <v>2.21</v>
      </c>
      <c r="Q23" s="46">
        <v>6641</v>
      </c>
      <c r="R23" s="39">
        <f t="shared" si="1"/>
        <v>0.26</v>
      </c>
      <c r="T23" s="30">
        <f t="shared" si="2"/>
        <v>0.26</v>
      </c>
      <c r="U23" s="30" t="b">
        <f t="shared" si="3"/>
        <v>0</v>
      </c>
      <c r="V23" s="30">
        <f t="shared" si="4"/>
        <v>0.26</v>
      </c>
      <c r="W23" s="30" t="b">
        <f t="shared" si="5"/>
        <v>0</v>
      </c>
    </row>
    <row r="24" spans="2:23" s="30" customFormat="1" ht="12">
      <c r="B24" s="49"/>
      <c r="C24" s="41"/>
      <c r="D24" s="42" t="s">
        <v>28</v>
      </c>
      <c r="E24" s="43">
        <v>37.9</v>
      </c>
      <c r="F24" s="44">
        <v>310849</v>
      </c>
      <c r="G24" s="44">
        <v>9</v>
      </c>
      <c r="H24" s="44">
        <v>5801</v>
      </c>
      <c r="I24" s="45">
        <v>1.87</v>
      </c>
      <c r="J24" s="46">
        <v>6187</v>
      </c>
      <c r="K24" s="39">
        <f t="shared" si="0"/>
        <v>-6.24</v>
      </c>
      <c r="L24" s="43">
        <v>37.9</v>
      </c>
      <c r="M24" s="44">
        <v>310849</v>
      </c>
      <c r="N24" s="48">
        <v>9</v>
      </c>
      <c r="O24" s="44">
        <v>5744</v>
      </c>
      <c r="P24" s="45">
        <v>1.85</v>
      </c>
      <c r="Q24" s="46">
        <v>6025</v>
      </c>
      <c r="R24" s="39">
        <f t="shared" si="1"/>
        <v>-4.66</v>
      </c>
      <c r="T24" s="30">
        <f t="shared" si="2"/>
        <v>-6.24</v>
      </c>
      <c r="U24" s="30" t="b">
        <f t="shared" si="3"/>
        <v>0</v>
      </c>
      <c r="V24" s="30">
        <f t="shared" si="4"/>
        <v>-4.66</v>
      </c>
      <c r="W24" s="30" t="b">
        <f t="shared" si="5"/>
        <v>0</v>
      </c>
    </row>
    <row r="25" spans="2:23" s="30" customFormat="1" ht="12">
      <c r="B25" s="49"/>
      <c r="C25" s="41"/>
      <c r="D25" s="42" t="s">
        <v>29</v>
      </c>
      <c r="E25" s="43">
        <v>30</v>
      </c>
      <c r="F25" s="44">
        <v>288000</v>
      </c>
      <c r="G25" s="44" t="s">
        <v>129</v>
      </c>
      <c r="H25" s="44">
        <v>5500</v>
      </c>
      <c r="I25" s="45">
        <v>1.91</v>
      </c>
      <c r="J25" s="46">
        <v>5500</v>
      </c>
      <c r="K25" s="39">
        <f t="shared" si="0"/>
        <v>0</v>
      </c>
      <c r="L25" s="43">
        <v>30</v>
      </c>
      <c r="M25" s="44">
        <v>288000</v>
      </c>
      <c r="N25" s="48" t="s">
        <v>129</v>
      </c>
      <c r="O25" s="44">
        <v>5500</v>
      </c>
      <c r="P25" s="45">
        <v>1.91</v>
      </c>
      <c r="Q25" s="46">
        <v>5500</v>
      </c>
      <c r="R25" s="39">
        <f t="shared" si="1"/>
        <v>0</v>
      </c>
      <c r="T25" s="30">
        <f t="shared" si="2"/>
        <v>0</v>
      </c>
      <c r="U25" s="30" t="b">
        <f t="shared" si="3"/>
        <v>0</v>
      </c>
      <c r="V25" s="30">
        <f t="shared" si="4"/>
        <v>0</v>
      </c>
      <c r="W25" s="30" t="b">
        <f t="shared" si="5"/>
        <v>0</v>
      </c>
    </row>
    <row r="26" spans="2:23" s="30" customFormat="1" ht="12">
      <c r="B26" s="49"/>
      <c r="C26" s="41"/>
      <c r="D26" s="42" t="s">
        <v>30</v>
      </c>
      <c r="E26" s="43">
        <v>40.2</v>
      </c>
      <c r="F26" s="44">
        <v>298601</v>
      </c>
      <c r="G26" s="44">
        <v>13</v>
      </c>
      <c r="H26" s="44">
        <v>6096</v>
      </c>
      <c r="I26" s="45">
        <v>2.04</v>
      </c>
      <c r="J26" s="46">
        <v>6056</v>
      </c>
      <c r="K26" s="39">
        <f t="shared" si="0"/>
        <v>0.66</v>
      </c>
      <c r="L26" s="43">
        <v>40.2</v>
      </c>
      <c r="M26" s="44">
        <v>298601</v>
      </c>
      <c r="N26" s="48">
        <v>13</v>
      </c>
      <c r="O26" s="44">
        <v>4670</v>
      </c>
      <c r="P26" s="45">
        <v>1.56</v>
      </c>
      <c r="Q26" s="46">
        <v>4808</v>
      </c>
      <c r="R26" s="39">
        <f t="shared" si="1"/>
        <v>-2.87</v>
      </c>
      <c r="T26" s="30">
        <f t="shared" si="2"/>
        <v>0.66</v>
      </c>
      <c r="U26" s="30" t="b">
        <f t="shared" si="3"/>
        <v>0</v>
      </c>
      <c r="V26" s="30">
        <f t="shared" si="4"/>
        <v>-2.87</v>
      </c>
      <c r="W26" s="30" t="b">
        <f t="shared" si="5"/>
        <v>0</v>
      </c>
    </row>
    <row r="27" spans="2:23" s="30" customFormat="1" ht="12">
      <c r="B27" s="49"/>
      <c r="C27" s="41"/>
      <c r="D27" s="42" t="s">
        <v>130</v>
      </c>
      <c r="E27" s="43" t="s">
        <v>19</v>
      </c>
      <c r="F27" s="44" t="s">
        <v>19</v>
      </c>
      <c r="G27" s="44" t="s">
        <v>19</v>
      </c>
      <c r="H27" s="44" t="s">
        <v>19</v>
      </c>
      <c r="I27" s="45" t="s">
        <v>19</v>
      </c>
      <c r="J27" s="46" t="s">
        <v>19</v>
      </c>
      <c r="K27" s="65" t="str">
        <f t="shared" si="0"/>
        <v>-</v>
      </c>
      <c r="L27" s="43" t="s">
        <v>19</v>
      </c>
      <c r="M27" s="44" t="s">
        <v>19</v>
      </c>
      <c r="N27" s="48" t="s">
        <v>19</v>
      </c>
      <c r="O27" s="44" t="s">
        <v>19</v>
      </c>
      <c r="P27" s="45" t="s">
        <v>19</v>
      </c>
      <c r="Q27" s="46" t="s">
        <v>19</v>
      </c>
      <c r="R27" s="65" t="str">
        <f t="shared" si="1"/>
        <v>-</v>
      </c>
      <c r="T27" s="30" t="e">
        <f t="shared" si="2"/>
        <v>#VALUE!</v>
      </c>
      <c r="U27" s="30" t="b">
        <f t="shared" si="3"/>
        <v>1</v>
      </c>
      <c r="V27" s="30" t="e">
        <f t="shared" si="4"/>
        <v>#VALUE!</v>
      </c>
      <c r="W27" s="30" t="b">
        <f t="shared" si="5"/>
        <v>1</v>
      </c>
    </row>
    <row r="28" spans="2:23" s="30" customFormat="1" ht="12">
      <c r="B28" s="49" t="s">
        <v>31</v>
      </c>
      <c r="C28" s="270" t="s">
        <v>32</v>
      </c>
      <c r="D28" s="271"/>
      <c r="E28" s="50" t="s">
        <v>19</v>
      </c>
      <c r="F28" s="51" t="s">
        <v>19</v>
      </c>
      <c r="G28" s="51" t="s">
        <v>19</v>
      </c>
      <c r="H28" s="51" t="s">
        <v>19</v>
      </c>
      <c r="I28" s="52" t="s">
        <v>19</v>
      </c>
      <c r="J28" s="53" t="s">
        <v>19</v>
      </c>
      <c r="K28" s="61" t="str">
        <f t="shared" si="0"/>
        <v>-</v>
      </c>
      <c r="L28" s="50" t="s">
        <v>19</v>
      </c>
      <c r="M28" s="51" t="s">
        <v>19</v>
      </c>
      <c r="N28" s="56" t="s">
        <v>19</v>
      </c>
      <c r="O28" s="51" t="s">
        <v>19</v>
      </c>
      <c r="P28" s="52" t="s">
        <v>19</v>
      </c>
      <c r="Q28" s="53" t="s">
        <v>19</v>
      </c>
      <c r="R28" s="39" t="str">
        <f t="shared" si="1"/>
        <v>-</v>
      </c>
      <c r="T28" s="30" t="e">
        <f t="shared" si="2"/>
        <v>#VALUE!</v>
      </c>
      <c r="U28" s="30" t="b">
        <f t="shared" si="3"/>
        <v>1</v>
      </c>
      <c r="V28" s="30" t="e">
        <f t="shared" si="4"/>
        <v>#VALUE!</v>
      </c>
      <c r="W28" s="30" t="b">
        <f t="shared" si="5"/>
        <v>1</v>
      </c>
    </row>
    <row r="29" spans="2:23" s="30" customFormat="1" ht="12">
      <c r="B29" s="49"/>
      <c r="C29" s="270" t="s">
        <v>33</v>
      </c>
      <c r="D29" s="271"/>
      <c r="E29" s="57" t="s">
        <v>19</v>
      </c>
      <c r="F29" s="58" t="s">
        <v>19</v>
      </c>
      <c r="G29" s="58" t="s">
        <v>19</v>
      </c>
      <c r="H29" s="58" t="s">
        <v>19</v>
      </c>
      <c r="I29" s="59" t="s">
        <v>19</v>
      </c>
      <c r="J29" s="60" t="s">
        <v>19</v>
      </c>
      <c r="K29" s="39" t="str">
        <f t="shared" si="0"/>
        <v>-</v>
      </c>
      <c r="L29" s="57" t="s">
        <v>19</v>
      </c>
      <c r="M29" s="58" t="s">
        <v>19</v>
      </c>
      <c r="N29" s="63" t="s">
        <v>19</v>
      </c>
      <c r="O29" s="58" t="s">
        <v>19</v>
      </c>
      <c r="P29" s="59" t="s">
        <v>19</v>
      </c>
      <c r="Q29" s="60" t="s">
        <v>19</v>
      </c>
      <c r="R29" s="61" t="str">
        <f t="shared" si="1"/>
        <v>-</v>
      </c>
      <c r="T29" s="30" t="e">
        <f t="shared" si="2"/>
        <v>#VALUE!</v>
      </c>
      <c r="U29" s="30" t="b">
        <f t="shared" si="3"/>
        <v>1</v>
      </c>
      <c r="V29" s="30" t="e">
        <f t="shared" si="4"/>
        <v>#VALUE!</v>
      </c>
      <c r="W29" s="30" t="b">
        <f t="shared" si="5"/>
        <v>1</v>
      </c>
    </row>
    <row r="30" spans="2:23" s="30" customFormat="1" ht="12">
      <c r="B30" s="49"/>
      <c r="C30" s="270" t="s">
        <v>34</v>
      </c>
      <c r="D30" s="271"/>
      <c r="E30" s="57">
        <v>36.2</v>
      </c>
      <c r="F30" s="58">
        <v>308229</v>
      </c>
      <c r="G30" s="58" t="s">
        <v>129</v>
      </c>
      <c r="H30" s="58">
        <v>6500</v>
      </c>
      <c r="I30" s="59">
        <v>2.11</v>
      </c>
      <c r="J30" s="60">
        <v>5800</v>
      </c>
      <c r="K30" s="61">
        <f t="shared" si="0"/>
        <v>12.07</v>
      </c>
      <c r="L30" s="57">
        <v>36.2</v>
      </c>
      <c r="M30" s="58">
        <v>308229</v>
      </c>
      <c r="N30" s="63" t="s">
        <v>129</v>
      </c>
      <c r="O30" s="58">
        <v>5200</v>
      </c>
      <c r="P30" s="59">
        <v>1.69</v>
      </c>
      <c r="Q30" s="60">
        <v>5100</v>
      </c>
      <c r="R30" s="61">
        <f t="shared" si="1"/>
        <v>1.96</v>
      </c>
      <c r="T30" s="30">
        <f t="shared" si="2"/>
        <v>12.07</v>
      </c>
      <c r="U30" s="30" t="b">
        <f t="shared" si="3"/>
        <v>0</v>
      </c>
      <c r="V30" s="30">
        <f t="shared" si="4"/>
        <v>1.96</v>
      </c>
      <c r="W30" s="30" t="b">
        <f t="shared" si="5"/>
        <v>0</v>
      </c>
    </row>
    <row r="31" spans="2:23" s="30" customFormat="1" ht="12">
      <c r="B31" s="49"/>
      <c r="C31" s="270" t="s">
        <v>35</v>
      </c>
      <c r="D31" s="271"/>
      <c r="E31" s="57">
        <v>37.2</v>
      </c>
      <c r="F31" s="58">
        <v>296965</v>
      </c>
      <c r="G31" s="58" t="s">
        <v>134</v>
      </c>
      <c r="H31" s="58">
        <v>5973</v>
      </c>
      <c r="I31" s="59">
        <v>2.01</v>
      </c>
      <c r="J31" s="60">
        <v>4361</v>
      </c>
      <c r="K31" s="39">
        <f t="shared" si="0"/>
        <v>36.96</v>
      </c>
      <c r="L31" s="57">
        <v>37.2</v>
      </c>
      <c r="M31" s="58">
        <v>296965</v>
      </c>
      <c r="N31" s="63" t="s">
        <v>134</v>
      </c>
      <c r="O31" s="58">
        <v>5735</v>
      </c>
      <c r="P31" s="59">
        <v>1.93</v>
      </c>
      <c r="Q31" s="60">
        <v>4333</v>
      </c>
      <c r="R31" s="61">
        <f t="shared" si="1"/>
        <v>32.36</v>
      </c>
      <c r="T31" s="30">
        <f t="shared" si="2"/>
        <v>36.96</v>
      </c>
      <c r="U31" s="30" t="b">
        <f t="shared" si="3"/>
        <v>0</v>
      </c>
      <c r="V31" s="30">
        <f t="shared" si="4"/>
        <v>32.36</v>
      </c>
      <c r="W31" s="30" t="b">
        <f t="shared" si="5"/>
        <v>0</v>
      </c>
    </row>
    <row r="32" spans="2:23" s="30" customFormat="1" ht="12">
      <c r="B32" s="49"/>
      <c r="C32" s="270" t="s">
        <v>36</v>
      </c>
      <c r="D32" s="271"/>
      <c r="E32" s="57">
        <v>35.9</v>
      </c>
      <c r="F32" s="58">
        <v>292396</v>
      </c>
      <c r="G32" s="58" t="s">
        <v>129</v>
      </c>
      <c r="H32" s="58">
        <v>6089</v>
      </c>
      <c r="I32" s="59">
        <v>2.08</v>
      </c>
      <c r="J32" s="60">
        <v>6098</v>
      </c>
      <c r="K32" s="61">
        <f t="shared" si="0"/>
        <v>-0.15</v>
      </c>
      <c r="L32" s="57">
        <v>35.9</v>
      </c>
      <c r="M32" s="58">
        <v>292396</v>
      </c>
      <c r="N32" s="63" t="s">
        <v>129</v>
      </c>
      <c r="O32" s="58">
        <v>5140</v>
      </c>
      <c r="P32" s="59">
        <v>1.76</v>
      </c>
      <c r="Q32" s="60">
        <v>5182</v>
      </c>
      <c r="R32" s="39">
        <f t="shared" si="1"/>
        <v>-0.81</v>
      </c>
      <c r="T32" s="30">
        <f t="shared" si="2"/>
        <v>-0.15</v>
      </c>
      <c r="U32" s="30" t="b">
        <f t="shared" si="3"/>
        <v>0</v>
      </c>
      <c r="V32" s="30">
        <f t="shared" si="4"/>
        <v>-0.81</v>
      </c>
      <c r="W32" s="30" t="b">
        <f t="shared" si="5"/>
        <v>0</v>
      </c>
    </row>
    <row r="33" spans="2:23" s="30" customFormat="1" ht="12">
      <c r="B33" s="49"/>
      <c r="C33" s="272" t="s">
        <v>37</v>
      </c>
      <c r="D33" s="273"/>
      <c r="E33" s="50">
        <v>42.5</v>
      </c>
      <c r="F33" s="51">
        <v>219659</v>
      </c>
      <c r="G33" s="51">
        <v>9</v>
      </c>
      <c r="H33" s="51">
        <v>3993</v>
      </c>
      <c r="I33" s="52">
        <v>1.82</v>
      </c>
      <c r="J33" s="53">
        <v>4582</v>
      </c>
      <c r="K33" s="39">
        <f t="shared" si="0"/>
        <v>-12.85</v>
      </c>
      <c r="L33" s="50">
        <v>42.5</v>
      </c>
      <c r="M33" s="51">
        <v>219659</v>
      </c>
      <c r="N33" s="56">
        <v>9</v>
      </c>
      <c r="O33" s="51">
        <v>1681</v>
      </c>
      <c r="P33" s="52">
        <v>0.77</v>
      </c>
      <c r="Q33" s="53">
        <v>1876</v>
      </c>
      <c r="R33" s="54">
        <f t="shared" si="1"/>
        <v>-10.39</v>
      </c>
      <c r="S33" s="222"/>
      <c r="T33" s="30">
        <f t="shared" si="2"/>
        <v>-12.85</v>
      </c>
      <c r="U33" s="30" t="b">
        <f t="shared" si="3"/>
        <v>0</v>
      </c>
      <c r="V33" s="30">
        <f t="shared" si="4"/>
        <v>-10.39</v>
      </c>
      <c r="W33" s="30" t="b">
        <f t="shared" si="5"/>
        <v>0</v>
      </c>
    </row>
    <row r="34" spans="2:23" s="30" customFormat="1" ht="12">
      <c r="B34" s="49"/>
      <c r="C34" s="41"/>
      <c r="D34" s="64" t="s">
        <v>131</v>
      </c>
      <c r="E34" s="43">
        <v>41</v>
      </c>
      <c r="F34" s="44">
        <v>251672</v>
      </c>
      <c r="G34" s="44" t="s">
        <v>129</v>
      </c>
      <c r="H34" s="44">
        <v>3463</v>
      </c>
      <c r="I34" s="45">
        <v>1.38</v>
      </c>
      <c r="J34" s="46">
        <v>5737</v>
      </c>
      <c r="K34" s="39">
        <f t="shared" si="0"/>
        <v>-39.64</v>
      </c>
      <c r="L34" s="43">
        <v>41</v>
      </c>
      <c r="M34" s="44">
        <v>251672</v>
      </c>
      <c r="N34" s="48" t="s">
        <v>42</v>
      </c>
      <c r="O34" s="44">
        <v>3241</v>
      </c>
      <c r="P34" s="45">
        <v>1.29</v>
      </c>
      <c r="Q34" s="46">
        <v>3290</v>
      </c>
      <c r="R34" s="39">
        <f t="shared" si="1"/>
        <v>-1.49</v>
      </c>
      <c r="T34" s="30">
        <f t="shared" si="2"/>
        <v>-39.64</v>
      </c>
      <c r="U34" s="30" t="b">
        <f t="shared" si="3"/>
        <v>0</v>
      </c>
      <c r="V34" s="30">
        <f t="shared" si="4"/>
        <v>-1.49</v>
      </c>
      <c r="W34" s="30" t="b">
        <f t="shared" si="5"/>
        <v>0</v>
      </c>
    </row>
    <row r="35" spans="2:23" s="30" customFormat="1" ht="12">
      <c r="B35" s="49"/>
      <c r="C35" s="41"/>
      <c r="D35" s="64" t="s">
        <v>38</v>
      </c>
      <c r="E35" s="43">
        <v>42</v>
      </c>
      <c r="F35" s="44">
        <v>180520</v>
      </c>
      <c r="G35" s="44" t="s">
        <v>129</v>
      </c>
      <c r="H35" s="44">
        <v>4300</v>
      </c>
      <c r="I35" s="45">
        <v>2.38</v>
      </c>
      <c r="J35" s="46">
        <v>4300</v>
      </c>
      <c r="K35" s="39">
        <f t="shared" si="0"/>
        <v>0</v>
      </c>
      <c r="L35" s="43">
        <v>42</v>
      </c>
      <c r="M35" s="44">
        <v>180520</v>
      </c>
      <c r="N35" s="48" t="s">
        <v>42</v>
      </c>
      <c r="O35" s="44">
        <v>1800</v>
      </c>
      <c r="P35" s="45">
        <v>1</v>
      </c>
      <c r="Q35" s="46">
        <v>1800</v>
      </c>
      <c r="R35" s="39">
        <f t="shared" si="1"/>
        <v>0</v>
      </c>
      <c r="T35" s="30">
        <f t="shared" si="2"/>
        <v>0</v>
      </c>
      <c r="U35" s="30" t="b">
        <f t="shared" si="3"/>
        <v>0</v>
      </c>
      <c r="V35" s="30">
        <f t="shared" si="4"/>
        <v>0</v>
      </c>
      <c r="W35" s="30" t="b">
        <f t="shared" si="5"/>
        <v>0</v>
      </c>
    </row>
    <row r="36" spans="2:23" s="30" customFormat="1" ht="12">
      <c r="B36" s="49" t="s">
        <v>39</v>
      </c>
      <c r="C36" s="41"/>
      <c r="D36" s="64" t="s">
        <v>40</v>
      </c>
      <c r="E36" s="43">
        <v>43.2</v>
      </c>
      <c r="F36" s="44">
        <v>210725</v>
      </c>
      <c r="G36" s="44">
        <v>5</v>
      </c>
      <c r="H36" s="44">
        <v>4189</v>
      </c>
      <c r="I36" s="45">
        <v>1.99</v>
      </c>
      <c r="J36" s="46">
        <v>4111</v>
      </c>
      <c r="K36" s="39">
        <f t="shared" si="0"/>
        <v>1.9</v>
      </c>
      <c r="L36" s="43">
        <v>43.2</v>
      </c>
      <c r="M36" s="44">
        <v>210725</v>
      </c>
      <c r="N36" s="48">
        <v>5</v>
      </c>
      <c r="O36" s="44">
        <v>954</v>
      </c>
      <c r="P36" s="45">
        <v>0.45</v>
      </c>
      <c r="Q36" s="46">
        <v>1260</v>
      </c>
      <c r="R36" s="39">
        <f t="shared" si="1"/>
        <v>-24.29</v>
      </c>
      <c r="T36" s="30">
        <f t="shared" si="2"/>
        <v>1.9</v>
      </c>
      <c r="U36" s="30" t="b">
        <f t="shared" si="3"/>
        <v>0</v>
      </c>
      <c r="V36" s="30">
        <f t="shared" si="4"/>
        <v>-24.29</v>
      </c>
      <c r="W36" s="30" t="b">
        <f t="shared" si="5"/>
        <v>0</v>
      </c>
    </row>
    <row r="37" spans="2:23" s="30" customFormat="1" ht="12">
      <c r="B37" s="49"/>
      <c r="C37" s="41"/>
      <c r="D37" s="64" t="s">
        <v>41</v>
      </c>
      <c r="E37" s="43" t="s">
        <v>19</v>
      </c>
      <c r="F37" s="44" t="s">
        <v>19</v>
      </c>
      <c r="G37" s="44" t="s">
        <v>19</v>
      </c>
      <c r="H37" s="44" t="s">
        <v>19</v>
      </c>
      <c r="I37" s="45" t="s">
        <v>19</v>
      </c>
      <c r="J37" s="46" t="s">
        <v>19</v>
      </c>
      <c r="K37" s="39" t="str">
        <f t="shared" si="0"/>
        <v>-</v>
      </c>
      <c r="L37" s="43" t="s">
        <v>19</v>
      </c>
      <c r="M37" s="44" t="s">
        <v>19</v>
      </c>
      <c r="N37" s="48" t="s">
        <v>19</v>
      </c>
      <c r="O37" s="44" t="s">
        <v>19</v>
      </c>
      <c r="P37" s="45" t="s">
        <v>19</v>
      </c>
      <c r="Q37" s="46" t="s">
        <v>19</v>
      </c>
      <c r="R37" s="39" t="str">
        <f t="shared" si="1"/>
        <v>-</v>
      </c>
      <c r="T37" s="30" t="e">
        <f t="shared" si="2"/>
        <v>#VALUE!</v>
      </c>
      <c r="U37" s="30" t="b">
        <f t="shared" si="3"/>
        <v>1</v>
      </c>
      <c r="V37" s="30" t="e">
        <f t="shared" si="4"/>
        <v>#VALUE!</v>
      </c>
      <c r="W37" s="30" t="b">
        <f t="shared" si="5"/>
        <v>1</v>
      </c>
    </row>
    <row r="38" spans="2:23" s="30" customFormat="1" ht="12">
      <c r="B38" s="49"/>
      <c r="C38" s="41"/>
      <c r="D38" s="64" t="s">
        <v>43</v>
      </c>
      <c r="E38" s="43" t="s">
        <v>19</v>
      </c>
      <c r="F38" s="44" t="s">
        <v>19</v>
      </c>
      <c r="G38" s="44" t="s">
        <v>19</v>
      </c>
      <c r="H38" s="44" t="s">
        <v>19</v>
      </c>
      <c r="I38" s="45" t="s">
        <v>19</v>
      </c>
      <c r="J38" s="46" t="s">
        <v>19</v>
      </c>
      <c r="K38" s="39" t="str">
        <f t="shared" si="0"/>
        <v>-</v>
      </c>
      <c r="L38" s="43" t="s">
        <v>19</v>
      </c>
      <c r="M38" s="44" t="s">
        <v>19</v>
      </c>
      <c r="N38" s="48" t="s">
        <v>19</v>
      </c>
      <c r="O38" s="44" t="s">
        <v>19</v>
      </c>
      <c r="P38" s="45" t="s">
        <v>19</v>
      </c>
      <c r="Q38" s="46" t="s">
        <v>19</v>
      </c>
      <c r="R38" s="39" t="str">
        <f t="shared" si="1"/>
        <v>-</v>
      </c>
      <c r="T38" s="30" t="e">
        <f t="shared" si="2"/>
        <v>#VALUE!</v>
      </c>
      <c r="U38" s="30" t="b">
        <f t="shared" si="3"/>
        <v>1</v>
      </c>
      <c r="V38" s="30" t="e">
        <f t="shared" si="4"/>
        <v>#VALUE!</v>
      </c>
      <c r="W38" s="30" t="b">
        <f t="shared" si="5"/>
        <v>1</v>
      </c>
    </row>
    <row r="39" spans="2:23" s="30" customFormat="1" ht="12">
      <c r="B39" s="49"/>
      <c r="C39" s="41"/>
      <c r="D39" s="64" t="s">
        <v>44</v>
      </c>
      <c r="E39" s="43" t="s">
        <v>19</v>
      </c>
      <c r="F39" s="44" t="s">
        <v>19</v>
      </c>
      <c r="G39" s="44" t="s">
        <v>19</v>
      </c>
      <c r="H39" s="44" t="s">
        <v>19</v>
      </c>
      <c r="I39" s="45" t="s">
        <v>19</v>
      </c>
      <c r="J39" s="46" t="s">
        <v>19</v>
      </c>
      <c r="K39" s="39" t="str">
        <f t="shared" si="0"/>
        <v>-</v>
      </c>
      <c r="L39" s="43" t="s">
        <v>19</v>
      </c>
      <c r="M39" s="44" t="s">
        <v>19</v>
      </c>
      <c r="N39" s="48" t="s">
        <v>19</v>
      </c>
      <c r="O39" s="44" t="s">
        <v>19</v>
      </c>
      <c r="P39" s="45" t="s">
        <v>19</v>
      </c>
      <c r="Q39" s="46" t="s">
        <v>19</v>
      </c>
      <c r="R39" s="39" t="str">
        <f t="shared" si="1"/>
        <v>-</v>
      </c>
      <c r="T39" s="30" t="e">
        <f t="shared" si="2"/>
        <v>#VALUE!</v>
      </c>
      <c r="U39" s="30" t="b">
        <f t="shared" si="3"/>
        <v>1</v>
      </c>
      <c r="V39" s="30" t="e">
        <f t="shared" si="4"/>
        <v>#VALUE!</v>
      </c>
      <c r="W39" s="30" t="b">
        <f t="shared" si="5"/>
        <v>1</v>
      </c>
    </row>
    <row r="40" spans="2:23" s="30" customFormat="1" ht="12">
      <c r="B40" s="49"/>
      <c r="C40" s="41"/>
      <c r="D40" s="42" t="s">
        <v>45</v>
      </c>
      <c r="E40" s="43" t="s">
        <v>19</v>
      </c>
      <c r="F40" s="44" t="s">
        <v>19</v>
      </c>
      <c r="G40" s="44" t="s">
        <v>19</v>
      </c>
      <c r="H40" s="44" t="s">
        <v>19</v>
      </c>
      <c r="I40" s="45" t="s">
        <v>19</v>
      </c>
      <c r="J40" s="46" t="s">
        <v>19</v>
      </c>
      <c r="K40" s="39" t="str">
        <f t="shared" si="0"/>
        <v>-</v>
      </c>
      <c r="L40" s="43" t="s">
        <v>19</v>
      </c>
      <c r="M40" s="44" t="s">
        <v>19</v>
      </c>
      <c r="N40" s="48" t="s">
        <v>19</v>
      </c>
      <c r="O40" s="44" t="s">
        <v>19</v>
      </c>
      <c r="P40" s="45" t="s">
        <v>19</v>
      </c>
      <c r="Q40" s="46" t="s">
        <v>19</v>
      </c>
      <c r="R40" s="39" t="str">
        <f t="shared" si="1"/>
        <v>-</v>
      </c>
      <c r="T40" s="30" t="e">
        <f t="shared" si="2"/>
        <v>#VALUE!</v>
      </c>
      <c r="U40" s="30" t="b">
        <f t="shared" si="3"/>
        <v>1</v>
      </c>
      <c r="V40" s="30" t="e">
        <f t="shared" si="4"/>
        <v>#VALUE!</v>
      </c>
      <c r="W40" s="30" t="b">
        <f t="shared" si="5"/>
        <v>1</v>
      </c>
    </row>
    <row r="41" spans="2:23" s="30" customFormat="1" ht="12">
      <c r="B41" s="49"/>
      <c r="C41" s="41"/>
      <c r="D41" s="42" t="s">
        <v>46</v>
      </c>
      <c r="E41" s="43" t="s">
        <v>19</v>
      </c>
      <c r="F41" s="44" t="s">
        <v>19</v>
      </c>
      <c r="G41" s="44" t="s">
        <v>19</v>
      </c>
      <c r="H41" s="44" t="s">
        <v>19</v>
      </c>
      <c r="I41" s="45" t="s">
        <v>19</v>
      </c>
      <c r="J41" s="46" t="s">
        <v>19</v>
      </c>
      <c r="K41" s="39" t="str">
        <f t="shared" si="0"/>
        <v>-</v>
      </c>
      <c r="L41" s="43" t="s">
        <v>19</v>
      </c>
      <c r="M41" s="44" t="s">
        <v>19</v>
      </c>
      <c r="N41" s="48" t="s">
        <v>19</v>
      </c>
      <c r="O41" s="44" t="s">
        <v>19</v>
      </c>
      <c r="P41" s="45" t="s">
        <v>19</v>
      </c>
      <c r="Q41" s="46" t="s">
        <v>19</v>
      </c>
      <c r="R41" s="39" t="str">
        <f t="shared" si="1"/>
        <v>-</v>
      </c>
      <c r="T41" s="30" t="e">
        <f t="shared" si="2"/>
        <v>#VALUE!</v>
      </c>
      <c r="U41" s="30" t="b">
        <f t="shared" si="3"/>
        <v>1</v>
      </c>
      <c r="V41" s="30" t="e">
        <f t="shared" si="4"/>
        <v>#VALUE!</v>
      </c>
      <c r="W41" s="30" t="b">
        <f t="shared" si="5"/>
        <v>1</v>
      </c>
    </row>
    <row r="42" spans="2:23" s="30" customFormat="1" ht="12">
      <c r="B42" s="49"/>
      <c r="C42" s="270" t="s">
        <v>47</v>
      </c>
      <c r="D42" s="274"/>
      <c r="E42" s="57">
        <v>37.3</v>
      </c>
      <c r="F42" s="58">
        <v>280424</v>
      </c>
      <c r="G42" s="58">
        <v>8</v>
      </c>
      <c r="H42" s="58">
        <v>5429</v>
      </c>
      <c r="I42" s="59">
        <v>1.94</v>
      </c>
      <c r="J42" s="60">
        <v>4328</v>
      </c>
      <c r="K42" s="54">
        <f t="shared" si="0"/>
        <v>25.44</v>
      </c>
      <c r="L42" s="57">
        <v>37.3</v>
      </c>
      <c r="M42" s="58">
        <v>280424</v>
      </c>
      <c r="N42" s="63">
        <v>8</v>
      </c>
      <c r="O42" s="58">
        <v>4118</v>
      </c>
      <c r="P42" s="59">
        <v>1.47</v>
      </c>
      <c r="Q42" s="60">
        <v>3923</v>
      </c>
      <c r="R42" s="61">
        <f t="shared" si="1"/>
        <v>4.97</v>
      </c>
      <c r="T42" s="30">
        <f t="shared" si="2"/>
        <v>25.44</v>
      </c>
      <c r="U42" s="30" t="b">
        <f t="shared" si="3"/>
        <v>0</v>
      </c>
      <c r="V42" s="30">
        <f t="shared" si="4"/>
        <v>4.97</v>
      </c>
      <c r="W42" s="30" t="b">
        <f t="shared" si="5"/>
        <v>0</v>
      </c>
    </row>
    <row r="43" spans="2:23" s="30" customFormat="1" ht="12">
      <c r="B43" s="49"/>
      <c r="C43" s="270" t="s">
        <v>48</v>
      </c>
      <c r="D43" s="274"/>
      <c r="E43" s="57">
        <v>36.1</v>
      </c>
      <c r="F43" s="58">
        <v>305891</v>
      </c>
      <c r="G43" s="58">
        <v>5</v>
      </c>
      <c r="H43" s="58">
        <v>6679</v>
      </c>
      <c r="I43" s="59">
        <v>2.18</v>
      </c>
      <c r="J43" s="60">
        <v>6837</v>
      </c>
      <c r="K43" s="61">
        <f t="shared" si="0"/>
        <v>-2.31</v>
      </c>
      <c r="L43" s="57">
        <v>36</v>
      </c>
      <c r="M43" s="58">
        <v>305650</v>
      </c>
      <c r="N43" s="63">
        <v>4</v>
      </c>
      <c r="O43" s="58">
        <v>6487</v>
      </c>
      <c r="P43" s="59">
        <v>2.12</v>
      </c>
      <c r="Q43" s="60">
        <v>6567</v>
      </c>
      <c r="R43" s="61">
        <f t="shared" si="1"/>
        <v>-1.22</v>
      </c>
      <c r="T43" s="30">
        <f t="shared" si="2"/>
        <v>-2.31</v>
      </c>
      <c r="U43" s="30" t="b">
        <f t="shared" si="3"/>
        <v>0</v>
      </c>
      <c r="V43" s="30">
        <f t="shared" si="4"/>
        <v>-1.22</v>
      </c>
      <c r="W43" s="30" t="b">
        <f t="shared" si="5"/>
        <v>0</v>
      </c>
    </row>
    <row r="44" spans="2:23" s="30" customFormat="1" ht="12">
      <c r="B44" s="49"/>
      <c r="C44" s="270" t="s">
        <v>49</v>
      </c>
      <c r="D44" s="274"/>
      <c r="E44" s="57" t="s">
        <v>19</v>
      </c>
      <c r="F44" s="58" t="s">
        <v>19</v>
      </c>
      <c r="G44" s="58" t="s">
        <v>19</v>
      </c>
      <c r="H44" s="58" t="s">
        <v>19</v>
      </c>
      <c r="I44" s="59" t="s">
        <v>19</v>
      </c>
      <c r="J44" s="60" t="s">
        <v>19</v>
      </c>
      <c r="K44" s="39" t="str">
        <f t="shared" si="0"/>
        <v>-</v>
      </c>
      <c r="L44" s="57" t="s">
        <v>19</v>
      </c>
      <c r="M44" s="58" t="s">
        <v>19</v>
      </c>
      <c r="N44" s="63" t="s">
        <v>19</v>
      </c>
      <c r="O44" s="58" t="s">
        <v>19</v>
      </c>
      <c r="P44" s="59" t="s">
        <v>19</v>
      </c>
      <c r="Q44" s="60" t="s">
        <v>19</v>
      </c>
      <c r="R44" s="39" t="str">
        <f t="shared" si="1"/>
        <v>-</v>
      </c>
      <c r="T44" s="30" t="e">
        <f t="shared" si="2"/>
        <v>#VALUE!</v>
      </c>
      <c r="U44" s="30" t="b">
        <f t="shared" si="3"/>
        <v>1</v>
      </c>
      <c r="V44" s="30" t="e">
        <f t="shared" si="4"/>
        <v>#VALUE!</v>
      </c>
      <c r="W44" s="30" t="b">
        <f t="shared" si="5"/>
        <v>1</v>
      </c>
    </row>
    <row r="45" spans="2:23" s="30" customFormat="1" ht="12">
      <c r="B45" s="49"/>
      <c r="C45" s="270" t="s">
        <v>50</v>
      </c>
      <c r="D45" s="274"/>
      <c r="E45" s="57" t="s">
        <v>19</v>
      </c>
      <c r="F45" s="58" t="s">
        <v>19</v>
      </c>
      <c r="G45" s="58" t="s">
        <v>19</v>
      </c>
      <c r="H45" s="58" t="s">
        <v>19</v>
      </c>
      <c r="I45" s="59" t="s">
        <v>19</v>
      </c>
      <c r="J45" s="60" t="s">
        <v>19</v>
      </c>
      <c r="K45" s="54" t="str">
        <f t="shared" si="0"/>
        <v>-</v>
      </c>
      <c r="L45" s="57" t="s">
        <v>19</v>
      </c>
      <c r="M45" s="58" t="s">
        <v>19</v>
      </c>
      <c r="N45" s="63" t="s">
        <v>19</v>
      </c>
      <c r="O45" s="58" t="s">
        <v>19</v>
      </c>
      <c r="P45" s="59" t="s">
        <v>19</v>
      </c>
      <c r="Q45" s="60" t="s">
        <v>19</v>
      </c>
      <c r="R45" s="61" t="str">
        <f t="shared" si="1"/>
        <v>-</v>
      </c>
      <c r="T45" s="30" t="e">
        <f t="shared" si="2"/>
        <v>#VALUE!</v>
      </c>
      <c r="U45" s="30" t="b">
        <f t="shared" si="3"/>
        <v>1</v>
      </c>
      <c r="V45" s="30" t="e">
        <f t="shared" si="4"/>
        <v>#VALUE!</v>
      </c>
      <c r="W45" s="30" t="b">
        <f t="shared" si="5"/>
        <v>1</v>
      </c>
    </row>
    <row r="46" spans="2:23" s="30" customFormat="1" ht="12">
      <c r="B46" s="49"/>
      <c r="C46" s="270" t="s">
        <v>51</v>
      </c>
      <c r="D46" s="274"/>
      <c r="E46" s="57">
        <v>31</v>
      </c>
      <c r="F46" s="58">
        <v>194477</v>
      </c>
      <c r="G46" s="58" t="s">
        <v>133</v>
      </c>
      <c r="H46" s="58">
        <v>1000</v>
      </c>
      <c r="I46" s="59">
        <v>0.51</v>
      </c>
      <c r="J46" s="60">
        <v>1000</v>
      </c>
      <c r="K46" s="61">
        <f t="shared" si="0"/>
        <v>0</v>
      </c>
      <c r="L46" s="57">
        <v>31</v>
      </c>
      <c r="M46" s="58">
        <v>194477</v>
      </c>
      <c r="N46" s="63" t="s">
        <v>133</v>
      </c>
      <c r="O46" s="58">
        <v>400</v>
      </c>
      <c r="P46" s="59">
        <v>0.21</v>
      </c>
      <c r="Q46" s="60">
        <v>810</v>
      </c>
      <c r="R46" s="61">
        <f t="shared" si="1"/>
        <v>-50.62</v>
      </c>
      <c r="T46" s="30">
        <f t="shared" si="2"/>
        <v>0</v>
      </c>
      <c r="U46" s="30" t="b">
        <f t="shared" si="3"/>
        <v>0</v>
      </c>
      <c r="V46" s="30">
        <f t="shared" si="4"/>
        <v>-50.62</v>
      </c>
      <c r="W46" s="30" t="b">
        <f t="shared" si="5"/>
        <v>0</v>
      </c>
    </row>
    <row r="47" spans="2:23" s="30" customFormat="1" ht="12">
      <c r="B47" s="49"/>
      <c r="C47" s="270" t="s">
        <v>52</v>
      </c>
      <c r="D47" s="274"/>
      <c r="E47" s="57">
        <v>38.1</v>
      </c>
      <c r="F47" s="58">
        <v>233726</v>
      </c>
      <c r="G47" s="58" t="s">
        <v>143</v>
      </c>
      <c r="H47" s="58">
        <v>5830</v>
      </c>
      <c r="I47" s="59">
        <v>2.49</v>
      </c>
      <c r="J47" s="60">
        <v>4046</v>
      </c>
      <c r="K47" s="39">
        <f t="shared" si="0"/>
        <v>44.09</v>
      </c>
      <c r="L47" s="57">
        <v>38.1</v>
      </c>
      <c r="M47" s="58">
        <v>233726</v>
      </c>
      <c r="N47" s="63" t="s">
        <v>143</v>
      </c>
      <c r="O47" s="58">
        <v>3889</v>
      </c>
      <c r="P47" s="59">
        <v>1.66</v>
      </c>
      <c r="Q47" s="60">
        <v>4046</v>
      </c>
      <c r="R47" s="61">
        <f t="shared" si="1"/>
        <v>-3.88</v>
      </c>
      <c r="T47" s="30">
        <f t="shared" si="2"/>
        <v>44.09</v>
      </c>
      <c r="U47" s="30" t="b">
        <f t="shared" si="3"/>
        <v>0</v>
      </c>
      <c r="V47" s="30">
        <f t="shared" si="4"/>
        <v>-3.88</v>
      </c>
      <c r="W47" s="30" t="b">
        <f t="shared" si="5"/>
        <v>0</v>
      </c>
    </row>
    <row r="48" spans="2:23" s="30" customFormat="1" ht="12.75" thickBot="1">
      <c r="B48" s="49"/>
      <c r="C48" s="281" t="s">
        <v>53</v>
      </c>
      <c r="D48" s="282"/>
      <c r="E48" s="43">
        <v>34.5</v>
      </c>
      <c r="F48" s="44">
        <v>260206</v>
      </c>
      <c r="G48" s="44" t="s">
        <v>134</v>
      </c>
      <c r="H48" s="44">
        <v>6260</v>
      </c>
      <c r="I48" s="45">
        <v>2.41</v>
      </c>
      <c r="J48" s="46">
        <v>10198</v>
      </c>
      <c r="K48" s="66">
        <f t="shared" si="0"/>
        <v>-38.62</v>
      </c>
      <c r="L48" s="43">
        <v>35.1</v>
      </c>
      <c r="M48" s="44">
        <v>239105</v>
      </c>
      <c r="N48" s="48" t="s">
        <v>134</v>
      </c>
      <c r="O48" s="44">
        <v>4175</v>
      </c>
      <c r="P48" s="45">
        <v>1.75</v>
      </c>
      <c r="Q48" s="46">
        <v>6724</v>
      </c>
      <c r="R48" s="66">
        <f t="shared" si="1"/>
        <v>-37.91</v>
      </c>
      <c r="T48" s="30">
        <f t="shared" si="2"/>
        <v>-38.62</v>
      </c>
      <c r="U48" s="30" t="b">
        <f t="shared" si="3"/>
        <v>0</v>
      </c>
      <c r="V48" s="30">
        <f t="shared" si="4"/>
        <v>-37.91</v>
      </c>
      <c r="W48" s="30" t="b">
        <f t="shared" si="5"/>
        <v>0</v>
      </c>
    </row>
    <row r="49" spans="2:23" s="30" customFormat="1" ht="12">
      <c r="B49" s="67"/>
      <c r="C49" s="68" t="s">
        <v>54</v>
      </c>
      <c r="D49" s="69" t="s">
        <v>55</v>
      </c>
      <c r="E49" s="70">
        <v>40.3</v>
      </c>
      <c r="F49" s="71">
        <v>322137</v>
      </c>
      <c r="G49" s="71">
        <v>11</v>
      </c>
      <c r="H49" s="71">
        <v>6224</v>
      </c>
      <c r="I49" s="72">
        <v>1.93</v>
      </c>
      <c r="J49" s="73">
        <v>5997</v>
      </c>
      <c r="K49" s="36">
        <f t="shared" si="0"/>
        <v>3.79</v>
      </c>
      <c r="L49" s="70">
        <v>40.3</v>
      </c>
      <c r="M49" s="71">
        <v>322137</v>
      </c>
      <c r="N49" s="75">
        <v>11</v>
      </c>
      <c r="O49" s="71">
        <v>4980</v>
      </c>
      <c r="P49" s="72">
        <v>1.55</v>
      </c>
      <c r="Q49" s="73">
        <v>4917</v>
      </c>
      <c r="R49" s="223">
        <f t="shared" si="1"/>
        <v>1.28</v>
      </c>
      <c r="T49" s="30">
        <f t="shared" si="2"/>
        <v>3.79</v>
      </c>
      <c r="U49" s="30" t="b">
        <f t="shared" si="3"/>
        <v>0</v>
      </c>
      <c r="V49" s="30">
        <f t="shared" si="4"/>
        <v>1.28</v>
      </c>
      <c r="W49" s="30" t="b">
        <f t="shared" si="5"/>
        <v>0</v>
      </c>
    </row>
    <row r="50" spans="2:23" s="30" customFormat="1" ht="12">
      <c r="B50" s="49" t="s">
        <v>56</v>
      </c>
      <c r="C50" s="76"/>
      <c r="D50" s="77" t="s">
        <v>57</v>
      </c>
      <c r="E50" s="57">
        <v>37.9</v>
      </c>
      <c r="F50" s="58">
        <v>281939</v>
      </c>
      <c r="G50" s="58">
        <v>21</v>
      </c>
      <c r="H50" s="58">
        <v>5455</v>
      </c>
      <c r="I50" s="59">
        <v>1.93</v>
      </c>
      <c r="J50" s="60">
        <v>5153</v>
      </c>
      <c r="K50" s="54">
        <f t="shared" si="0"/>
        <v>5.86</v>
      </c>
      <c r="L50" s="57">
        <v>37.9</v>
      </c>
      <c r="M50" s="58">
        <v>281873</v>
      </c>
      <c r="N50" s="63">
        <v>20</v>
      </c>
      <c r="O50" s="58">
        <v>4657</v>
      </c>
      <c r="P50" s="59">
        <v>1.65</v>
      </c>
      <c r="Q50" s="60">
        <v>4607</v>
      </c>
      <c r="R50" s="65">
        <f t="shared" si="1"/>
        <v>1.09</v>
      </c>
      <c r="T50" s="30">
        <f t="shared" si="2"/>
        <v>5.86</v>
      </c>
      <c r="U50" s="30" t="b">
        <f t="shared" si="3"/>
        <v>0</v>
      </c>
      <c r="V50" s="30">
        <f t="shared" si="4"/>
        <v>1.09</v>
      </c>
      <c r="W50" s="30" t="b">
        <f t="shared" si="5"/>
        <v>0</v>
      </c>
    </row>
    <row r="51" spans="2:23" s="30" customFormat="1" ht="12">
      <c r="B51" s="49"/>
      <c r="C51" s="76" t="s">
        <v>58</v>
      </c>
      <c r="D51" s="77" t="s">
        <v>59</v>
      </c>
      <c r="E51" s="57">
        <v>37.4</v>
      </c>
      <c r="F51" s="58">
        <v>270792</v>
      </c>
      <c r="G51" s="58">
        <v>19</v>
      </c>
      <c r="H51" s="58">
        <v>5482</v>
      </c>
      <c r="I51" s="59">
        <v>2.02</v>
      </c>
      <c r="J51" s="60">
        <v>5566</v>
      </c>
      <c r="K51" s="54">
        <f t="shared" si="0"/>
        <v>-1.51</v>
      </c>
      <c r="L51" s="57">
        <v>37.4</v>
      </c>
      <c r="M51" s="58">
        <v>270792</v>
      </c>
      <c r="N51" s="63">
        <v>19</v>
      </c>
      <c r="O51" s="58">
        <v>4913</v>
      </c>
      <c r="P51" s="59">
        <v>1.81</v>
      </c>
      <c r="Q51" s="60">
        <v>4880</v>
      </c>
      <c r="R51" s="39">
        <f t="shared" si="1"/>
        <v>0.68</v>
      </c>
      <c r="T51" s="30">
        <f t="shared" si="2"/>
        <v>-1.51</v>
      </c>
      <c r="U51" s="30" t="b">
        <f t="shared" si="3"/>
        <v>0</v>
      </c>
      <c r="V51" s="30">
        <f t="shared" si="4"/>
        <v>0.68</v>
      </c>
      <c r="W51" s="30" t="b">
        <f t="shared" si="5"/>
        <v>0</v>
      </c>
    </row>
    <row r="52" spans="2:23" s="30" customFormat="1" ht="12">
      <c r="B52" s="49"/>
      <c r="C52" s="76"/>
      <c r="D52" s="77" t="s">
        <v>60</v>
      </c>
      <c r="E52" s="57">
        <v>36.9</v>
      </c>
      <c r="F52" s="58">
        <v>266495</v>
      </c>
      <c r="G52" s="58">
        <v>14</v>
      </c>
      <c r="H52" s="58">
        <v>5333</v>
      </c>
      <c r="I52" s="59">
        <v>2</v>
      </c>
      <c r="J52" s="60">
        <v>5847</v>
      </c>
      <c r="K52" s="54">
        <f t="shared" si="0"/>
        <v>-8.79</v>
      </c>
      <c r="L52" s="57">
        <v>37.1</v>
      </c>
      <c r="M52" s="58">
        <v>265246</v>
      </c>
      <c r="N52" s="63">
        <v>13</v>
      </c>
      <c r="O52" s="58">
        <v>4564</v>
      </c>
      <c r="P52" s="59">
        <v>1.72</v>
      </c>
      <c r="Q52" s="60">
        <v>4671</v>
      </c>
      <c r="R52" s="61">
        <f t="shared" si="1"/>
        <v>-2.29</v>
      </c>
      <c r="T52" s="30">
        <f t="shared" si="2"/>
        <v>-8.79</v>
      </c>
      <c r="U52" s="30" t="b">
        <f t="shared" si="3"/>
        <v>0</v>
      </c>
      <c r="V52" s="30">
        <f t="shared" si="4"/>
        <v>-2.29</v>
      </c>
      <c r="W52" s="30" t="b">
        <f t="shared" si="5"/>
        <v>0</v>
      </c>
    </row>
    <row r="53" spans="2:23" s="30" customFormat="1" ht="12">
      <c r="B53" s="49" t="s">
        <v>61</v>
      </c>
      <c r="C53" s="78" t="s">
        <v>24</v>
      </c>
      <c r="D53" s="77" t="s">
        <v>62</v>
      </c>
      <c r="E53" s="57">
        <v>38.4</v>
      </c>
      <c r="F53" s="58">
        <v>290616</v>
      </c>
      <c r="G53" s="58">
        <v>65</v>
      </c>
      <c r="H53" s="58">
        <v>5685</v>
      </c>
      <c r="I53" s="59">
        <v>1.96</v>
      </c>
      <c r="J53" s="60">
        <v>5552</v>
      </c>
      <c r="K53" s="61">
        <f t="shared" si="0"/>
        <v>2.4</v>
      </c>
      <c r="L53" s="57">
        <v>38.5</v>
      </c>
      <c r="M53" s="58">
        <v>290645</v>
      </c>
      <c r="N53" s="63">
        <v>63</v>
      </c>
      <c r="O53" s="58">
        <v>4798</v>
      </c>
      <c r="P53" s="59">
        <v>1.65</v>
      </c>
      <c r="Q53" s="60">
        <v>4753</v>
      </c>
      <c r="R53" s="61">
        <f t="shared" si="1"/>
        <v>0.95</v>
      </c>
      <c r="T53" s="30">
        <f t="shared" si="2"/>
        <v>2.4</v>
      </c>
      <c r="U53" s="30" t="b">
        <f t="shared" si="3"/>
        <v>0</v>
      </c>
      <c r="V53" s="30">
        <f t="shared" si="4"/>
        <v>0.95</v>
      </c>
      <c r="W53" s="30" t="b">
        <f t="shared" si="5"/>
        <v>0</v>
      </c>
    </row>
    <row r="54" spans="2:23" s="30" customFormat="1" ht="12">
      <c r="B54" s="49"/>
      <c r="C54" s="76" t="s">
        <v>63</v>
      </c>
      <c r="D54" s="77" t="s">
        <v>64</v>
      </c>
      <c r="E54" s="57">
        <v>38.1</v>
      </c>
      <c r="F54" s="58">
        <v>247577</v>
      </c>
      <c r="G54" s="58">
        <v>35</v>
      </c>
      <c r="H54" s="58">
        <v>4501</v>
      </c>
      <c r="I54" s="59">
        <v>1.82</v>
      </c>
      <c r="J54" s="60">
        <v>4840</v>
      </c>
      <c r="K54" s="61">
        <f t="shared" si="0"/>
        <v>-7</v>
      </c>
      <c r="L54" s="57">
        <v>38.1</v>
      </c>
      <c r="M54" s="58">
        <v>247577</v>
      </c>
      <c r="N54" s="63">
        <v>35</v>
      </c>
      <c r="O54" s="58">
        <v>3469</v>
      </c>
      <c r="P54" s="59">
        <v>1.4</v>
      </c>
      <c r="Q54" s="60">
        <v>3683</v>
      </c>
      <c r="R54" s="39">
        <f t="shared" si="1"/>
        <v>-5.81</v>
      </c>
      <c r="T54" s="30">
        <f t="shared" si="2"/>
        <v>-7</v>
      </c>
      <c r="U54" s="30" t="b">
        <f t="shared" si="3"/>
        <v>0</v>
      </c>
      <c r="V54" s="30">
        <f t="shared" si="4"/>
        <v>-5.81</v>
      </c>
      <c r="W54" s="30" t="b">
        <f t="shared" si="5"/>
        <v>0</v>
      </c>
    </row>
    <row r="55" spans="2:23" s="30" customFormat="1" ht="12">
      <c r="B55" s="49"/>
      <c r="C55" s="76" t="s">
        <v>65</v>
      </c>
      <c r="D55" s="77" t="s">
        <v>66</v>
      </c>
      <c r="E55" s="57">
        <v>39.3</v>
      </c>
      <c r="F55" s="58">
        <v>264036</v>
      </c>
      <c r="G55" s="58">
        <v>17</v>
      </c>
      <c r="H55" s="58">
        <v>4748</v>
      </c>
      <c r="I55" s="59">
        <v>1.8</v>
      </c>
      <c r="J55" s="60">
        <v>4357</v>
      </c>
      <c r="K55" s="61">
        <f t="shared" si="0"/>
        <v>8.97</v>
      </c>
      <c r="L55" s="57">
        <v>39.1</v>
      </c>
      <c r="M55" s="58">
        <v>259430</v>
      </c>
      <c r="N55" s="63">
        <v>15</v>
      </c>
      <c r="O55" s="58">
        <v>3642</v>
      </c>
      <c r="P55" s="59">
        <v>1.4</v>
      </c>
      <c r="Q55" s="60">
        <v>3386</v>
      </c>
      <c r="R55" s="61">
        <f t="shared" si="1"/>
        <v>7.56</v>
      </c>
      <c r="T55" s="30">
        <f t="shared" si="2"/>
        <v>8.97</v>
      </c>
      <c r="U55" s="30" t="b">
        <f t="shared" si="3"/>
        <v>0</v>
      </c>
      <c r="V55" s="30">
        <f t="shared" si="4"/>
        <v>7.56</v>
      </c>
      <c r="W55" s="30" t="b">
        <f t="shared" si="5"/>
        <v>0</v>
      </c>
    </row>
    <row r="56" spans="2:23" s="30" customFormat="1" ht="12">
      <c r="B56" s="49" t="s">
        <v>39</v>
      </c>
      <c r="C56" s="76" t="s">
        <v>58</v>
      </c>
      <c r="D56" s="77" t="s">
        <v>67</v>
      </c>
      <c r="E56" s="57">
        <v>44.2</v>
      </c>
      <c r="F56" s="58">
        <v>317946</v>
      </c>
      <c r="G56" s="58" t="s">
        <v>134</v>
      </c>
      <c r="H56" s="58">
        <v>9534</v>
      </c>
      <c r="I56" s="59">
        <v>3</v>
      </c>
      <c r="J56" s="60">
        <v>6900</v>
      </c>
      <c r="K56" s="61">
        <f t="shared" si="0"/>
        <v>38.17</v>
      </c>
      <c r="L56" s="57">
        <v>44.2</v>
      </c>
      <c r="M56" s="58">
        <v>317946</v>
      </c>
      <c r="N56" s="63" t="s">
        <v>42</v>
      </c>
      <c r="O56" s="58">
        <v>4391</v>
      </c>
      <c r="P56" s="59">
        <v>1.38</v>
      </c>
      <c r="Q56" s="60">
        <v>6465</v>
      </c>
      <c r="R56" s="61">
        <f t="shared" si="1"/>
        <v>-32.08</v>
      </c>
      <c r="T56" s="30">
        <f t="shared" si="2"/>
        <v>38.17</v>
      </c>
      <c r="U56" s="30" t="b">
        <f t="shared" si="3"/>
        <v>0</v>
      </c>
      <c r="V56" s="30">
        <f t="shared" si="4"/>
        <v>-32.08</v>
      </c>
      <c r="W56" s="30" t="b">
        <f t="shared" si="5"/>
        <v>0</v>
      </c>
    </row>
    <row r="57" spans="2:23" s="30" customFormat="1" ht="12">
      <c r="B57" s="49"/>
      <c r="C57" s="76" t="s">
        <v>24</v>
      </c>
      <c r="D57" s="77" t="s">
        <v>62</v>
      </c>
      <c r="E57" s="57">
        <v>38.3</v>
      </c>
      <c r="F57" s="58">
        <v>250275</v>
      </c>
      <c r="G57" s="58">
        <v>54</v>
      </c>
      <c r="H57" s="58">
        <v>4564</v>
      </c>
      <c r="I57" s="59">
        <v>1.82</v>
      </c>
      <c r="J57" s="60">
        <v>4790</v>
      </c>
      <c r="K57" s="39">
        <f t="shared" si="0"/>
        <v>-4.72</v>
      </c>
      <c r="L57" s="57">
        <v>38.3</v>
      </c>
      <c r="M57" s="58">
        <v>249571</v>
      </c>
      <c r="N57" s="63">
        <v>52</v>
      </c>
      <c r="O57" s="58">
        <v>3498</v>
      </c>
      <c r="P57" s="59">
        <v>1.4</v>
      </c>
      <c r="Q57" s="60">
        <v>3666</v>
      </c>
      <c r="R57" s="61">
        <f t="shared" si="1"/>
        <v>-4.58</v>
      </c>
      <c r="T57" s="30">
        <f t="shared" si="2"/>
        <v>-4.72</v>
      </c>
      <c r="U57" s="30" t="b">
        <f t="shared" si="3"/>
        <v>0</v>
      </c>
      <c r="V57" s="30">
        <f t="shared" si="4"/>
        <v>-4.58</v>
      </c>
      <c r="W57" s="30" t="b">
        <f t="shared" si="5"/>
        <v>0</v>
      </c>
    </row>
    <row r="58" spans="2:23" s="30" customFormat="1" ht="12.75" thickBot="1">
      <c r="B58" s="79"/>
      <c r="C58" s="216" t="s">
        <v>68</v>
      </c>
      <c r="D58" s="217"/>
      <c r="E58" s="80">
        <v>38.6</v>
      </c>
      <c r="F58" s="81">
        <v>317988</v>
      </c>
      <c r="G58" s="81" t="s">
        <v>134</v>
      </c>
      <c r="H58" s="81">
        <v>6140</v>
      </c>
      <c r="I58" s="82">
        <v>1.93</v>
      </c>
      <c r="J58" s="83">
        <v>6267</v>
      </c>
      <c r="K58" s="66">
        <f t="shared" si="0"/>
        <v>-2.03</v>
      </c>
      <c r="L58" s="80">
        <v>38.6</v>
      </c>
      <c r="M58" s="81">
        <v>317988</v>
      </c>
      <c r="N58" s="85" t="s">
        <v>42</v>
      </c>
      <c r="O58" s="81">
        <v>6140</v>
      </c>
      <c r="P58" s="82">
        <v>1.93</v>
      </c>
      <c r="Q58" s="83">
        <v>6061</v>
      </c>
      <c r="R58" s="66">
        <f t="shared" si="1"/>
        <v>1.3</v>
      </c>
      <c r="T58" s="30">
        <f t="shared" si="2"/>
        <v>-2.03</v>
      </c>
      <c r="U58" s="30" t="b">
        <f t="shared" si="3"/>
        <v>0</v>
      </c>
      <c r="V58" s="30">
        <f t="shared" si="4"/>
        <v>1.3</v>
      </c>
      <c r="W58" s="30" t="b">
        <f t="shared" si="5"/>
        <v>0</v>
      </c>
    </row>
    <row r="59" spans="2:23" s="30" customFormat="1" ht="12">
      <c r="B59" s="67" t="s">
        <v>69</v>
      </c>
      <c r="C59" s="275" t="s">
        <v>70</v>
      </c>
      <c r="D59" s="276"/>
      <c r="E59" s="70" t="s">
        <v>19</v>
      </c>
      <c r="F59" s="71" t="s">
        <v>19</v>
      </c>
      <c r="G59" s="71" t="s">
        <v>19</v>
      </c>
      <c r="H59" s="71" t="s">
        <v>19</v>
      </c>
      <c r="I59" s="72" t="s">
        <v>19</v>
      </c>
      <c r="J59" s="73" t="s">
        <v>19</v>
      </c>
      <c r="K59" s="36" t="str">
        <f t="shared" si="0"/>
        <v>-</v>
      </c>
      <c r="L59" s="70" t="s">
        <v>19</v>
      </c>
      <c r="M59" s="71" t="s">
        <v>19</v>
      </c>
      <c r="N59" s="75" t="s">
        <v>19</v>
      </c>
      <c r="O59" s="71" t="s">
        <v>19</v>
      </c>
      <c r="P59" s="72" t="s">
        <v>19</v>
      </c>
      <c r="Q59" s="73" t="s">
        <v>19</v>
      </c>
      <c r="R59" s="39" t="str">
        <f t="shared" si="1"/>
        <v>-</v>
      </c>
      <c r="T59" s="30" t="e">
        <f t="shared" si="2"/>
        <v>#VALUE!</v>
      </c>
      <c r="U59" s="30" t="b">
        <f t="shared" si="3"/>
        <v>1</v>
      </c>
      <c r="V59" s="30" t="e">
        <f t="shared" si="4"/>
        <v>#VALUE!</v>
      </c>
      <c r="W59" s="30" t="b">
        <f t="shared" si="5"/>
        <v>1</v>
      </c>
    </row>
    <row r="60" spans="2:23" s="30" customFormat="1" ht="12">
      <c r="B60" s="49" t="s">
        <v>71</v>
      </c>
      <c r="C60" s="277" t="s">
        <v>72</v>
      </c>
      <c r="D60" s="278"/>
      <c r="E60" s="57" t="s">
        <v>19</v>
      </c>
      <c r="F60" s="58" t="s">
        <v>19</v>
      </c>
      <c r="G60" s="58" t="s">
        <v>19</v>
      </c>
      <c r="H60" s="58" t="s">
        <v>19</v>
      </c>
      <c r="I60" s="59" t="s">
        <v>19</v>
      </c>
      <c r="J60" s="60" t="s">
        <v>19</v>
      </c>
      <c r="K60" s="61" t="str">
        <f t="shared" si="0"/>
        <v>-</v>
      </c>
      <c r="L60" s="57" t="s">
        <v>19</v>
      </c>
      <c r="M60" s="58" t="s">
        <v>19</v>
      </c>
      <c r="N60" s="63" t="s">
        <v>19</v>
      </c>
      <c r="O60" s="58" t="s">
        <v>19</v>
      </c>
      <c r="P60" s="59" t="s">
        <v>19</v>
      </c>
      <c r="Q60" s="60" t="s">
        <v>19</v>
      </c>
      <c r="R60" s="54" t="str">
        <f t="shared" si="1"/>
        <v>-</v>
      </c>
      <c r="T60" s="30" t="e">
        <f t="shared" si="2"/>
        <v>#VALUE!</v>
      </c>
      <c r="U60" s="30" t="b">
        <f t="shared" si="3"/>
        <v>1</v>
      </c>
      <c r="V60" s="30" t="e">
        <f t="shared" si="4"/>
        <v>#VALUE!</v>
      </c>
      <c r="W60" s="30" t="b">
        <f t="shared" si="5"/>
        <v>1</v>
      </c>
    </row>
    <row r="61" spans="2:23" s="30" customFormat="1" ht="12.75" thickBot="1">
      <c r="B61" s="79" t="s">
        <v>39</v>
      </c>
      <c r="C61" s="279" t="s">
        <v>73</v>
      </c>
      <c r="D61" s="280"/>
      <c r="E61" s="80" t="s">
        <v>19</v>
      </c>
      <c r="F61" s="81" t="s">
        <v>19</v>
      </c>
      <c r="G61" s="81" t="s">
        <v>19</v>
      </c>
      <c r="H61" s="81" t="s">
        <v>19</v>
      </c>
      <c r="I61" s="82" t="s">
        <v>19</v>
      </c>
      <c r="J61" s="83" t="s">
        <v>19</v>
      </c>
      <c r="K61" s="66" t="str">
        <f t="shared" si="0"/>
        <v>-</v>
      </c>
      <c r="L61" s="80" t="s">
        <v>19</v>
      </c>
      <c r="M61" s="81" t="s">
        <v>19</v>
      </c>
      <c r="N61" s="85" t="s">
        <v>19</v>
      </c>
      <c r="O61" s="81" t="s">
        <v>19</v>
      </c>
      <c r="P61" s="82" t="s">
        <v>19</v>
      </c>
      <c r="Q61" s="83" t="s">
        <v>19</v>
      </c>
      <c r="R61" s="66" t="str">
        <f t="shared" si="1"/>
        <v>-</v>
      </c>
      <c r="T61" s="30" t="e">
        <f t="shared" si="2"/>
        <v>#VALUE!</v>
      </c>
      <c r="U61" s="30" t="b">
        <f t="shared" si="3"/>
        <v>1</v>
      </c>
      <c r="V61" s="30" t="e">
        <f t="shared" si="4"/>
        <v>#VALUE!</v>
      </c>
      <c r="W61" s="30" t="b">
        <f t="shared" si="5"/>
        <v>1</v>
      </c>
    </row>
    <row r="62" spans="2:23" s="30" customFormat="1" ht="12.75" thickBot="1">
      <c r="B62" s="86" t="s">
        <v>74</v>
      </c>
      <c r="C62" s="87"/>
      <c r="D62" s="87"/>
      <c r="E62" s="88">
        <v>38.5</v>
      </c>
      <c r="F62" s="89">
        <v>292190</v>
      </c>
      <c r="G62" s="89">
        <v>122</v>
      </c>
      <c r="H62" s="89">
        <v>5674</v>
      </c>
      <c r="I62" s="90">
        <v>1.94</v>
      </c>
      <c r="J62" s="91">
        <v>5611</v>
      </c>
      <c r="K62" s="95">
        <f t="shared" si="0"/>
        <v>1.12</v>
      </c>
      <c r="L62" s="88">
        <v>38.5</v>
      </c>
      <c r="M62" s="89">
        <v>292182</v>
      </c>
      <c r="N62" s="94">
        <v>118</v>
      </c>
      <c r="O62" s="89">
        <v>4933</v>
      </c>
      <c r="P62" s="90">
        <v>1.69</v>
      </c>
      <c r="Q62" s="91">
        <v>4888</v>
      </c>
      <c r="R62" s="95">
        <f t="shared" si="1"/>
        <v>0.92</v>
      </c>
      <c r="T62" s="30">
        <f t="shared" si="2"/>
        <v>1.12</v>
      </c>
      <c r="U62" s="30" t="b">
        <f t="shared" si="3"/>
        <v>0</v>
      </c>
      <c r="V62" s="30">
        <f t="shared" si="4"/>
        <v>0.92</v>
      </c>
      <c r="W62" s="30" t="b">
        <f t="shared" si="5"/>
        <v>0</v>
      </c>
    </row>
    <row r="63" spans="1:18" ht="12">
      <c r="A63" s="4"/>
      <c r="B63" s="4"/>
      <c r="C63" s="4"/>
      <c r="D63" s="96"/>
      <c r="E63" s="4"/>
      <c r="F63" s="4"/>
      <c r="G63" s="4"/>
      <c r="H63" s="4"/>
      <c r="I63" s="4"/>
      <c r="J63" s="4"/>
      <c r="K63" s="97"/>
      <c r="L63" s="4"/>
      <c r="M63" s="4"/>
      <c r="N63" s="4"/>
      <c r="O63" s="4"/>
      <c r="P63" s="4"/>
      <c r="Q63" s="4"/>
      <c r="R63" s="97"/>
    </row>
    <row r="64" spans="1:18" ht="12">
      <c r="A64" s="4"/>
      <c r="B64" s="4"/>
      <c r="C64" s="4"/>
      <c r="D64" s="96"/>
      <c r="E64" s="4"/>
      <c r="F64" s="4"/>
      <c r="G64" s="4"/>
      <c r="H64" s="4"/>
      <c r="I64" s="4"/>
      <c r="J64" s="4"/>
      <c r="K64" s="5"/>
      <c r="L64" s="4"/>
      <c r="M64" s="4"/>
      <c r="N64" s="4"/>
      <c r="O64" s="4"/>
      <c r="P64" s="4"/>
      <c r="Q64" s="4"/>
      <c r="R64" s="5"/>
    </row>
    <row r="65" spans="1:18" ht="12">
      <c r="A65" s="4"/>
      <c r="B65" s="4"/>
      <c r="C65" s="4"/>
      <c r="D65" s="96"/>
      <c r="E65" s="4"/>
      <c r="F65" s="4"/>
      <c r="G65" s="4"/>
      <c r="H65" s="4"/>
      <c r="I65" s="4"/>
      <c r="J65" s="4"/>
      <c r="K65" s="5"/>
      <c r="L65" s="4"/>
      <c r="M65" s="4"/>
      <c r="N65" s="4"/>
      <c r="O65" s="5"/>
      <c r="P65" s="4"/>
      <c r="Q65" s="4"/>
      <c r="R65" s="4"/>
    </row>
    <row r="66" spans="1:18" ht="12">
      <c r="A66" s="4"/>
      <c r="B66" s="4"/>
      <c r="C66" s="4"/>
      <c r="D66" s="96"/>
      <c r="E66" s="4"/>
      <c r="F66" s="4"/>
      <c r="G66" s="4"/>
      <c r="H66" s="4"/>
      <c r="I66" s="4"/>
      <c r="J66" s="4"/>
      <c r="K66" s="5"/>
      <c r="L66" s="4"/>
      <c r="M66" s="4"/>
      <c r="N66" s="4"/>
      <c r="O66" s="5"/>
      <c r="P66" s="4"/>
      <c r="Q66" s="4"/>
      <c r="R66" s="4"/>
    </row>
    <row r="67" spans="1:18" ht="12">
      <c r="A67" s="4"/>
      <c r="B67" s="4"/>
      <c r="C67" s="4"/>
      <c r="D67" s="96"/>
      <c r="E67" s="4"/>
      <c r="F67" s="4"/>
      <c r="G67" s="4"/>
      <c r="H67" s="4"/>
      <c r="I67" s="4"/>
      <c r="J67" s="4"/>
      <c r="K67" s="5"/>
      <c r="L67" s="4"/>
      <c r="M67" s="4"/>
      <c r="N67" s="4"/>
      <c r="O67" s="5"/>
      <c r="P67" s="4"/>
      <c r="Q67" s="4"/>
      <c r="R67" s="4"/>
    </row>
    <row r="68" spans="1:18" ht="12">
      <c r="A68" s="4"/>
      <c r="B68" s="4"/>
      <c r="C68" s="4"/>
      <c r="D68" s="96"/>
      <c r="E68" s="4"/>
      <c r="F68" s="4"/>
      <c r="G68" s="4"/>
      <c r="H68" s="4"/>
      <c r="I68" s="4"/>
      <c r="J68" s="4"/>
      <c r="K68" s="5"/>
      <c r="L68" s="4"/>
      <c r="M68" s="4"/>
      <c r="N68" s="4"/>
      <c r="O68" s="5"/>
      <c r="P68" s="4"/>
      <c r="Q68" s="4"/>
      <c r="R68" s="4"/>
    </row>
    <row r="69" spans="1:18" ht="12">
      <c r="A69" s="4"/>
      <c r="B69" s="4"/>
      <c r="C69" s="4"/>
      <c r="D69" s="96"/>
      <c r="E69" s="4"/>
      <c r="F69" s="4"/>
      <c r="G69" s="4"/>
      <c r="H69" s="4"/>
      <c r="I69" s="4"/>
      <c r="J69" s="4"/>
      <c r="K69" s="5"/>
      <c r="L69" s="4"/>
      <c r="M69" s="4"/>
      <c r="N69" s="4"/>
      <c r="O69" s="5"/>
      <c r="P69" s="4"/>
      <c r="Q69" s="4"/>
      <c r="R69" s="4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90" zoomScaleNormal="90" workbookViewId="0" topLeftCell="A12">
      <selection activeCell="A32" sqref="A32"/>
    </sheetView>
  </sheetViews>
  <sheetFormatPr defaultColWidth="9.00390625" defaultRowHeight="13.5"/>
  <cols>
    <col min="1" max="1" width="18.00390625" style="104" customWidth="1"/>
    <col min="2" max="2" width="7.625" style="104" customWidth="1"/>
    <col min="3" max="3" width="8.625" style="104" customWidth="1"/>
    <col min="4" max="4" width="6.625" style="104" customWidth="1"/>
    <col min="5" max="8" width="8.625" style="104" customWidth="1"/>
    <col min="9" max="9" width="7.625" style="104" customWidth="1"/>
    <col min="10" max="10" width="8.625" style="104" customWidth="1"/>
    <col min="11" max="11" width="6.625" style="104" customWidth="1"/>
    <col min="12" max="15" width="8.625" style="104" customWidth="1"/>
    <col min="16" max="16384" width="9.00390625" style="104" customWidth="1"/>
  </cols>
  <sheetData>
    <row r="1" spans="1:15" ht="14.25" thickBot="1">
      <c r="A1" s="4" t="s">
        <v>75</v>
      </c>
      <c r="B1" s="4"/>
      <c r="C1" s="4"/>
      <c r="D1" s="4"/>
      <c r="E1" s="4"/>
      <c r="F1" s="4"/>
      <c r="G1" s="4"/>
      <c r="H1" s="4"/>
      <c r="I1" s="4"/>
      <c r="J1" s="101"/>
      <c r="K1" s="102"/>
      <c r="L1" s="102"/>
      <c r="M1" s="102"/>
      <c r="N1" s="102"/>
      <c r="O1" s="103" t="s">
        <v>141</v>
      </c>
    </row>
    <row r="2" spans="1:15" ht="14.25" thickBot="1">
      <c r="A2" s="298" t="s">
        <v>77</v>
      </c>
      <c r="B2" s="301" t="s">
        <v>78</v>
      </c>
      <c r="C2" s="302"/>
      <c r="D2" s="302"/>
      <c r="E2" s="302"/>
      <c r="F2" s="302"/>
      <c r="G2" s="303"/>
      <c r="H2" s="304"/>
      <c r="I2" s="302" t="s">
        <v>3</v>
      </c>
      <c r="J2" s="302"/>
      <c r="K2" s="302"/>
      <c r="L2" s="302"/>
      <c r="M2" s="302"/>
      <c r="N2" s="303"/>
      <c r="O2" s="304"/>
    </row>
    <row r="3" spans="1:15" ht="13.5">
      <c r="A3" s="299"/>
      <c r="B3" s="105"/>
      <c r="C3" s="106"/>
      <c r="D3" s="106"/>
      <c r="E3" s="106"/>
      <c r="F3" s="106"/>
      <c r="G3" s="305" t="s">
        <v>4</v>
      </c>
      <c r="H3" s="306"/>
      <c r="I3" s="106"/>
      <c r="J3" s="106"/>
      <c r="K3" s="106"/>
      <c r="L3" s="106"/>
      <c r="M3" s="106"/>
      <c r="N3" s="307" t="s">
        <v>4</v>
      </c>
      <c r="O3" s="308"/>
    </row>
    <row r="4" spans="1:15" ht="52.5" customHeight="1" thickBot="1">
      <c r="A4" s="300"/>
      <c r="B4" s="107" t="s">
        <v>5</v>
      </c>
      <c r="C4" s="108" t="s">
        <v>6</v>
      </c>
      <c r="D4" s="108" t="s">
        <v>7</v>
      </c>
      <c r="E4" s="108" t="s">
        <v>8</v>
      </c>
      <c r="F4" s="224" t="s">
        <v>9</v>
      </c>
      <c r="G4" s="110" t="s">
        <v>79</v>
      </c>
      <c r="H4" s="111" t="s">
        <v>11</v>
      </c>
      <c r="I4" s="108" t="s">
        <v>5</v>
      </c>
      <c r="J4" s="108" t="s">
        <v>6</v>
      </c>
      <c r="K4" s="108" t="s">
        <v>7</v>
      </c>
      <c r="L4" s="108" t="s">
        <v>12</v>
      </c>
      <c r="M4" s="224" t="s">
        <v>9</v>
      </c>
      <c r="N4" s="110" t="s">
        <v>13</v>
      </c>
      <c r="O4" s="112" t="s">
        <v>11</v>
      </c>
    </row>
    <row r="5" spans="1:15" ht="13.5">
      <c r="A5" s="113" t="s">
        <v>80</v>
      </c>
      <c r="B5" s="114">
        <v>38.3</v>
      </c>
      <c r="C5" s="115">
        <v>285771</v>
      </c>
      <c r="D5" s="115">
        <v>94</v>
      </c>
      <c r="E5" s="115">
        <v>7911</v>
      </c>
      <c r="F5" s="116">
        <v>2.77</v>
      </c>
      <c r="G5" s="117">
        <v>8342</v>
      </c>
      <c r="H5" s="118">
        <f aca="true" t="shared" si="0" ref="H5:H13">ROUND((E5-G5)/G5*100,2)</f>
        <v>-5.17</v>
      </c>
      <c r="I5" s="119" t="s">
        <v>19</v>
      </c>
      <c r="J5" s="120" t="s">
        <v>19</v>
      </c>
      <c r="K5" s="121">
        <v>90</v>
      </c>
      <c r="L5" s="115">
        <v>5432</v>
      </c>
      <c r="M5" s="122">
        <v>1.9</v>
      </c>
      <c r="N5" s="117">
        <v>5394</v>
      </c>
      <c r="O5" s="123">
        <f aca="true" t="shared" si="1" ref="O5:O13">ROUND((L5-N5)/N5*100,2)</f>
        <v>0.7</v>
      </c>
    </row>
    <row r="6" spans="1:15" ht="13.5">
      <c r="A6" s="113" t="s">
        <v>81</v>
      </c>
      <c r="B6" s="114">
        <v>40</v>
      </c>
      <c r="C6" s="115">
        <v>290471</v>
      </c>
      <c r="D6" s="115">
        <v>86</v>
      </c>
      <c r="E6" s="115">
        <v>6063</v>
      </c>
      <c r="F6" s="116">
        <v>2.09</v>
      </c>
      <c r="G6" s="117">
        <v>7911</v>
      </c>
      <c r="H6" s="118">
        <f t="shared" si="0"/>
        <v>-23.36</v>
      </c>
      <c r="I6" s="119" t="s">
        <v>19</v>
      </c>
      <c r="J6" s="120" t="s">
        <v>19</v>
      </c>
      <c r="K6" s="121">
        <v>83</v>
      </c>
      <c r="L6" s="115">
        <v>4859</v>
      </c>
      <c r="M6" s="122">
        <v>1.67</v>
      </c>
      <c r="N6" s="117">
        <v>5432</v>
      </c>
      <c r="O6" s="123">
        <f t="shared" si="1"/>
        <v>-10.55</v>
      </c>
    </row>
    <row r="7" spans="1:15" ht="13.5">
      <c r="A7" s="113" t="s">
        <v>82</v>
      </c>
      <c r="B7" s="124">
        <v>38.9</v>
      </c>
      <c r="C7" s="125">
        <v>298205</v>
      </c>
      <c r="D7" s="126">
        <v>97</v>
      </c>
      <c r="E7" s="125">
        <v>5711</v>
      </c>
      <c r="F7" s="127">
        <v>1.92</v>
      </c>
      <c r="G7" s="128">
        <v>6063</v>
      </c>
      <c r="H7" s="118">
        <f t="shared" si="0"/>
        <v>-5.81</v>
      </c>
      <c r="I7" s="129" t="s">
        <v>19</v>
      </c>
      <c r="J7" s="130" t="s">
        <v>19</v>
      </c>
      <c r="K7" s="131">
        <v>95</v>
      </c>
      <c r="L7" s="125">
        <v>5141</v>
      </c>
      <c r="M7" s="132">
        <v>1.72</v>
      </c>
      <c r="N7" s="128">
        <v>4859</v>
      </c>
      <c r="O7" s="123">
        <f t="shared" si="1"/>
        <v>5.8</v>
      </c>
    </row>
    <row r="8" spans="1:15" ht="13.5">
      <c r="A8" s="113" t="s">
        <v>83</v>
      </c>
      <c r="B8" s="114">
        <v>38.8</v>
      </c>
      <c r="C8" s="115">
        <v>289081</v>
      </c>
      <c r="D8" s="115">
        <v>108</v>
      </c>
      <c r="E8" s="115">
        <v>5493</v>
      </c>
      <c r="F8" s="127">
        <v>1.9</v>
      </c>
      <c r="G8" s="128">
        <v>5711</v>
      </c>
      <c r="H8" s="133">
        <f t="shared" si="0"/>
        <v>-3.82</v>
      </c>
      <c r="I8" s="129" t="s">
        <v>19</v>
      </c>
      <c r="J8" s="130" t="s">
        <v>19</v>
      </c>
      <c r="K8" s="131">
        <v>106</v>
      </c>
      <c r="L8" s="125">
        <v>4945</v>
      </c>
      <c r="M8" s="132">
        <v>1.71</v>
      </c>
      <c r="N8" s="128">
        <v>5141</v>
      </c>
      <c r="O8" s="123">
        <f t="shared" si="1"/>
        <v>-3.81</v>
      </c>
    </row>
    <row r="9" spans="1:15" ht="13.5">
      <c r="A9" s="113" t="s">
        <v>84</v>
      </c>
      <c r="B9" s="114">
        <v>39</v>
      </c>
      <c r="C9" s="115">
        <v>292847</v>
      </c>
      <c r="D9" s="115">
        <v>116</v>
      </c>
      <c r="E9" s="115">
        <v>5786</v>
      </c>
      <c r="F9" s="116">
        <v>1.98</v>
      </c>
      <c r="G9" s="117">
        <v>5493</v>
      </c>
      <c r="H9" s="118">
        <f t="shared" si="0"/>
        <v>5.33</v>
      </c>
      <c r="I9" s="119" t="s">
        <v>19</v>
      </c>
      <c r="J9" s="120" t="s">
        <v>19</v>
      </c>
      <c r="K9" s="121">
        <v>111</v>
      </c>
      <c r="L9" s="115">
        <v>5156</v>
      </c>
      <c r="M9" s="122">
        <v>1.76</v>
      </c>
      <c r="N9" s="117">
        <v>4945</v>
      </c>
      <c r="O9" s="123">
        <f t="shared" si="1"/>
        <v>4.27</v>
      </c>
    </row>
    <row r="10" spans="1:15" ht="13.5">
      <c r="A10" s="113" t="s">
        <v>85</v>
      </c>
      <c r="B10" s="134">
        <v>38.9</v>
      </c>
      <c r="C10" s="115">
        <v>292004</v>
      </c>
      <c r="D10" s="115">
        <v>106</v>
      </c>
      <c r="E10" s="115">
        <v>6263</v>
      </c>
      <c r="F10" s="116">
        <v>2.14</v>
      </c>
      <c r="G10" s="117">
        <v>5786</v>
      </c>
      <c r="H10" s="118">
        <f t="shared" si="0"/>
        <v>8.24</v>
      </c>
      <c r="I10" s="135">
        <v>38.9</v>
      </c>
      <c r="J10" s="136">
        <v>292000</v>
      </c>
      <c r="K10" s="137">
        <v>105</v>
      </c>
      <c r="L10" s="115">
        <v>5416</v>
      </c>
      <c r="M10" s="122">
        <v>1.85</v>
      </c>
      <c r="N10" s="117">
        <v>5156</v>
      </c>
      <c r="O10" s="123">
        <f t="shared" si="1"/>
        <v>5.04</v>
      </c>
    </row>
    <row r="11" spans="1:15" ht="13.5">
      <c r="A11" s="113" t="s">
        <v>86</v>
      </c>
      <c r="B11" s="134">
        <v>39</v>
      </c>
      <c r="C11" s="115">
        <v>291870</v>
      </c>
      <c r="D11" s="115">
        <v>113</v>
      </c>
      <c r="E11" s="115">
        <v>6617</v>
      </c>
      <c r="F11" s="116">
        <v>2.27</v>
      </c>
      <c r="G11" s="117">
        <v>6263</v>
      </c>
      <c r="H11" s="118">
        <f t="shared" si="0"/>
        <v>5.65</v>
      </c>
      <c r="I11" s="135">
        <v>39</v>
      </c>
      <c r="J11" s="136">
        <v>292023</v>
      </c>
      <c r="K11" s="137">
        <v>112</v>
      </c>
      <c r="L11" s="115">
        <v>5479</v>
      </c>
      <c r="M11" s="122">
        <v>1.88</v>
      </c>
      <c r="N11" s="117">
        <v>5416</v>
      </c>
      <c r="O11" s="123">
        <f t="shared" si="1"/>
        <v>1.16</v>
      </c>
    </row>
    <row r="12" spans="1:15" ht="13.5">
      <c r="A12" s="113" t="s">
        <v>87</v>
      </c>
      <c r="B12" s="134">
        <v>38.6</v>
      </c>
      <c r="C12" s="115">
        <v>289915</v>
      </c>
      <c r="D12" s="115">
        <v>112</v>
      </c>
      <c r="E12" s="115">
        <v>6543</v>
      </c>
      <c r="F12" s="116">
        <v>2.26</v>
      </c>
      <c r="G12" s="117">
        <v>6617</v>
      </c>
      <c r="H12" s="118">
        <f t="shared" si="0"/>
        <v>-1.12</v>
      </c>
      <c r="I12" s="135">
        <v>38.7</v>
      </c>
      <c r="J12" s="136">
        <v>290117</v>
      </c>
      <c r="K12" s="137">
        <v>109</v>
      </c>
      <c r="L12" s="115">
        <v>5522</v>
      </c>
      <c r="M12" s="122">
        <v>1.9</v>
      </c>
      <c r="N12" s="117">
        <v>5479</v>
      </c>
      <c r="O12" s="123">
        <f t="shared" si="1"/>
        <v>0.78</v>
      </c>
    </row>
    <row r="13" spans="1:15" ht="13.5">
      <c r="A13" s="113" t="s">
        <v>88</v>
      </c>
      <c r="B13" s="134">
        <v>38.4</v>
      </c>
      <c r="C13" s="115">
        <v>291664</v>
      </c>
      <c r="D13" s="115">
        <v>118</v>
      </c>
      <c r="E13" s="115">
        <v>7372</v>
      </c>
      <c r="F13" s="116">
        <v>2.53</v>
      </c>
      <c r="G13" s="117">
        <v>6543</v>
      </c>
      <c r="H13" s="118">
        <f t="shared" si="0"/>
        <v>12.67</v>
      </c>
      <c r="I13" s="135">
        <v>38.5</v>
      </c>
      <c r="J13" s="136">
        <v>292050</v>
      </c>
      <c r="K13" s="137">
        <v>114</v>
      </c>
      <c r="L13" s="115">
        <v>4860</v>
      </c>
      <c r="M13" s="122">
        <v>1.66</v>
      </c>
      <c r="N13" s="117">
        <v>5522</v>
      </c>
      <c r="O13" s="123">
        <f t="shared" si="1"/>
        <v>-11.99</v>
      </c>
    </row>
    <row r="14" spans="1:15" ht="14.25" thickBot="1">
      <c r="A14" s="225" t="s">
        <v>135</v>
      </c>
      <c r="B14" s="149">
        <v>38.5</v>
      </c>
      <c r="C14" s="151">
        <v>295916</v>
      </c>
      <c r="D14" s="151">
        <v>123</v>
      </c>
      <c r="E14" s="151">
        <v>5611</v>
      </c>
      <c r="F14" s="152">
        <v>1.9</v>
      </c>
      <c r="G14" s="153">
        <v>7372</v>
      </c>
      <c r="H14" s="154">
        <f>ROUND((E14-G14)/G14*100,2)</f>
        <v>-23.89</v>
      </c>
      <c r="I14" s="155">
        <v>38.5</v>
      </c>
      <c r="J14" s="151">
        <v>296101</v>
      </c>
      <c r="K14" s="151">
        <v>118</v>
      </c>
      <c r="L14" s="151">
        <v>4888</v>
      </c>
      <c r="M14" s="152">
        <v>1.65</v>
      </c>
      <c r="N14" s="156">
        <v>4860</v>
      </c>
      <c r="O14" s="157">
        <f>ROUND((L14-N14)/N14*100,2)</f>
        <v>0.58</v>
      </c>
    </row>
    <row r="15" spans="1:16" ht="13.5">
      <c r="A15" s="158" t="s">
        <v>89</v>
      </c>
      <c r="B15" s="226">
        <v>38.5</v>
      </c>
      <c r="C15" s="227">
        <v>292190</v>
      </c>
      <c r="D15" s="227">
        <v>122</v>
      </c>
      <c r="E15" s="227">
        <v>5674</v>
      </c>
      <c r="F15" s="228">
        <v>1.94</v>
      </c>
      <c r="G15" s="229">
        <v>5611</v>
      </c>
      <c r="H15" s="163">
        <f>IF(R15=TRUE,"-",ROUND((E15-G15)/G15*100,2))</f>
        <v>1.12</v>
      </c>
      <c r="I15" s="226">
        <v>38.5</v>
      </c>
      <c r="J15" s="227">
        <v>292182</v>
      </c>
      <c r="K15" s="227">
        <v>118</v>
      </c>
      <c r="L15" s="227">
        <v>4933</v>
      </c>
      <c r="M15" s="228">
        <v>1.69</v>
      </c>
      <c r="N15" s="229">
        <v>4888</v>
      </c>
      <c r="O15" s="163">
        <f>IF(T15=TRUE,"-",ROUND((L15-N15)/N15*100,2))</f>
        <v>0.92</v>
      </c>
      <c r="P15" s="230"/>
    </row>
    <row r="16" spans="1:15" ht="14.25" thickBot="1">
      <c r="A16" s="166" t="s">
        <v>90</v>
      </c>
      <c r="B16" s="167">
        <v>38.5</v>
      </c>
      <c r="C16" s="169">
        <v>295916</v>
      </c>
      <c r="D16" s="169">
        <v>123</v>
      </c>
      <c r="E16" s="169">
        <v>5611</v>
      </c>
      <c r="F16" s="170">
        <v>1.9</v>
      </c>
      <c r="G16" s="171">
        <v>7372</v>
      </c>
      <c r="H16" s="172">
        <f>ROUND((E16-G16)/G16*100,2)</f>
        <v>-23.89</v>
      </c>
      <c r="I16" s="173">
        <v>38.5</v>
      </c>
      <c r="J16" s="169">
        <v>296101</v>
      </c>
      <c r="K16" s="169">
        <v>118</v>
      </c>
      <c r="L16" s="169">
        <v>4888</v>
      </c>
      <c r="M16" s="170">
        <v>1.65</v>
      </c>
      <c r="N16" s="174">
        <v>4860</v>
      </c>
      <c r="O16" s="175">
        <f>ROUND((L16-N16)/N16*100,2)</f>
        <v>0.58</v>
      </c>
    </row>
    <row r="17" spans="1:15" ht="14.25" thickBot="1">
      <c r="A17" s="176" t="s">
        <v>91</v>
      </c>
      <c r="B17" s="177">
        <f>B15-B16</f>
        <v>0</v>
      </c>
      <c r="C17" s="231">
        <f aca="true" t="shared" si="2" ref="C17:O17">C15-C16</f>
        <v>-3726</v>
      </c>
      <c r="D17" s="179">
        <f t="shared" si="2"/>
        <v>-1</v>
      </c>
      <c r="E17" s="179">
        <f t="shared" si="2"/>
        <v>63</v>
      </c>
      <c r="F17" s="232">
        <f t="shared" si="2"/>
        <v>0.040000000000000036</v>
      </c>
      <c r="G17" s="181">
        <f t="shared" si="2"/>
        <v>-1761</v>
      </c>
      <c r="H17" s="175">
        <f t="shared" si="2"/>
        <v>25.01</v>
      </c>
      <c r="I17" s="182">
        <f t="shared" si="2"/>
        <v>0</v>
      </c>
      <c r="J17" s="231">
        <f t="shared" si="2"/>
        <v>-3919</v>
      </c>
      <c r="K17" s="179">
        <f t="shared" si="2"/>
        <v>0</v>
      </c>
      <c r="L17" s="233">
        <f t="shared" si="2"/>
        <v>45</v>
      </c>
      <c r="M17" s="180">
        <f t="shared" si="2"/>
        <v>0.040000000000000036</v>
      </c>
      <c r="N17" s="183">
        <f t="shared" si="2"/>
        <v>28</v>
      </c>
      <c r="O17" s="175">
        <f t="shared" si="2"/>
        <v>0.3400000000000001</v>
      </c>
    </row>
    <row r="18" spans="1:15" ht="13.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13.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3.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3.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3.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3.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3.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4.2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02"/>
      <c r="K25" s="102"/>
      <c r="L25" s="102"/>
      <c r="M25" s="102"/>
      <c r="N25" s="102"/>
      <c r="O25" s="102"/>
    </row>
    <row r="26" spans="1:15" ht="13.5">
      <c r="A26" s="185"/>
      <c r="B26" s="186"/>
      <c r="C26" s="186"/>
      <c r="D26" s="186"/>
      <c r="E26" s="186"/>
      <c r="F26" s="186"/>
      <c r="G26" s="186"/>
      <c r="H26" s="186"/>
      <c r="I26" s="186"/>
      <c r="J26" s="187"/>
      <c r="K26" s="188"/>
      <c r="L26" s="188"/>
      <c r="M26" s="188"/>
      <c r="N26" s="188"/>
      <c r="O26" s="189"/>
    </row>
    <row r="27" spans="1:15" ht="13.5" customHeight="1">
      <c r="A27" s="290" t="s">
        <v>92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292"/>
      <c r="O27" s="293"/>
    </row>
    <row r="28" spans="1:15" ht="13.5">
      <c r="A28" s="294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3"/>
    </row>
    <row r="29" spans="1:15" ht="29.25" customHeight="1">
      <c r="A29" s="295" t="s">
        <v>93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8"/>
      <c r="N29" s="288"/>
      <c r="O29" s="289"/>
    </row>
    <row r="30" spans="1:15" ht="19.5" customHeight="1">
      <c r="A30" s="295" t="s">
        <v>94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288"/>
      <c r="O30" s="289"/>
    </row>
    <row r="31" spans="1:15" ht="25.5" customHeight="1">
      <c r="A31" s="286" t="s">
        <v>95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</row>
    <row r="32" spans="1:15" ht="39" customHeight="1">
      <c r="A32" s="194"/>
      <c r="B32" s="285" t="s">
        <v>96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195"/>
      <c r="O32" s="196"/>
    </row>
    <row r="33" spans="1:15" ht="24.75" customHeight="1">
      <c r="A33" s="194"/>
      <c r="D33" s="197" t="s">
        <v>97</v>
      </c>
      <c r="E33" s="198"/>
      <c r="F33" s="198"/>
      <c r="G33" s="198"/>
      <c r="H33" s="198"/>
      <c r="I33" s="198"/>
      <c r="J33" s="198"/>
      <c r="K33" s="198"/>
      <c r="L33" s="198"/>
      <c r="M33" s="195"/>
      <c r="N33" s="195"/>
      <c r="O33" s="196"/>
    </row>
    <row r="34" spans="1:15" ht="24" customHeight="1">
      <c r="A34" s="194"/>
      <c r="D34" s="197" t="s">
        <v>98</v>
      </c>
      <c r="E34" s="198"/>
      <c r="F34" s="198"/>
      <c r="G34" s="198"/>
      <c r="H34" s="198"/>
      <c r="I34" s="198"/>
      <c r="J34" s="198"/>
      <c r="K34" s="198"/>
      <c r="L34" s="198"/>
      <c r="M34" s="195"/>
      <c r="N34" s="195"/>
      <c r="O34" s="196"/>
    </row>
    <row r="35" spans="1:15" ht="24" customHeight="1">
      <c r="A35" s="194"/>
      <c r="D35" s="197" t="s">
        <v>99</v>
      </c>
      <c r="E35" s="198"/>
      <c r="F35" s="198"/>
      <c r="G35" s="198"/>
      <c r="H35" s="198"/>
      <c r="I35" s="198"/>
      <c r="J35" s="198"/>
      <c r="K35" s="198"/>
      <c r="L35" s="198"/>
      <c r="M35" s="195"/>
      <c r="N35" s="195"/>
      <c r="O35" s="196"/>
    </row>
    <row r="36" spans="1:15" ht="19.5" customHeight="1">
      <c r="A36" s="199"/>
      <c r="D36" s="200" t="s">
        <v>100</v>
      </c>
      <c r="E36" s="201"/>
      <c r="F36" s="201"/>
      <c r="G36" s="201"/>
      <c r="H36" s="201"/>
      <c r="I36" s="201"/>
      <c r="J36" s="201"/>
      <c r="K36" s="202"/>
      <c r="L36" s="202"/>
      <c r="M36" s="202"/>
      <c r="N36" s="202"/>
      <c r="O36" s="203"/>
    </row>
    <row r="37" spans="1:15" ht="27.75" customHeight="1">
      <c r="A37" s="199"/>
      <c r="B37" s="201"/>
      <c r="C37" s="201"/>
      <c r="D37" s="201"/>
      <c r="E37" s="201"/>
      <c r="F37" s="201"/>
      <c r="G37" s="201"/>
      <c r="H37" s="201"/>
      <c r="I37" s="201"/>
      <c r="J37" s="201"/>
      <c r="K37" s="202"/>
      <c r="L37" s="202"/>
      <c r="M37" s="202"/>
      <c r="N37" s="202"/>
      <c r="O37" s="203"/>
    </row>
    <row r="38" spans="1:15" ht="23.25" customHeight="1">
      <c r="A38" s="286" t="s">
        <v>101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8"/>
      <c r="N38" s="288"/>
      <c r="O38" s="289"/>
    </row>
    <row r="39" spans="1:15" ht="23.25" customHeight="1">
      <c r="A39" s="193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1"/>
      <c r="O39" s="192"/>
    </row>
    <row r="40" spans="1:15" ht="13.5">
      <c r="A40" s="204" t="s">
        <v>102</v>
      </c>
      <c r="B40" s="205"/>
      <c r="C40" s="205"/>
      <c r="D40" s="205"/>
      <c r="E40" s="205"/>
      <c r="F40" s="205" t="s">
        <v>103</v>
      </c>
      <c r="G40" s="206"/>
      <c r="H40" s="206"/>
      <c r="I40" s="202"/>
      <c r="J40" s="202"/>
      <c r="K40" s="202"/>
      <c r="L40" s="207"/>
      <c r="M40" s="207" t="s">
        <v>104</v>
      </c>
      <c r="N40" s="202"/>
      <c r="O40" s="203"/>
    </row>
    <row r="41" spans="1:15" ht="13.5">
      <c r="A41" s="204" t="s">
        <v>137</v>
      </c>
      <c r="B41" s="205"/>
      <c r="C41" s="205"/>
      <c r="D41" s="205"/>
      <c r="E41" s="205"/>
      <c r="F41" s="205" t="s">
        <v>138</v>
      </c>
      <c r="G41" s="206"/>
      <c r="H41" s="206"/>
      <c r="I41" s="202"/>
      <c r="J41" s="202"/>
      <c r="K41" s="202"/>
      <c r="L41" s="207"/>
      <c r="M41" s="207" t="s">
        <v>105</v>
      </c>
      <c r="N41" s="202"/>
      <c r="O41" s="203"/>
    </row>
    <row r="42" spans="1:15" ht="13.5">
      <c r="A42" s="204" t="s">
        <v>106</v>
      </c>
      <c r="B42" s="205"/>
      <c r="C42" s="205"/>
      <c r="D42" s="205"/>
      <c r="E42" s="205"/>
      <c r="F42" s="205" t="s">
        <v>107</v>
      </c>
      <c r="G42" s="206"/>
      <c r="H42" s="206"/>
      <c r="I42" s="202"/>
      <c r="J42" s="202"/>
      <c r="K42" s="202"/>
      <c r="L42" s="207"/>
      <c r="M42" s="202" t="s">
        <v>108</v>
      </c>
      <c r="N42" s="202"/>
      <c r="O42" s="203"/>
    </row>
    <row r="43" spans="1:15" ht="13.5">
      <c r="A43" s="204" t="s">
        <v>109</v>
      </c>
      <c r="B43" s="205"/>
      <c r="C43" s="205"/>
      <c r="D43" s="205"/>
      <c r="E43" s="205"/>
      <c r="F43" s="205" t="s">
        <v>110</v>
      </c>
      <c r="G43" s="206"/>
      <c r="H43" s="206"/>
      <c r="I43" s="202"/>
      <c r="J43" s="202"/>
      <c r="K43" s="202"/>
      <c r="L43" s="207"/>
      <c r="M43" s="207" t="s">
        <v>111</v>
      </c>
      <c r="N43" s="202"/>
      <c r="O43" s="203"/>
    </row>
    <row r="44" spans="1:15" ht="13.5">
      <c r="A44" s="204" t="s">
        <v>112</v>
      </c>
      <c r="B44" s="205"/>
      <c r="C44" s="205"/>
      <c r="D44" s="205"/>
      <c r="E44" s="205"/>
      <c r="F44" s="205" t="s">
        <v>113</v>
      </c>
      <c r="G44" s="206"/>
      <c r="H44" s="206"/>
      <c r="I44" s="202"/>
      <c r="J44" s="202"/>
      <c r="K44" s="202"/>
      <c r="L44" s="207"/>
      <c r="M44" s="207" t="s">
        <v>114</v>
      </c>
      <c r="N44" s="202"/>
      <c r="O44" s="203"/>
    </row>
    <row r="45" spans="1:15" ht="13.5">
      <c r="A45" s="208"/>
      <c r="B45" s="209"/>
      <c r="C45" s="209"/>
      <c r="D45" s="202"/>
      <c r="E45" s="102"/>
      <c r="F45" s="206"/>
      <c r="G45" s="206"/>
      <c r="H45" s="202"/>
      <c r="I45" s="202"/>
      <c r="J45" s="202"/>
      <c r="K45" s="202"/>
      <c r="L45" s="202"/>
      <c r="M45" s="202"/>
      <c r="N45" s="202"/>
      <c r="O45" s="203"/>
    </row>
    <row r="46" spans="1:15" ht="13.5">
      <c r="A46" s="208"/>
      <c r="B46" s="209"/>
      <c r="C46" s="209"/>
      <c r="D46" s="202"/>
      <c r="E46" s="102"/>
      <c r="F46" s="206"/>
      <c r="G46" s="206"/>
      <c r="H46" s="202"/>
      <c r="I46" s="202"/>
      <c r="J46" s="202"/>
      <c r="K46" s="202"/>
      <c r="L46" s="202"/>
      <c r="M46" s="202"/>
      <c r="N46" s="202"/>
      <c r="O46" s="203"/>
    </row>
    <row r="47" spans="1:15" ht="27" customHeight="1">
      <c r="A47" s="218" t="s">
        <v>115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/>
    </row>
    <row r="48" spans="1:15" ht="13.5">
      <c r="A48" s="210"/>
      <c r="B48" s="209"/>
      <c r="C48" s="209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  <row r="49" spans="1:15" ht="21.75" customHeight="1">
      <c r="A49" s="210"/>
      <c r="B49" s="211" t="s">
        <v>139</v>
      </c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202"/>
      <c r="N49" s="202"/>
      <c r="O49" s="203"/>
    </row>
    <row r="50" spans="1:15" ht="9" customHeight="1">
      <c r="A50" s="210"/>
      <c r="B50" s="211"/>
      <c r="C50" s="211"/>
      <c r="D50" s="212"/>
      <c r="E50" s="212"/>
      <c r="F50" s="212"/>
      <c r="G50" s="212"/>
      <c r="H50" s="212"/>
      <c r="I50" s="212"/>
      <c r="J50" s="212"/>
      <c r="K50" s="212"/>
      <c r="L50" s="213"/>
      <c r="M50" s="202"/>
      <c r="N50" s="202"/>
      <c r="O50" s="203"/>
    </row>
    <row r="51" spans="1:15" ht="13.5">
      <c r="A51" s="210"/>
      <c r="B51" s="209" t="s">
        <v>116</v>
      </c>
      <c r="C51" s="209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</row>
    <row r="52" spans="1:15" ht="21.75" customHeight="1">
      <c r="A52" s="210"/>
      <c r="B52" s="209"/>
      <c r="C52" s="209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</row>
    <row r="53" spans="1:15" ht="13.5">
      <c r="A53" s="210"/>
      <c r="B53" s="209" t="s">
        <v>117</v>
      </c>
      <c r="C53" s="209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3"/>
    </row>
    <row r="54" spans="1:15" ht="13.5">
      <c r="A54" s="210"/>
      <c r="B54" s="209" t="s">
        <v>118</v>
      </c>
      <c r="C54" s="209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3"/>
    </row>
    <row r="55" spans="1:15" ht="13.5">
      <c r="A55" s="210"/>
      <c r="B55" s="209" t="s">
        <v>119</v>
      </c>
      <c r="C55" s="209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</row>
    <row r="56" spans="1:15" ht="13.5">
      <c r="A56" s="210"/>
      <c r="B56" s="209" t="s">
        <v>120</v>
      </c>
      <c r="C56" s="209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1:15" ht="28.5" customHeight="1" thickBo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9"/>
      <c r="L57" s="219"/>
      <c r="M57" s="219"/>
      <c r="N57" s="219"/>
      <c r="O57" s="220"/>
    </row>
  </sheetData>
  <sheetProtection/>
  <mergeCells count="12">
    <mergeCell ref="B32:M32"/>
    <mergeCell ref="A38:O38"/>
    <mergeCell ref="A47:O47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9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00" customWidth="1"/>
    <col min="12" max="12" width="5.625" style="3" customWidth="1"/>
    <col min="13" max="13" width="7.625" style="3" customWidth="1"/>
    <col min="14" max="14" width="4.625" style="3" customWidth="1"/>
    <col min="15" max="15" width="8.125" style="10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2:18" ht="18.75">
      <c r="B3" s="265" t="s">
        <v>121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2:18" ht="12.75" thickBot="1">
      <c r="B4" s="266" t="s">
        <v>122</v>
      </c>
      <c r="C4" s="266"/>
      <c r="D4" s="266"/>
      <c r="E4" s="4"/>
      <c r="F4" s="4"/>
      <c r="G4" s="4"/>
      <c r="H4" s="4"/>
      <c r="I4" s="4"/>
      <c r="J4" s="4"/>
      <c r="K4" s="5"/>
      <c r="L4" s="4"/>
      <c r="M4" s="4"/>
      <c r="N4" s="4"/>
      <c r="O4" s="267" t="s">
        <v>144</v>
      </c>
      <c r="P4" s="267"/>
      <c r="Q4" s="267"/>
      <c r="R4" s="267"/>
    </row>
    <row r="5" spans="2:18" s="6" customFormat="1" ht="12.75" thickBot="1">
      <c r="B5" s="7"/>
      <c r="C5" s="8"/>
      <c r="D5" s="9"/>
      <c r="E5" s="10" t="s">
        <v>2</v>
      </c>
      <c r="F5" s="11"/>
      <c r="G5" s="10"/>
      <c r="H5" s="12"/>
      <c r="I5" s="13"/>
      <c r="J5" s="13"/>
      <c r="K5" s="14"/>
      <c r="L5" s="12" t="s">
        <v>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19"/>
      <c r="F6" s="20"/>
      <c r="G6" s="20"/>
      <c r="H6" s="20"/>
      <c r="I6" s="20"/>
      <c r="J6" s="263" t="s">
        <v>4</v>
      </c>
      <c r="K6" s="264"/>
      <c r="L6" s="20"/>
      <c r="M6" s="20"/>
      <c r="N6" s="20"/>
      <c r="O6" s="20"/>
      <c r="P6" s="20"/>
      <c r="Q6" s="263" t="s">
        <v>4</v>
      </c>
      <c r="R6" s="264"/>
    </row>
    <row r="7" spans="2:18" s="6" customFormat="1" ht="42" customHeight="1" thickBot="1">
      <c r="B7" s="21"/>
      <c r="C7" s="22"/>
      <c r="D7" s="23"/>
      <c r="E7" s="24" t="s">
        <v>5</v>
      </c>
      <c r="F7" s="25" t="s">
        <v>6</v>
      </c>
      <c r="G7" s="25" t="s">
        <v>7</v>
      </c>
      <c r="H7" s="25" t="s">
        <v>8</v>
      </c>
      <c r="I7" s="26" t="s">
        <v>9</v>
      </c>
      <c r="J7" s="27" t="s">
        <v>10</v>
      </c>
      <c r="K7" s="28" t="s">
        <v>11</v>
      </c>
      <c r="L7" s="25" t="s">
        <v>5</v>
      </c>
      <c r="M7" s="25" t="s">
        <v>6</v>
      </c>
      <c r="N7" s="25" t="s">
        <v>7</v>
      </c>
      <c r="O7" s="25" t="s">
        <v>12</v>
      </c>
      <c r="P7" s="26" t="s">
        <v>9</v>
      </c>
      <c r="Q7" s="27" t="s">
        <v>13</v>
      </c>
      <c r="R7" s="29" t="s">
        <v>11</v>
      </c>
    </row>
    <row r="8" spans="2:23" s="30" customFormat="1" ht="12">
      <c r="B8" s="31"/>
      <c r="C8" s="268" t="s">
        <v>14</v>
      </c>
      <c r="D8" s="269"/>
      <c r="E8" s="32">
        <v>38.3</v>
      </c>
      <c r="F8" s="33">
        <v>289605</v>
      </c>
      <c r="G8" s="33">
        <v>63</v>
      </c>
      <c r="H8" s="33">
        <v>5663</v>
      </c>
      <c r="I8" s="34">
        <v>1.96</v>
      </c>
      <c r="J8" s="35">
        <v>5509</v>
      </c>
      <c r="K8" s="36">
        <f>IF(U8=TRUE,"-",ROUND((H8-J8)/J8*100,2))</f>
        <v>2.8</v>
      </c>
      <c r="L8" s="32">
        <v>38.3</v>
      </c>
      <c r="M8" s="33">
        <v>289605</v>
      </c>
      <c r="N8" s="38">
        <v>63</v>
      </c>
      <c r="O8" s="33">
        <v>5102</v>
      </c>
      <c r="P8" s="34">
        <v>1.76</v>
      </c>
      <c r="Q8" s="35">
        <v>4699</v>
      </c>
      <c r="R8" s="39">
        <f>IF(W8=TRUE,"-",ROUND((O8-Q8)/Q8*100,2))</f>
        <v>8.58</v>
      </c>
      <c r="T8" s="30">
        <f>ROUND((H8-J8)/J8*100,2)</f>
        <v>2.8</v>
      </c>
      <c r="U8" s="30" t="b">
        <f>ISERROR(T8)</f>
        <v>0</v>
      </c>
      <c r="V8" s="30">
        <f>ROUND((O8-Q8)/Q8*100,2)</f>
        <v>8.58</v>
      </c>
      <c r="W8" s="30" t="b">
        <f>ISERROR(V8)</f>
        <v>0</v>
      </c>
    </row>
    <row r="9" spans="2:23" s="30" customFormat="1" ht="12">
      <c r="B9" s="40"/>
      <c r="C9" s="41"/>
      <c r="D9" s="42" t="s">
        <v>123</v>
      </c>
      <c r="E9" s="43">
        <v>37.5</v>
      </c>
      <c r="F9" s="44">
        <v>322610</v>
      </c>
      <c r="G9" s="44">
        <v>11</v>
      </c>
      <c r="H9" s="44">
        <v>6486</v>
      </c>
      <c r="I9" s="45">
        <v>2.01</v>
      </c>
      <c r="J9" s="46">
        <v>6267</v>
      </c>
      <c r="K9" s="39">
        <f aca="true" t="shared" si="0" ref="K9:K62">IF(U9=TRUE,"-",ROUND((H9-J9)/J9*100,2))</f>
        <v>3.49</v>
      </c>
      <c r="L9" s="43">
        <v>37.5</v>
      </c>
      <c r="M9" s="44">
        <v>322610</v>
      </c>
      <c r="N9" s="48">
        <v>11</v>
      </c>
      <c r="O9" s="44">
        <v>5231</v>
      </c>
      <c r="P9" s="45">
        <v>1.62</v>
      </c>
      <c r="Q9" s="46">
        <v>4991</v>
      </c>
      <c r="R9" s="39">
        <f aca="true" t="shared" si="1" ref="R9:R62">IF(W9=TRUE,"-",ROUND((O9-Q9)/Q9*100,2))</f>
        <v>4.81</v>
      </c>
      <c r="T9" s="30">
        <f aca="true" t="shared" si="2" ref="T9:T62">ROUND((H9-J9)/J9*100,2)</f>
        <v>3.49</v>
      </c>
      <c r="U9" s="30" t="b">
        <f aca="true" t="shared" si="3" ref="U9:U62">ISERROR(T9)</f>
        <v>0</v>
      </c>
      <c r="V9" s="30">
        <f aca="true" t="shared" si="4" ref="V9:V62">ROUND((O9-Q9)/Q9*100,2)</f>
        <v>4.81</v>
      </c>
      <c r="W9" s="30" t="b">
        <f aca="true" t="shared" si="5" ref="W9:W62">ISERROR(V9)</f>
        <v>0</v>
      </c>
    </row>
    <row r="10" spans="2:23" s="30" customFormat="1" ht="12">
      <c r="B10" s="40"/>
      <c r="C10" s="41"/>
      <c r="D10" s="42" t="s">
        <v>15</v>
      </c>
      <c r="E10" s="43">
        <v>38.1</v>
      </c>
      <c r="F10" s="44">
        <v>279090</v>
      </c>
      <c r="G10" s="44" t="s">
        <v>125</v>
      </c>
      <c r="H10" s="44">
        <v>5608</v>
      </c>
      <c r="I10" s="45">
        <v>2.01</v>
      </c>
      <c r="J10" s="46">
        <v>4935</v>
      </c>
      <c r="K10" s="39">
        <f t="shared" si="0"/>
        <v>13.64</v>
      </c>
      <c r="L10" s="43">
        <v>38.1</v>
      </c>
      <c r="M10" s="44">
        <v>279090</v>
      </c>
      <c r="N10" s="48" t="s">
        <v>125</v>
      </c>
      <c r="O10" s="44">
        <v>4764</v>
      </c>
      <c r="P10" s="45">
        <v>1.71</v>
      </c>
      <c r="Q10" s="46">
        <v>3946</v>
      </c>
      <c r="R10" s="39">
        <f t="shared" si="1"/>
        <v>20.73</v>
      </c>
      <c r="T10" s="30">
        <f t="shared" si="2"/>
        <v>13.64</v>
      </c>
      <c r="U10" s="30" t="b">
        <f t="shared" si="3"/>
        <v>0</v>
      </c>
      <c r="V10" s="30">
        <f t="shared" si="4"/>
        <v>20.73</v>
      </c>
      <c r="W10" s="30" t="b">
        <f t="shared" si="5"/>
        <v>0</v>
      </c>
    </row>
    <row r="11" spans="2:23" s="30" customFormat="1" ht="12">
      <c r="B11" s="40"/>
      <c r="C11" s="41"/>
      <c r="D11" s="42" t="s">
        <v>124</v>
      </c>
      <c r="E11" s="43">
        <v>37.6</v>
      </c>
      <c r="F11" s="44">
        <v>260189</v>
      </c>
      <c r="G11" s="44" t="s">
        <v>125</v>
      </c>
      <c r="H11" s="44">
        <v>4559</v>
      </c>
      <c r="I11" s="45">
        <v>1.75</v>
      </c>
      <c r="J11" s="46">
        <v>4647</v>
      </c>
      <c r="K11" s="39">
        <f t="shared" si="0"/>
        <v>-1.89</v>
      </c>
      <c r="L11" s="43">
        <v>37.6</v>
      </c>
      <c r="M11" s="44">
        <v>260189</v>
      </c>
      <c r="N11" s="48" t="s">
        <v>125</v>
      </c>
      <c r="O11" s="44">
        <v>2553</v>
      </c>
      <c r="P11" s="45">
        <v>0.98</v>
      </c>
      <c r="Q11" s="46">
        <v>1213</v>
      </c>
      <c r="R11" s="39">
        <f t="shared" si="1"/>
        <v>110.47</v>
      </c>
      <c r="T11" s="30">
        <f t="shared" si="2"/>
        <v>-1.89</v>
      </c>
      <c r="U11" s="30" t="b">
        <f t="shared" si="3"/>
        <v>0</v>
      </c>
      <c r="V11" s="30">
        <f t="shared" si="4"/>
        <v>110.47</v>
      </c>
      <c r="W11" s="30" t="b">
        <f t="shared" si="5"/>
        <v>0</v>
      </c>
    </row>
    <row r="12" spans="2:23" s="30" customFormat="1" ht="12">
      <c r="B12" s="40"/>
      <c r="C12" s="41"/>
      <c r="D12" s="42" t="s">
        <v>16</v>
      </c>
      <c r="E12" s="43">
        <v>39.3</v>
      </c>
      <c r="F12" s="44">
        <v>287085</v>
      </c>
      <c r="G12" s="44">
        <v>8</v>
      </c>
      <c r="H12" s="44">
        <v>4424</v>
      </c>
      <c r="I12" s="45">
        <v>1.54</v>
      </c>
      <c r="J12" s="46">
        <v>4512</v>
      </c>
      <c r="K12" s="39">
        <f t="shared" si="0"/>
        <v>-1.95</v>
      </c>
      <c r="L12" s="43">
        <v>39.3</v>
      </c>
      <c r="M12" s="44">
        <v>287085</v>
      </c>
      <c r="N12" s="48">
        <v>8</v>
      </c>
      <c r="O12" s="44">
        <v>3930</v>
      </c>
      <c r="P12" s="45">
        <v>1.37</v>
      </c>
      <c r="Q12" s="46">
        <v>3999</v>
      </c>
      <c r="R12" s="39">
        <f t="shared" si="1"/>
        <v>-1.73</v>
      </c>
      <c r="T12" s="30">
        <f t="shared" si="2"/>
        <v>-1.95</v>
      </c>
      <c r="U12" s="30" t="b">
        <f t="shared" si="3"/>
        <v>0</v>
      </c>
      <c r="V12" s="30">
        <f t="shared" si="4"/>
        <v>-1.73</v>
      </c>
      <c r="W12" s="30" t="b">
        <f t="shared" si="5"/>
        <v>0</v>
      </c>
    </row>
    <row r="13" spans="2:23" s="30" customFormat="1" ht="12">
      <c r="B13" s="40"/>
      <c r="C13" s="41"/>
      <c r="D13" s="42" t="s">
        <v>17</v>
      </c>
      <c r="E13" s="43" t="s">
        <v>19</v>
      </c>
      <c r="F13" s="44" t="s">
        <v>19</v>
      </c>
      <c r="G13" s="44" t="s">
        <v>19</v>
      </c>
      <c r="H13" s="44" t="s">
        <v>19</v>
      </c>
      <c r="I13" s="45" t="s">
        <v>19</v>
      </c>
      <c r="J13" s="46">
        <v>2477</v>
      </c>
      <c r="K13" s="39" t="str">
        <f t="shared" si="0"/>
        <v>-</v>
      </c>
      <c r="L13" s="43" t="s">
        <v>19</v>
      </c>
      <c r="M13" s="44" t="s">
        <v>19</v>
      </c>
      <c r="N13" s="48" t="s">
        <v>19</v>
      </c>
      <c r="O13" s="44" t="s">
        <v>19</v>
      </c>
      <c r="P13" s="45" t="s">
        <v>19</v>
      </c>
      <c r="Q13" s="46">
        <v>2303</v>
      </c>
      <c r="R13" s="39" t="str">
        <f t="shared" si="1"/>
        <v>-</v>
      </c>
      <c r="T13" s="30" t="e">
        <f t="shared" si="2"/>
        <v>#VALUE!</v>
      </c>
      <c r="U13" s="30" t="b">
        <f t="shared" si="3"/>
        <v>1</v>
      </c>
      <c r="V13" s="30" t="e">
        <f t="shared" si="4"/>
        <v>#VALUE!</v>
      </c>
      <c r="W13" s="30" t="b">
        <f t="shared" si="5"/>
        <v>1</v>
      </c>
    </row>
    <row r="14" spans="2:23" s="30" customFormat="1" ht="12">
      <c r="B14" s="40"/>
      <c r="C14" s="41"/>
      <c r="D14" s="42" t="s">
        <v>18</v>
      </c>
      <c r="E14" s="43">
        <v>34.9</v>
      </c>
      <c r="F14" s="44">
        <v>300598</v>
      </c>
      <c r="G14" s="44">
        <v>8</v>
      </c>
      <c r="H14" s="44">
        <v>6694</v>
      </c>
      <c r="I14" s="45">
        <v>2.23</v>
      </c>
      <c r="J14" s="46">
        <v>6478</v>
      </c>
      <c r="K14" s="39">
        <f t="shared" si="0"/>
        <v>3.33</v>
      </c>
      <c r="L14" s="43">
        <v>34.9</v>
      </c>
      <c r="M14" s="44">
        <v>300598</v>
      </c>
      <c r="N14" s="48">
        <v>8</v>
      </c>
      <c r="O14" s="44">
        <v>6457</v>
      </c>
      <c r="P14" s="45">
        <v>2.15</v>
      </c>
      <c r="Q14" s="46">
        <v>4935</v>
      </c>
      <c r="R14" s="39">
        <f t="shared" si="1"/>
        <v>30.84</v>
      </c>
      <c r="T14" s="30">
        <f t="shared" si="2"/>
        <v>3.33</v>
      </c>
      <c r="U14" s="30" t="b">
        <f t="shared" si="3"/>
        <v>0</v>
      </c>
      <c r="V14" s="30">
        <f t="shared" si="4"/>
        <v>30.84</v>
      </c>
      <c r="W14" s="30" t="b">
        <f t="shared" si="5"/>
        <v>0</v>
      </c>
    </row>
    <row r="15" spans="2:23" s="30" customFormat="1" ht="12">
      <c r="B15" s="49"/>
      <c r="C15" s="41"/>
      <c r="D15" s="42" t="s">
        <v>126</v>
      </c>
      <c r="E15" s="43" t="s">
        <v>19</v>
      </c>
      <c r="F15" s="44" t="s">
        <v>19</v>
      </c>
      <c r="G15" s="44" t="s">
        <v>19</v>
      </c>
      <c r="H15" s="44" t="s">
        <v>19</v>
      </c>
      <c r="I15" s="45" t="s">
        <v>19</v>
      </c>
      <c r="J15" s="46" t="s">
        <v>19</v>
      </c>
      <c r="K15" s="39" t="str">
        <f t="shared" si="0"/>
        <v>-</v>
      </c>
      <c r="L15" s="43" t="s">
        <v>19</v>
      </c>
      <c r="M15" s="44" t="s">
        <v>19</v>
      </c>
      <c r="N15" s="48" t="s">
        <v>19</v>
      </c>
      <c r="O15" s="44" t="s">
        <v>19</v>
      </c>
      <c r="P15" s="45" t="s">
        <v>19</v>
      </c>
      <c r="Q15" s="46" t="s">
        <v>19</v>
      </c>
      <c r="R15" s="39" t="str">
        <f t="shared" si="1"/>
        <v>-</v>
      </c>
      <c r="T15" s="30" t="e">
        <f t="shared" si="2"/>
        <v>#VALUE!</v>
      </c>
      <c r="U15" s="30" t="b">
        <f t="shared" si="3"/>
        <v>1</v>
      </c>
      <c r="V15" s="30" t="e">
        <f t="shared" si="4"/>
        <v>#VALUE!</v>
      </c>
      <c r="W15" s="30" t="b">
        <f t="shared" si="5"/>
        <v>1</v>
      </c>
    </row>
    <row r="16" spans="2:23" s="30" customFormat="1" ht="12">
      <c r="B16" s="49"/>
      <c r="C16" s="41"/>
      <c r="D16" s="42" t="s">
        <v>20</v>
      </c>
      <c r="E16" s="43">
        <v>38</v>
      </c>
      <c r="F16" s="44">
        <v>300784</v>
      </c>
      <c r="G16" s="44" t="s">
        <v>142</v>
      </c>
      <c r="H16" s="44">
        <v>8238</v>
      </c>
      <c r="I16" s="45">
        <v>2.74</v>
      </c>
      <c r="J16" s="46">
        <v>6996</v>
      </c>
      <c r="K16" s="39">
        <f t="shared" si="0"/>
        <v>17.75</v>
      </c>
      <c r="L16" s="43">
        <v>38</v>
      </c>
      <c r="M16" s="44">
        <v>300784</v>
      </c>
      <c r="N16" s="48" t="s">
        <v>142</v>
      </c>
      <c r="O16" s="44">
        <v>8238</v>
      </c>
      <c r="P16" s="45">
        <v>2.74</v>
      </c>
      <c r="Q16" s="46">
        <v>6996</v>
      </c>
      <c r="R16" s="39">
        <f t="shared" si="1"/>
        <v>17.75</v>
      </c>
      <c r="T16" s="30">
        <f t="shared" si="2"/>
        <v>17.75</v>
      </c>
      <c r="U16" s="30" t="b">
        <f t="shared" si="3"/>
        <v>0</v>
      </c>
      <c r="V16" s="30">
        <f t="shared" si="4"/>
        <v>17.75</v>
      </c>
      <c r="W16" s="30" t="b">
        <f t="shared" si="5"/>
        <v>0</v>
      </c>
    </row>
    <row r="17" spans="2:23" s="30" customFormat="1" ht="12">
      <c r="B17" s="49"/>
      <c r="C17" s="41"/>
      <c r="D17" s="42" t="s">
        <v>21</v>
      </c>
      <c r="E17" s="43">
        <v>35.8</v>
      </c>
      <c r="F17" s="44">
        <v>266644</v>
      </c>
      <c r="G17" s="44" t="s">
        <v>132</v>
      </c>
      <c r="H17" s="44">
        <v>5082</v>
      </c>
      <c r="I17" s="45">
        <v>1.91</v>
      </c>
      <c r="J17" s="46">
        <v>5277</v>
      </c>
      <c r="K17" s="39">
        <f t="shared" si="0"/>
        <v>-3.7</v>
      </c>
      <c r="L17" s="43">
        <v>35.8</v>
      </c>
      <c r="M17" s="44">
        <v>266644</v>
      </c>
      <c r="N17" s="48" t="s">
        <v>132</v>
      </c>
      <c r="O17" s="44">
        <v>4311</v>
      </c>
      <c r="P17" s="45">
        <v>1.62</v>
      </c>
      <c r="Q17" s="46">
        <v>4516</v>
      </c>
      <c r="R17" s="39">
        <f t="shared" si="1"/>
        <v>-4.54</v>
      </c>
      <c r="T17" s="30">
        <f t="shared" si="2"/>
        <v>-3.7</v>
      </c>
      <c r="U17" s="30" t="b">
        <f t="shared" si="3"/>
        <v>0</v>
      </c>
      <c r="V17" s="30">
        <f t="shared" si="4"/>
        <v>-4.54</v>
      </c>
      <c r="W17" s="30" t="b">
        <f t="shared" si="5"/>
        <v>0</v>
      </c>
    </row>
    <row r="18" spans="2:23" s="30" customFormat="1" ht="12">
      <c r="B18" s="49"/>
      <c r="C18" s="41"/>
      <c r="D18" s="42" t="s">
        <v>22</v>
      </c>
      <c r="E18" s="43">
        <v>39.4</v>
      </c>
      <c r="F18" s="44">
        <v>271911</v>
      </c>
      <c r="G18" s="44" t="s">
        <v>127</v>
      </c>
      <c r="H18" s="44">
        <v>4775</v>
      </c>
      <c r="I18" s="45">
        <v>1.76</v>
      </c>
      <c r="J18" s="46">
        <v>4787</v>
      </c>
      <c r="K18" s="39">
        <f t="shared" si="0"/>
        <v>-0.25</v>
      </c>
      <c r="L18" s="43">
        <v>39.4</v>
      </c>
      <c r="M18" s="44">
        <v>271911</v>
      </c>
      <c r="N18" s="48" t="s">
        <v>127</v>
      </c>
      <c r="O18" s="44">
        <v>4775</v>
      </c>
      <c r="P18" s="45">
        <v>1.76</v>
      </c>
      <c r="Q18" s="46">
        <v>4714</v>
      </c>
      <c r="R18" s="39">
        <f t="shared" si="1"/>
        <v>1.29</v>
      </c>
      <c r="T18" s="30">
        <f t="shared" si="2"/>
        <v>-0.25</v>
      </c>
      <c r="U18" s="30" t="b">
        <f t="shared" si="3"/>
        <v>0</v>
      </c>
      <c r="V18" s="30">
        <f t="shared" si="4"/>
        <v>1.29</v>
      </c>
      <c r="W18" s="30" t="b">
        <f t="shared" si="5"/>
        <v>0</v>
      </c>
    </row>
    <row r="19" spans="2:23" s="30" customFormat="1" ht="12">
      <c r="B19" s="49"/>
      <c r="C19" s="41"/>
      <c r="D19" s="42" t="s">
        <v>23</v>
      </c>
      <c r="E19" s="43">
        <v>38</v>
      </c>
      <c r="F19" s="44">
        <v>243726</v>
      </c>
      <c r="G19" s="44" t="s">
        <v>127</v>
      </c>
      <c r="H19" s="44">
        <v>5000</v>
      </c>
      <c r="I19" s="45">
        <v>2.05</v>
      </c>
      <c r="J19" s="46">
        <v>5000</v>
      </c>
      <c r="K19" s="39">
        <f t="shared" si="0"/>
        <v>0</v>
      </c>
      <c r="L19" s="43">
        <v>38</v>
      </c>
      <c r="M19" s="44">
        <v>243726</v>
      </c>
      <c r="N19" s="48" t="s">
        <v>127</v>
      </c>
      <c r="O19" s="44">
        <v>2670</v>
      </c>
      <c r="P19" s="45">
        <v>1.1</v>
      </c>
      <c r="Q19" s="46">
        <v>3900</v>
      </c>
      <c r="R19" s="39">
        <f t="shared" si="1"/>
        <v>-31.54</v>
      </c>
      <c r="T19" s="30">
        <f t="shared" si="2"/>
        <v>0</v>
      </c>
      <c r="U19" s="30" t="b">
        <f t="shared" si="3"/>
        <v>0</v>
      </c>
      <c r="V19" s="30">
        <f t="shared" si="4"/>
        <v>-31.54</v>
      </c>
      <c r="W19" s="30" t="b">
        <f t="shared" si="5"/>
        <v>0</v>
      </c>
    </row>
    <row r="20" spans="2:23" s="30" customFormat="1" ht="12">
      <c r="B20" s="49" t="s">
        <v>24</v>
      </c>
      <c r="C20" s="41"/>
      <c r="D20" s="42" t="s">
        <v>25</v>
      </c>
      <c r="E20" s="43" t="s">
        <v>19</v>
      </c>
      <c r="F20" s="44" t="s">
        <v>19</v>
      </c>
      <c r="G20" s="44" t="s">
        <v>19</v>
      </c>
      <c r="H20" s="44" t="s">
        <v>19</v>
      </c>
      <c r="I20" s="45" t="s">
        <v>19</v>
      </c>
      <c r="J20" s="46">
        <v>5617</v>
      </c>
      <c r="K20" s="39" t="str">
        <f t="shared" si="0"/>
        <v>-</v>
      </c>
      <c r="L20" s="43" t="s">
        <v>19</v>
      </c>
      <c r="M20" s="44" t="s">
        <v>19</v>
      </c>
      <c r="N20" s="48" t="s">
        <v>19</v>
      </c>
      <c r="O20" s="44" t="s">
        <v>19</v>
      </c>
      <c r="P20" s="45" t="s">
        <v>19</v>
      </c>
      <c r="Q20" s="46">
        <v>3848</v>
      </c>
      <c r="R20" s="39" t="str">
        <f t="shared" si="1"/>
        <v>-</v>
      </c>
      <c r="T20" s="30" t="e">
        <f t="shared" si="2"/>
        <v>#VALUE!</v>
      </c>
      <c r="U20" s="30" t="b">
        <f t="shared" si="3"/>
        <v>1</v>
      </c>
      <c r="V20" s="30" t="e">
        <f t="shared" si="4"/>
        <v>#VALUE!</v>
      </c>
      <c r="W20" s="30" t="b">
        <f t="shared" si="5"/>
        <v>1</v>
      </c>
    </row>
    <row r="21" spans="2:23" s="30" customFormat="1" ht="12">
      <c r="B21" s="49"/>
      <c r="C21" s="41"/>
      <c r="D21" s="42" t="s">
        <v>26</v>
      </c>
      <c r="E21" s="43">
        <v>40.7</v>
      </c>
      <c r="F21" s="44">
        <v>306156</v>
      </c>
      <c r="G21" s="44" t="s">
        <v>127</v>
      </c>
      <c r="H21" s="44">
        <v>6311</v>
      </c>
      <c r="I21" s="45">
        <v>2.06</v>
      </c>
      <c r="J21" s="46">
        <v>5817</v>
      </c>
      <c r="K21" s="39">
        <f t="shared" si="0"/>
        <v>8.49</v>
      </c>
      <c r="L21" s="43">
        <v>40.7</v>
      </c>
      <c r="M21" s="44">
        <v>306156</v>
      </c>
      <c r="N21" s="48" t="s">
        <v>127</v>
      </c>
      <c r="O21" s="44">
        <v>6311</v>
      </c>
      <c r="P21" s="45">
        <v>2.06</v>
      </c>
      <c r="Q21" s="46">
        <v>5817</v>
      </c>
      <c r="R21" s="39">
        <f t="shared" si="1"/>
        <v>8.49</v>
      </c>
      <c r="T21" s="30">
        <f t="shared" si="2"/>
        <v>8.49</v>
      </c>
      <c r="U21" s="30" t="b">
        <f t="shared" si="3"/>
        <v>0</v>
      </c>
      <c r="V21" s="30">
        <f t="shared" si="4"/>
        <v>8.49</v>
      </c>
      <c r="W21" s="30" t="b">
        <f t="shared" si="5"/>
        <v>0</v>
      </c>
    </row>
    <row r="22" spans="2:23" s="30" customFormat="1" ht="12">
      <c r="B22" s="49"/>
      <c r="C22" s="41"/>
      <c r="D22" s="42" t="s">
        <v>128</v>
      </c>
      <c r="E22" s="43">
        <v>40</v>
      </c>
      <c r="F22" s="44">
        <v>273968</v>
      </c>
      <c r="G22" s="44">
        <v>7</v>
      </c>
      <c r="H22" s="44">
        <v>5805</v>
      </c>
      <c r="I22" s="45">
        <v>2.12</v>
      </c>
      <c r="J22" s="46">
        <v>4328</v>
      </c>
      <c r="K22" s="39">
        <f t="shared" si="0"/>
        <v>34.13</v>
      </c>
      <c r="L22" s="43">
        <v>40</v>
      </c>
      <c r="M22" s="44">
        <v>273968</v>
      </c>
      <c r="N22" s="48">
        <v>7</v>
      </c>
      <c r="O22" s="44">
        <v>4378</v>
      </c>
      <c r="P22" s="45">
        <v>1.6</v>
      </c>
      <c r="Q22" s="46">
        <v>4257</v>
      </c>
      <c r="R22" s="39">
        <f t="shared" si="1"/>
        <v>2.84</v>
      </c>
      <c r="T22" s="30">
        <f t="shared" si="2"/>
        <v>34.13</v>
      </c>
      <c r="U22" s="30" t="b">
        <f t="shared" si="3"/>
        <v>0</v>
      </c>
      <c r="V22" s="30">
        <f t="shared" si="4"/>
        <v>2.84</v>
      </c>
      <c r="W22" s="30" t="b">
        <f t="shared" si="5"/>
        <v>0</v>
      </c>
    </row>
    <row r="23" spans="2:23" s="30" customFormat="1" ht="12">
      <c r="B23" s="49"/>
      <c r="C23" s="41"/>
      <c r="D23" s="42" t="s">
        <v>27</v>
      </c>
      <c r="E23" s="43">
        <v>39.5</v>
      </c>
      <c r="F23" s="44">
        <v>343534</v>
      </c>
      <c r="G23" s="44" t="s">
        <v>127</v>
      </c>
      <c r="H23" s="44">
        <v>5964</v>
      </c>
      <c r="I23" s="45">
        <v>1.74</v>
      </c>
      <c r="J23" s="46">
        <v>5964</v>
      </c>
      <c r="K23" s="39">
        <f t="shared" si="0"/>
        <v>0</v>
      </c>
      <c r="L23" s="43">
        <v>39.5</v>
      </c>
      <c r="M23" s="44">
        <v>343534</v>
      </c>
      <c r="N23" s="48" t="s">
        <v>127</v>
      </c>
      <c r="O23" s="44">
        <v>5964</v>
      </c>
      <c r="P23" s="45">
        <v>1.74</v>
      </c>
      <c r="Q23" s="46">
        <v>5964</v>
      </c>
      <c r="R23" s="39">
        <f t="shared" si="1"/>
        <v>0</v>
      </c>
      <c r="T23" s="30">
        <f t="shared" si="2"/>
        <v>0</v>
      </c>
      <c r="U23" s="30" t="b">
        <f t="shared" si="3"/>
        <v>0</v>
      </c>
      <c r="V23" s="30">
        <f t="shared" si="4"/>
        <v>0</v>
      </c>
      <c r="W23" s="30" t="b">
        <f t="shared" si="5"/>
        <v>0</v>
      </c>
    </row>
    <row r="24" spans="2:23" s="30" customFormat="1" ht="12">
      <c r="B24" s="49"/>
      <c r="C24" s="41"/>
      <c r="D24" s="42" t="s">
        <v>28</v>
      </c>
      <c r="E24" s="43">
        <v>50</v>
      </c>
      <c r="F24" s="44">
        <v>268334</v>
      </c>
      <c r="G24" s="44" t="s">
        <v>146</v>
      </c>
      <c r="H24" s="44">
        <v>3600</v>
      </c>
      <c r="I24" s="45">
        <v>1.34</v>
      </c>
      <c r="J24" s="46" t="s">
        <v>19</v>
      </c>
      <c r="K24" s="39" t="str">
        <f t="shared" si="0"/>
        <v>-</v>
      </c>
      <c r="L24" s="43">
        <v>50</v>
      </c>
      <c r="M24" s="44">
        <v>268334</v>
      </c>
      <c r="N24" s="48" t="s">
        <v>146</v>
      </c>
      <c r="O24" s="44">
        <v>3600</v>
      </c>
      <c r="P24" s="45">
        <v>1.34</v>
      </c>
      <c r="Q24" s="46" t="s">
        <v>19</v>
      </c>
      <c r="R24" s="39" t="str">
        <f t="shared" si="1"/>
        <v>-</v>
      </c>
      <c r="T24" s="30" t="e">
        <f t="shared" si="2"/>
        <v>#VALUE!</v>
      </c>
      <c r="U24" s="30" t="b">
        <f t="shared" si="3"/>
        <v>1</v>
      </c>
      <c r="V24" s="30" t="e">
        <f t="shared" si="4"/>
        <v>#VALUE!</v>
      </c>
      <c r="W24" s="30" t="b">
        <f t="shared" si="5"/>
        <v>1</v>
      </c>
    </row>
    <row r="25" spans="2:23" s="30" customFormat="1" ht="12">
      <c r="B25" s="49"/>
      <c r="C25" s="41"/>
      <c r="D25" s="42" t="s">
        <v>29</v>
      </c>
      <c r="E25" s="43">
        <v>40.4</v>
      </c>
      <c r="F25" s="44">
        <v>300683</v>
      </c>
      <c r="G25" s="44" t="s">
        <v>129</v>
      </c>
      <c r="H25" s="44">
        <v>5357</v>
      </c>
      <c r="I25" s="45">
        <v>1.78</v>
      </c>
      <c r="J25" s="46">
        <v>6000</v>
      </c>
      <c r="K25" s="39">
        <f t="shared" si="0"/>
        <v>-10.72</v>
      </c>
      <c r="L25" s="43">
        <v>40.4</v>
      </c>
      <c r="M25" s="44">
        <v>300683</v>
      </c>
      <c r="N25" s="48" t="s">
        <v>129</v>
      </c>
      <c r="O25" s="44">
        <v>1661</v>
      </c>
      <c r="P25" s="45">
        <v>0.55</v>
      </c>
      <c r="Q25" s="46">
        <v>4000</v>
      </c>
      <c r="R25" s="39">
        <f t="shared" si="1"/>
        <v>-58.48</v>
      </c>
      <c r="T25" s="30">
        <f t="shared" si="2"/>
        <v>-10.72</v>
      </c>
      <c r="U25" s="30" t="b">
        <f t="shared" si="3"/>
        <v>0</v>
      </c>
      <c r="V25" s="30">
        <f t="shared" si="4"/>
        <v>-58.48</v>
      </c>
      <c r="W25" s="30" t="b">
        <f t="shared" si="5"/>
        <v>0</v>
      </c>
    </row>
    <row r="26" spans="2:23" s="30" customFormat="1" ht="12">
      <c r="B26" s="49"/>
      <c r="C26" s="41"/>
      <c r="D26" s="42" t="s">
        <v>30</v>
      </c>
      <c r="E26" s="43">
        <v>38.4</v>
      </c>
      <c r="F26" s="44">
        <v>282350</v>
      </c>
      <c r="G26" s="44">
        <v>11</v>
      </c>
      <c r="H26" s="44">
        <v>5376</v>
      </c>
      <c r="I26" s="45">
        <v>1.9</v>
      </c>
      <c r="J26" s="46">
        <v>5423</v>
      </c>
      <c r="K26" s="39">
        <f t="shared" si="0"/>
        <v>-0.87</v>
      </c>
      <c r="L26" s="43">
        <v>38.4</v>
      </c>
      <c r="M26" s="44">
        <v>282350</v>
      </c>
      <c r="N26" s="48">
        <v>11</v>
      </c>
      <c r="O26" s="44">
        <v>4957</v>
      </c>
      <c r="P26" s="45">
        <v>1.76</v>
      </c>
      <c r="Q26" s="46">
        <v>4799</v>
      </c>
      <c r="R26" s="39">
        <f t="shared" si="1"/>
        <v>3.29</v>
      </c>
      <c r="T26" s="30">
        <f t="shared" si="2"/>
        <v>-0.87</v>
      </c>
      <c r="U26" s="30" t="b">
        <f t="shared" si="3"/>
        <v>0</v>
      </c>
      <c r="V26" s="30">
        <f t="shared" si="4"/>
        <v>3.29</v>
      </c>
      <c r="W26" s="30" t="b">
        <f t="shared" si="5"/>
        <v>0</v>
      </c>
    </row>
    <row r="27" spans="2:23" s="30" customFormat="1" ht="12">
      <c r="B27" s="49"/>
      <c r="C27" s="41"/>
      <c r="D27" s="42" t="s">
        <v>130</v>
      </c>
      <c r="E27" s="43" t="s">
        <v>19</v>
      </c>
      <c r="F27" s="44" t="s">
        <v>19</v>
      </c>
      <c r="G27" s="44" t="s">
        <v>19</v>
      </c>
      <c r="H27" s="44" t="s">
        <v>19</v>
      </c>
      <c r="I27" s="45" t="s">
        <v>19</v>
      </c>
      <c r="J27" s="46" t="s">
        <v>19</v>
      </c>
      <c r="K27" s="39" t="str">
        <f t="shared" si="0"/>
        <v>-</v>
      </c>
      <c r="L27" s="43" t="s">
        <v>19</v>
      </c>
      <c r="M27" s="44" t="s">
        <v>19</v>
      </c>
      <c r="N27" s="48" t="s">
        <v>19</v>
      </c>
      <c r="O27" s="44" t="s">
        <v>19</v>
      </c>
      <c r="P27" s="45" t="s">
        <v>19</v>
      </c>
      <c r="Q27" s="46" t="s">
        <v>19</v>
      </c>
      <c r="R27" s="39" t="str">
        <f t="shared" si="1"/>
        <v>-</v>
      </c>
      <c r="T27" s="30" t="e">
        <f t="shared" si="2"/>
        <v>#VALUE!</v>
      </c>
      <c r="U27" s="30" t="b">
        <f t="shared" si="3"/>
        <v>1</v>
      </c>
      <c r="V27" s="30" t="e">
        <f t="shared" si="4"/>
        <v>#VALUE!</v>
      </c>
      <c r="W27" s="30" t="b">
        <f t="shared" si="5"/>
        <v>1</v>
      </c>
    </row>
    <row r="28" spans="2:23" s="30" customFormat="1" ht="12">
      <c r="B28" s="49" t="s">
        <v>31</v>
      </c>
      <c r="C28" s="270" t="s">
        <v>32</v>
      </c>
      <c r="D28" s="271"/>
      <c r="E28" s="50" t="s">
        <v>19</v>
      </c>
      <c r="F28" s="51" t="s">
        <v>19</v>
      </c>
      <c r="G28" s="51" t="s">
        <v>19</v>
      </c>
      <c r="H28" s="51" t="s">
        <v>19</v>
      </c>
      <c r="I28" s="52" t="s">
        <v>19</v>
      </c>
      <c r="J28" s="53" t="s">
        <v>19</v>
      </c>
      <c r="K28" s="61" t="str">
        <f t="shared" si="0"/>
        <v>-</v>
      </c>
      <c r="L28" s="50" t="s">
        <v>19</v>
      </c>
      <c r="M28" s="51" t="s">
        <v>19</v>
      </c>
      <c r="N28" s="56" t="s">
        <v>19</v>
      </c>
      <c r="O28" s="51" t="s">
        <v>19</v>
      </c>
      <c r="P28" s="52" t="s">
        <v>19</v>
      </c>
      <c r="Q28" s="53" t="s">
        <v>19</v>
      </c>
      <c r="R28" s="61" t="str">
        <f t="shared" si="1"/>
        <v>-</v>
      </c>
      <c r="T28" s="30" t="e">
        <f t="shared" si="2"/>
        <v>#VALUE!</v>
      </c>
      <c r="U28" s="30" t="b">
        <f t="shared" si="3"/>
        <v>1</v>
      </c>
      <c r="V28" s="30" t="e">
        <f t="shared" si="4"/>
        <v>#VALUE!</v>
      </c>
      <c r="W28" s="30" t="b">
        <f t="shared" si="5"/>
        <v>1</v>
      </c>
    </row>
    <row r="29" spans="2:23" s="30" customFormat="1" ht="12">
      <c r="B29" s="49"/>
      <c r="C29" s="270" t="s">
        <v>33</v>
      </c>
      <c r="D29" s="271"/>
      <c r="E29" s="57">
        <v>43.5</v>
      </c>
      <c r="F29" s="58">
        <v>274707</v>
      </c>
      <c r="G29" s="58" t="s">
        <v>129</v>
      </c>
      <c r="H29" s="58">
        <v>4000</v>
      </c>
      <c r="I29" s="59">
        <v>1.46</v>
      </c>
      <c r="J29" s="60">
        <v>4000</v>
      </c>
      <c r="K29" s="61">
        <f t="shared" si="0"/>
        <v>0</v>
      </c>
      <c r="L29" s="57">
        <v>43.5</v>
      </c>
      <c r="M29" s="58">
        <v>274707</v>
      </c>
      <c r="N29" s="63" t="s">
        <v>129</v>
      </c>
      <c r="O29" s="58">
        <v>0</v>
      </c>
      <c r="P29" s="59">
        <v>0</v>
      </c>
      <c r="Q29" s="60">
        <v>0</v>
      </c>
      <c r="R29" s="39" t="str">
        <f t="shared" si="1"/>
        <v>-</v>
      </c>
      <c r="T29" s="30">
        <f t="shared" si="2"/>
        <v>0</v>
      </c>
      <c r="U29" s="30" t="b">
        <f t="shared" si="3"/>
        <v>0</v>
      </c>
      <c r="V29" s="30" t="e">
        <f t="shared" si="4"/>
        <v>#DIV/0!</v>
      </c>
      <c r="W29" s="30" t="b">
        <f t="shared" si="5"/>
        <v>1</v>
      </c>
    </row>
    <row r="30" spans="2:23" s="30" customFormat="1" ht="12">
      <c r="B30" s="49"/>
      <c r="C30" s="270" t="s">
        <v>34</v>
      </c>
      <c r="D30" s="271"/>
      <c r="E30" s="57">
        <v>37.6</v>
      </c>
      <c r="F30" s="58">
        <v>301038</v>
      </c>
      <c r="G30" s="58">
        <v>6</v>
      </c>
      <c r="H30" s="58">
        <v>5351</v>
      </c>
      <c r="I30" s="59">
        <v>1.78</v>
      </c>
      <c r="J30" s="60">
        <v>5617</v>
      </c>
      <c r="K30" s="61">
        <f t="shared" si="0"/>
        <v>-4.74</v>
      </c>
      <c r="L30" s="57">
        <v>37.6</v>
      </c>
      <c r="M30" s="58">
        <v>301038</v>
      </c>
      <c r="N30" s="63">
        <v>6</v>
      </c>
      <c r="O30" s="58">
        <v>4779</v>
      </c>
      <c r="P30" s="59">
        <v>1.59</v>
      </c>
      <c r="Q30" s="60">
        <v>5140</v>
      </c>
      <c r="R30" s="54">
        <f t="shared" si="1"/>
        <v>-7.02</v>
      </c>
      <c r="T30" s="30">
        <f t="shared" si="2"/>
        <v>-4.74</v>
      </c>
      <c r="U30" s="30" t="b">
        <f t="shared" si="3"/>
        <v>0</v>
      </c>
      <c r="V30" s="30">
        <f t="shared" si="4"/>
        <v>-7.02</v>
      </c>
      <c r="W30" s="30" t="b">
        <f t="shared" si="5"/>
        <v>0</v>
      </c>
    </row>
    <row r="31" spans="2:23" s="30" customFormat="1" ht="12">
      <c r="B31" s="49"/>
      <c r="C31" s="270" t="s">
        <v>35</v>
      </c>
      <c r="D31" s="271"/>
      <c r="E31" s="57">
        <v>35.5</v>
      </c>
      <c r="F31" s="58">
        <v>299548</v>
      </c>
      <c r="G31" s="58" t="s">
        <v>134</v>
      </c>
      <c r="H31" s="58">
        <v>5060</v>
      </c>
      <c r="I31" s="59">
        <v>1.69</v>
      </c>
      <c r="J31" s="60">
        <v>5103</v>
      </c>
      <c r="K31" s="39">
        <f t="shared" si="0"/>
        <v>-0.84</v>
      </c>
      <c r="L31" s="57">
        <v>35.5</v>
      </c>
      <c r="M31" s="58">
        <v>299548</v>
      </c>
      <c r="N31" s="63" t="s">
        <v>134</v>
      </c>
      <c r="O31" s="58">
        <v>5060</v>
      </c>
      <c r="P31" s="59">
        <v>1.69</v>
      </c>
      <c r="Q31" s="60">
        <v>5103</v>
      </c>
      <c r="R31" s="61">
        <f t="shared" si="1"/>
        <v>-0.84</v>
      </c>
      <c r="T31" s="30">
        <f t="shared" si="2"/>
        <v>-0.84</v>
      </c>
      <c r="U31" s="30" t="b">
        <f t="shared" si="3"/>
        <v>0</v>
      </c>
      <c r="V31" s="30">
        <f t="shared" si="4"/>
        <v>-0.84</v>
      </c>
      <c r="W31" s="30" t="b">
        <f t="shared" si="5"/>
        <v>0</v>
      </c>
    </row>
    <row r="32" spans="2:23" s="30" customFormat="1" ht="12">
      <c r="B32" s="49"/>
      <c r="C32" s="270" t="s">
        <v>36</v>
      </c>
      <c r="D32" s="271"/>
      <c r="E32" s="57" t="s">
        <v>19</v>
      </c>
      <c r="F32" s="58" t="s">
        <v>19</v>
      </c>
      <c r="G32" s="58" t="s">
        <v>19</v>
      </c>
      <c r="H32" s="58" t="s">
        <v>19</v>
      </c>
      <c r="I32" s="59" t="s">
        <v>19</v>
      </c>
      <c r="J32" s="60">
        <v>8000</v>
      </c>
      <c r="K32" s="61" t="str">
        <f t="shared" si="0"/>
        <v>-</v>
      </c>
      <c r="L32" s="57" t="s">
        <v>19</v>
      </c>
      <c r="M32" s="58" t="s">
        <v>19</v>
      </c>
      <c r="N32" s="63" t="s">
        <v>19</v>
      </c>
      <c r="O32" s="58" t="s">
        <v>19</v>
      </c>
      <c r="P32" s="59" t="s">
        <v>19</v>
      </c>
      <c r="Q32" s="60">
        <v>4000</v>
      </c>
      <c r="R32" s="54" t="str">
        <f t="shared" si="1"/>
        <v>-</v>
      </c>
      <c r="T32" s="30" t="e">
        <f t="shared" si="2"/>
        <v>#VALUE!</v>
      </c>
      <c r="U32" s="30" t="b">
        <f t="shared" si="3"/>
        <v>1</v>
      </c>
      <c r="V32" s="30" t="e">
        <f t="shared" si="4"/>
        <v>#VALUE!</v>
      </c>
      <c r="W32" s="30" t="b">
        <f t="shared" si="5"/>
        <v>1</v>
      </c>
    </row>
    <row r="33" spans="2:23" s="30" customFormat="1" ht="12">
      <c r="B33" s="49"/>
      <c r="C33" s="272" t="s">
        <v>37</v>
      </c>
      <c r="D33" s="273"/>
      <c r="E33" s="50">
        <v>38.2</v>
      </c>
      <c r="F33" s="51">
        <v>249696</v>
      </c>
      <c r="G33" s="51">
        <v>21</v>
      </c>
      <c r="H33" s="51">
        <v>4892</v>
      </c>
      <c r="I33" s="52">
        <v>1.96</v>
      </c>
      <c r="J33" s="53">
        <v>4375</v>
      </c>
      <c r="K33" s="54">
        <f t="shared" si="0"/>
        <v>11.82</v>
      </c>
      <c r="L33" s="50">
        <v>38.2</v>
      </c>
      <c r="M33" s="51">
        <v>249696</v>
      </c>
      <c r="N33" s="56">
        <v>21</v>
      </c>
      <c r="O33" s="51">
        <v>3309</v>
      </c>
      <c r="P33" s="52">
        <v>1.33</v>
      </c>
      <c r="Q33" s="53">
        <v>3100</v>
      </c>
      <c r="R33" s="54">
        <f t="shared" si="1"/>
        <v>6.74</v>
      </c>
      <c r="T33" s="30">
        <f t="shared" si="2"/>
        <v>11.82</v>
      </c>
      <c r="U33" s="30" t="b">
        <f t="shared" si="3"/>
        <v>0</v>
      </c>
      <c r="V33" s="30">
        <f t="shared" si="4"/>
        <v>6.74</v>
      </c>
      <c r="W33" s="30" t="b">
        <f t="shared" si="5"/>
        <v>0</v>
      </c>
    </row>
    <row r="34" spans="2:23" s="30" customFormat="1" ht="12">
      <c r="B34" s="49"/>
      <c r="C34" s="41"/>
      <c r="D34" s="64" t="s">
        <v>131</v>
      </c>
      <c r="E34" s="43">
        <v>34.9</v>
      </c>
      <c r="F34" s="44">
        <v>208318</v>
      </c>
      <c r="G34" s="44" t="s">
        <v>129</v>
      </c>
      <c r="H34" s="44">
        <v>6430</v>
      </c>
      <c r="I34" s="45">
        <v>3.09</v>
      </c>
      <c r="J34" s="46">
        <v>6416</v>
      </c>
      <c r="K34" s="39">
        <f t="shared" si="0"/>
        <v>0.22</v>
      </c>
      <c r="L34" s="43">
        <v>34.9</v>
      </c>
      <c r="M34" s="44">
        <v>208318</v>
      </c>
      <c r="N34" s="48" t="s">
        <v>42</v>
      </c>
      <c r="O34" s="44">
        <v>1574</v>
      </c>
      <c r="P34" s="45">
        <v>0.76</v>
      </c>
      <c r="Q34" s="46">
        <v>1581</v>
      </c>
      <c r="R34" s="39">
        <f t="shared" si="1"/>
        <v>-0.44</v>
      </c>
      <c r="T34" s="30">
        <f t="shared" si="2"/>
        <v>0.22</v>
      </c>
      <c r="U34" s="30" t="b">
        <f t="shared" si="3"/>
        <v>0</v>
      </c>
      <c r="V34" s="30">
        <f t="shared" si="4"/>
        <v>-0.44</v>
      </c>
      <c r="W34" s="30" t="b">
        <f t="shared" si="5"/>
        <v>0</v>
      </c>
    </row>
    <row r="35" spans="2:23" s="30" customFormat="1" ht="12">
      <c r="B35" s="49"/>
      <c r="C35" s="41"/>
      <c r="D35" s="64" t="s">
        <v>38</v>
      </c>
      <c r="E35" s="43">
        <v>44.8</v>
      </c>
      <c r="F35" s="44">
        <v>216000</v>
      </c>
      <c r="G35" s="44" t="s">
        <v>129</v>
      </c>
      <c r="H35" s="44">
        <v>4000</v>
      </c>
      <c r="I35" s="45">
        <v>1.85</v>
      </c>
      <c r="J35" s="46">
        <v>3900</v>
      </c>
      <c r="K35" s="39">
        <f t="shared" si="0"/>
        <v>2.56</v>
      </c>
      <c r="L35" s="43">
        <v>44.8</v>
      </c>
      <c r="M35" s="44">
        <v>216000</v>
      </c>
      <c r="N35" s="48" t="s">
        <v>42</v>
      </c>
      <c r="O35" s="44">
        <v>1500</v>
      </c>
      <c r="P35" s="45">
        <v>0.69</v>
      </c>
      <c r="Q35" s="46">
        <v>1400</v>
      </c>
      <c r="R35" s="39">
        <f t="shared" si="1"/>
        <v>7.14</v>
      </c>
      <c r="T35" s="30">
        <f t="shared" si="2"/>
        <v>2.56</v>
      </c>
      <c r="U35" s="30" t="b">
        <f t="shared" si="3"/>
        <v>0</v>
      </c>
      <c r="V35" s="30">
        <f t="shared" si="4"/>
        <v>7.14</v>
      </c>
      <c r="W35" s="30" t="b">
        <f t="shared" si="5"/>
        <v>0</v>
      </c>
    </row>
    <row r="36" spans="2:23" s="30" customFormat="1" ht="12">
      <c r="B36" s="49" t="s">
        <v>39</v>
      </c>
      <c r="C36" s="41"/>
      <c r="D36" s="64" t="s">
        <v>40</v>
      </c>
      <c r="E36" s="43">
        <v>39.8</v>
      </c>
      <c r="F36" s="44">
        <v>271742</v>
      </c>
      <c r="G36" s="44">
        <v>10</v>
      </c>
      <c r="H36" s="44">
        <v>5157</v>
      </c>
      <c r="I36" s="45">
        <v>1.9</v>
      </c>
      <c r="J36" s="46">
        <v>4349</v>
      </c>
      <c r="K36" s="39">
        <f t="shared" si="0"/>
        <v>18.58</v>
      </c>
      <c r="L36" s="43">
        <v>39.8</v>
      </c>
      <c r="M36" s="44">
        <v>271742</v>
      </c>
      <c r="N36" s="48">
        <v>10</v>
      </c>
      <c r="O36" s="44">
        <v>3625</v>
      </c>
      <c r="P36" s="45">
        <v>1.33</v>
      </c>
      <c r="Q36" s="46">
        <v>3487</v>
      </c>
      <c r="R36" s="39">
        <f t="shared" si="1"/>
        <v>3.96</v>
      </c>
      <c r="T36" s="30">
        <f t="shared" si="2"/>
        <v>18.58</v>
      </c>
      <c r="U36" s="30" t="b">
        <f t="shared" si="3"/>
        <v>0</v>
      </c>
      <c r="V36" s="30">
        <f t="shared" si="4"/>
        <v>3.96</v>
      </c>
      <c r="W36" s="30" t="b">
        <f t="shared" si="5"/>
        <v>0</v>
      </c>
    </row>
    <row r="37" spans="2:23" s="30" customFormat="1" ht="12">
      <c r="B37" s="49"/>
      <c r="C37" s="41"/>
      <c r="D37" s="64" t="s">
        <v>41</v>
      </c>
      <c r="E37" s="43">
        <v>31.9</v>
      </c>
      <c r="F37" s="44">
        <v>263587</v>
      </c>
      <c r="G37" s="44" t="s">
        <v>129</v>
      </c>
      <c r="H37" s="44">
        <v>5883</v>
      </c>
      <c r="I37" s="45">
        <v>2.23</v>
      </c>
      <c r="J37" s="46">
        <v>5594</v>
      </c>
      <c r="K37" s="39">
        <f t="shared" si="0"/>
        <v>5.17</v>
      </c>
      <c r="L37" s="43">
        <v>31.9</v>
      </c>
      <c r="M37" s="44">
        <v>263587</v>
      </c>
      <c r="N37" s="48" t="s">
        <v>42</v>
      </c>
      <c r="O37" s="44">
        <v>5883</v>
      </c>
      <c r="P37" s="45">
        <v>2.23</v>
      </c>
      <c r="Q37" s="46">
        <v>5564</v>
      </c>
      <c r="R37" s="39">
        <f t="shared" si="1"/>
        <v>5.73</v>
      </c>
      <c r="T37" s="30">
        <f t="shared" si="2"/>
        <v>5.17</v>
      </c>
      <c r="U37" s="30" t="b">
        <f t="shared" si="3"/>
        <v>0</v>
      </c>
      <c r="V37" s="30">
        <f t="shared" si="4"/>
        <v>5.73</v>
      </c>
      <c r="W37" s="30" t="b">
        <f t="shared" si="5"/>
        <v>0</v>
      </c>
    </row>
    <row r="38" spans="2:23" s="30" customFormat="1" ht="12">
      <c r="B38" s="49"/>
      <c r="C38" s="41"/>
      <c r="D38" s="64" t="s">
        <v>43</v>
      </c>
      <c r="E38" s="43" t="s">
        <v>19</v>
      </c>
      <c r="F38" s="44" t="s">
        <v>19</v>
      </c>
      <c r="G38" s="44" t="s">
        <v>19</v>
      </c>
      <c r="H38" s="44" t="s">
        <v>19</v>
      </c>
      <c r="I38" s="45" t="s">
        <v>19</v>
      </c>
      <c r="J38" s="46" t="s">
        <v>19</v>
      </c>
      <c r="K38" s="39" t="str">
        <f t="shared" si="0"/>
        <v>-</v>
      </c>
      <c r="L38" s="43" t="s">
        <v>19</v>
      </c>
      <c r="M38" s="44" t="s">
        <v>19</v>
      </c>
      <c r="N38" s="48" t="s">
        <v>19</v>
      </c>
      <c r="O38" s="44" t="s">
        <v>19</v>
      </c>
      <c r="P38" s="45" t="s">
        <v>19</v>
      </c>
      <c r="Q38" s="46" t="s">
        <v>19</v>
      </c>
      <c r="R38" s="39" t="str">
        <f t="shared" si="1"/>
        <v>-</v>
      </c>
      <c r="T38" s="30" t="e">
        <f t="shared" si="2"/>
        <v>#VALUE!</v>
      </c>
      <c r="U38" s="30" t="b">
        <f t="shared" si="3"/>
        <v>1</v>
      </c>
      <c r="V38" s="30" t="e">
        <f t="shared" si="4"/>
        <v>#VALUE!</v>
      </c>
      <c r="W38" s="30" t="b">
        <f t="shared" si="5"/>
        <v>1</v>
      </c>
    </row>
    <row r="39" spans="2:23" s="30" customFormat="1" ht="12">
      <c r="B39" s="49"/>
      <c r="C39" s="41"/>
      <c r="D39" s="64" t="s">
        <v>44</v>
      </c>
      <c r="E39" s="43">
        <v>36.2</v>
      </c>
      <c r="F39" s="44">
        <v>247630</v>
      </c>
      <c r="G39" s="44" t="s">
        <v>127</v>
      </c>
      <c r="H39" s="44">
        <v>2322</v>
      </c>
      <c r="I39" s="45">
        <v>0.94</v>
      </c>
      <c r="J39" s="46">
        <v>1753</v>
      </c>
      <c r="K39" s="39">
        <f t="shared" si="0"/>
        <v>32.46</v>
      </c>
      <c r="L39" s="43">
        <v>36.2</v>
      </c>
      <c r="M39" s="44">
        <v>247630</v>
      </c>
      <c r="N39" s="48" t="s">
        <v>42</v>
      </c>
      <c r="O39" s="44">
        <v>1359</v>
      </c>
      <c r="P39" s="45">
        <v>0.55</v>
      </c>
      <c r="Q39" s="46">
        <v>1472</v>
      </c>
      <c r="R39" s="39">
        <f t="shared" si="1"/>
        <v>-7.68</v>
      </c>
      <c r="T39" s="30">
        <f t="shared" si="2"/>
        <v>32.46</v>
      </c>
      <c r="U39" s="30" t="b">
        <f t="shared" si="3"/>
        <v>0</v>
      </c>
      <c r="V39" s="30">
        <f t="shared" si="4"/>
        <v>-7.68</v>
      </c>
      <c r="W39" s="30" t="b">
        <f t="shared" si="5"/>
        <v>0</v>
      </c>
    </row>
    <row r="40" spans="2:23" s="30" customFormat="1" ht="12">
      <c r="B40" s="49"/>
      <c r="C40" s="41"/>
      <c r="D40" s="42" t="s">
        <v>45</v>
      </c>
      <c r="E40" s="43">
        <v>36.7</v>
      </c>
      <c r="F40" s="44">
        <v>258280</v>
      </c>
      <c r="G40" s="44">
        <v>4</v>
      </c>
      <c r="H40" s="44">
        <v>4946</v>
      </c>
      <c r="I40" s="45">
        <v>1.91</v>
      </c>
      <c r="J40" s="46">
        <v>4071</v>
      </c>
      <c r="K40" s="39">
        <f t="shared" si="0"/>
        <v>21.49</v>
      </c>
      <c r="L40" s="43">
        <v>36.7</v>
      </c>
      <c r="M40" s="44">
        <v>258280</v>
      </c>
      <c r="N40" s="48">
        <v>4</v>
      </c>
      <c r="O40" s="44">
        <v>4673</v>
      </c>
      <c r="P40" s="45">
        <v>1.81</v>
      </c>
      <c r="Q40" s="46">
        <v>4071</v>
      </c>
      <c r="R40" s="39">
        <f t="shared" si="1"/>
        <v>14.79</v>
      </c>
      <c r="T40" s="30">
        <f t="shared" si="2"/>
        <v>21.49</v>
      </c>
      <c r="U40" s="30" t="b">
        <f t="shared" si="3"/>
        <v>0</v>
      </c>
      <c r="V40" s="30">
        <f t="shared" si="4"/>
        <v>14.79</v>
      </c>
      <c r="W40" s="30" t="b">
        <f t="shared" si="5"/>
        <v>0</v>
      </c>
    </row>
    <row r="41" spans="2:23" s="30" customFormat="1" ht="12">
      <c r="B41" s="49"/>
      <c r="C41" s="41"/>
      <c r="D41" s="42" t="s">
        <v>46</v>
      </c>
      <c r="E41" s="43" t="s">
        <v>19</v>
      </c>
      <c r="F41" s="44" t="s">
        <v>19</v>
      </c>
      <c r="G41" s="44" t="s">
        <v>19</v>
      </c>
      <c r="H41" s="44" t="s">
        <v>19</v>
      </c>
      <c r="I41" s="45" t="s">
        <v>19</v>
      </c>
      <c r="J41" s="46" t="s">
        <v>19</v>
      </c>
      <c r="K41" s="39" t="str">
        <f t="shared" si="0"/>
        <v>-</v>
      </c>
      <c r="L41" s="43" t="s">
        <v>19</v>
      </c>
      <c r="M41" s="44" t="s">
        <v>19</v>
      </c>
      <c r="N41" s="48" t="s">
        <v>19</v>
      </c>
      <c r="O41" s="44" t="s">
        <v>19</v>
      </c>
      <c r="P41" s="45" t="s">
        <v>19</v>
      </c>
      <c r="Q41" s="46" t="s">
        <v>19</v>
      </c>
      <c r="R41" s="65" t="str">
        <f t="shared" si="1"/>
        <v>-</v>
      </c>
      <c r="T41" s="30" t="e">
        <f t="shared" si="2"/>
        <v>#VALUE!</v>
      </c>
      <c r="U41" s="30" t="b">
        <f t="shared" si="3"/>
        <v>1</v>
      </c>
      <c r="V41" s="30" t="e">
        <f t="shared" si="4"/>
        <v>#VALUE!</v>
      </c>
      <c r="W41" s="30" t="b">
        <f t="shared" si="5"/>
        <v>1</v>
      </c>
    </row>
    <row r="42" spans="2:23" s="30" customFormat="1" ht="12">
      <c r="B42" s="49"/>
      <c r="C42" s="270" t="s">
        <v>47</v>
      </c>
      <c r="D42" s="274"/>
      <c r="E42" s="57">
        <v>36.6</v>
      </c>
      <c r="F42" s="58">
        <v>255504</v>
      </c>
      <c r="G42" s="58">
        <v>15</v>
      </c>
      <c r="H42" s="58">
        <v>5864</v>
      </c>
      <c r="I42" s="59">
        <v>2.29</v>
      </c>
      <c r="J42" s="60">
        <v>4735</v>
      </c>
      <c r="K42" s="61">
        <f t="shared" si="0"/>
        <v>23.84</v>
      </c>
      <c r="L42" s="57">
        <v>36.7</v>
      </c>
      <c r="M42" s="58">
        <v>257083</v>
      </c>
      <c r="N42" s="63">
        <v>14</v>
      </c>
      <c r="O42" s="58">
        <v>4099</v>
      </c>
      <c r="P42" s="59">
        <v>1.59</v>
      </c>
      <c r="Q42" s="60">
        <v>4057</v>
      </c>
      <c r="R42" s="61">
        <f t="shared" si="1"/>
        <v>1.04</v>
      </c>
      <c r="T42" s="30">
        <f t="shared" si="2"/>
        <v>23.84</v>
      </c>
      <c r="U42" s="30" t="b">
        <f t="shared" si="3"/>
        <v>0</v>
      </c>
      <c r="V42" s="30">
        <f t="shared" si="4"/>
        <v>1.04</v>
      </c>
      <c r="W42" s="30" t="b">
        <f t="shared" si="5"/>
        <v>0</v>
      </c>
    </row>
    <row r="43" spans="2:23" s="30" customFormat="1" ht="12">
      <c r="B43" s="49"/>
      <c r="C43" s="270" t="s">
        <v>48</v>
      </c>
      <c r="D43" s="274"/>
      <c r="E43" s="57">
        <v>34.3</v>
      </c>
      <c r="F43" s="58">
        <v>244672</v>
      </c>
      <c r="G43" s="58" t="s">
        <v>129</v>
      </c>
      <c r="H43" s="58">
        <v>3046</v>
      </c>
      <c r="I43" s="59">
        <v>1.24</v>
      </c>
      <c r="J43" s="60" t="s">
        <v>19</v>
      </c>
      <c r="K43" s="39" t="str">
        <f t="shared" si="0"/>
        <v>-</v>
      </c>
      <c r="L43" s="57">
        <v>34.3</v>
      </c>
      <c r="M43" s="58">
        <v>244672</v>
      </c>
      <c r="N43" s="63" t="s">
        <v>129</v>
      </c>
      <c r="O43" s="58">
        <v>3046</v>
      </c>
      <c r="P43" s="59">
        <v>1.24</v>
      </c>
      <c r="Q43" s="60" t="s">
        <v>19</v>
      </c>
      <c r="R43" s="61" t="str">
        <f t="shared" si="1"/>
        <v>-</v>
      </c>
      <c r="T43" s="30" t="e">
        <f t="shared" si="2"/>
        <v>#VALUE!</v>
      </c>
      <c r="U43" s="30" t="b">
        <f t="shared" si="3"/>
        <v>1</v>
      </c>
      <c r="V43" s="30" t="e">
        <f t="shared" si="4"/>
        <v>#VALUE!</v>
      </c>
      <c r="W43" s="30" t="b">
        <f t="shared" si="5"/>
        <v>1</v>
      </c>
    </row>
    <row r="44" spans="2:23" s="30" customFormat="1" ht="12">
      <c r="B44" s="49"/>
      <c r="C44" s="270" t="s">
        <v>49</v>
      </c>
      <c r="D44" s="274"/>
      <c r="E44" s="57" t="s">
        <v>19</v>
      </c>
      <c r="F44" s="58" t="s">
        <v>19</v>
      </c>
      <c r="G44" s="58" t="s">
        <v>19</v>
      </c>
      <c r="H44" s="58" t="s">
        <v>19</v>
      </c>
      <c r="I44" s="59" t="s">
        <v>19</v>
      </c>
      <c r="J44" s="60">
        <v>4000</v>
      </c>
      <c r="K44" s="61" t="str">
        <f t="shared" si="0"/>
        <v>-</v>
      </c>
      <c r="L44" s="57" t="s">
        <v>19</v>
      </c>
      <c r="M44" s="58" t="s">
        <v>19</v>
      </c>
      <c r="N44" s="63" t="s">
        <v>19</v>
      </c>
      <c r="O44" s="58" t="s">
        <v>19</v>
      </c>
      <c r="P44" s="59" t="s">
        <v>19</v>
      </c>
      <c r="Q44" s="60">
        <v>4000</v>
      </c>
      <c r="R44" s="61" t="str">
        <f t="shared" si="1"/>
        <v>-</v>
      </c>
      <c r="T44" s="30" t="e">
        <f t="shared" si="2"/>
        <v>#VALUE!</v>
      </c>
      <c r="U44" s="30" t="b">
        <f t="shared" si="3"/>
        <v>1</v>
      </c>
      <c r="V44" s="30" t="e">
        <f t="shared" si="4"/>
        <v>#VALUE!</v>
      </c>
      <c r="W44" s="30" t="b">
        <f t="shared" si="5"/>
        <v>1</v>
      </c>
    </row>
    <row r="45" spans="2:23" s="30" customFormat="1" ht="12">
      <c r="B45" s="49"/>
      <c r="C45" s="270" t="s">
        <v>50</v>
      </c>
      <c r="D45" s="274"/>
      <c r="E45" s="57" t="s">
        <v>19</v>
      </c>
      <c r="F45" s="58" t="s">
        <v>19</v>
      </c>
      <c r="G45" s="58" t="s">
        <v>19</v>
      </c>
      <c r="H45" s="58" t="s">
        <v>19</v>
      </c>
      <c r="I45" s="59" t="s">
        <v>19</v>
      </c>
      <c r="J45" s="60" t="s">
        <v>19</v>
      </c>
      <c r="K45" s="61" t="str">
        <f t="shared" si="0"/>
        <v>-</v>
      </c>
      <c r="L45" s="57" t="s">
        <v>19</v>
      </c>
      <c r="M45" s="58" t="s">
        <v>19</v>
      </c>
      <c r="N45" s="63" t="s">
        <v>19</v>
      </c>
      <c r="O45" s="58" t="s">
        <v>19</v>
      </c>
      <c r="P45" s="59" t="s">
        <v>19</v>
      </c>
      <c r="Q45" s="60" t="s">
        <v>19</v>
      </c>
      <c r="R45" s="61" t="str">
        <f t="shared" si="1"/>
        <v>-</v>
      </c>
      <c r="T45" s="30" t="e">
        <f t="shared" si="2"/>
        <v>#VALUE!</v>
      </c>
      <c r="U45" s="30" t="b">
        <f t="shared" si="3"/>
        <v>1</v>
      </c>
      <c r="V45" s="30" t="e">
        <f t="shared" si="4"/>
        <v>#VALUE!</v>
      </c>
      <c r="W45" s="30" t="b">
        <f t="shared" si="5"/>
        <v>1</v>
      </c>
    </row>
    <row r="46" spans="2:23" s="30" customFormat="1" ht="12">
      <c r="B46" s="49"/>
      <c r="C46" s="270" t="s">
        <v>51</v>
      </c>
      <c r="D46" s="274"/>
      <c r="E46" s="57" t="s">
        <v>19</v>
      </c>
      <c r="F46" s="58" t="s">
        <v>19</v>
      </c>
      <c r="G46" s="58" t="s">
        <v>19</v>
      </c>
      <c r="H46" s="58" t="s">
        <v>19</v>
      </c>
      <c r="I46" s="59" t="s">
        <v>19</v>
      </c>
      <c r="J46" s="60">
        <v>958</v>
      </c>
      <c r="K46" s="61" t="str">
        <f t="shared" si="0"/>
        <v>-</v>
      </c>
      <c r="L46" s="57" t="s">
        <v>19</v>
      </c>
      <c r="M46" s="58" t="s">
        <v>19</v>
      </c>
      <c r="N46" s="63" t="s">
        <v>19</v>
      </c>
      <c r="O46" s="58" t="s">
        <v>19</v>
      </c>
      <c r="P46" s="59" t="s">
        <v>19</v>
      </c>
      <c r="Q46" s="60">
        <v>958</v>
      </c>
      <c r="R46" s="61" t="str">
        <f t="shared" si="1"/>
        <v>-</v>
      </c>
      <c r="T46" s="30" t="e">
        <f t="shared" si="2"/>
        <v>#VALUE!</v>
      </c>
      <c r="U46" s="30" t="b">
        <f t="shared" si="3"/>
        <v>1</v>
      </c>
      <c r="V46" s="30" t="e">
        <f t="shared" si="4"/>
        <v>#VALUE!</v>
      </c>
      <c r="W46" s="30" t="b">
        <f t="shared" si="5"/>
        <v>1</v>
      </c>
    </row>
    <row r="47" spans="2:23" s="30" customFormat="1" ht="12">
      <c r="B47" s="49"/>
      <c r="C47" s="270" t="s">
        <v>52</v>
      </c>
      <c r="D47" s="274"/>
      <c r="E47" s="57">
        <v>35</v>
      </c>
      <c r="F47" s="58">
        <v>277937</v>
      </c>
      <c r="G47" s="58">
        <v>5</v>
      </c>
      <c r="H47" s="58">
        <v>20589</v>
      </c>
      <c r="I47" s="59">
        <v>7.41</v>
      </c>
      <c r="J47" s="60">
        <v>20336</v>
      </c>
      <c r="K47" s="61">
        <f t="shared" si="0"/>
        <v>1.24</v>
      </c>
      <c r="L47" s="57">
        <v>34.8</v>
      </c>
      <c r="M47" s="58">
        <v>264172</v>
      </c>
      <c r="N47" s="63">
        <v>4</v>
      </c>
      <c r="O47" s="58">
        <v>3609</v>
      </c>
      <c r="P47" s="59">
        <v>1.37</v>
      </c>
      <c r="Q47" s="60">
        <v>2413</v>
      </c>
      <c r="R47" s="61">
        <f t="shared" si="1"/>
        <v>49.56</v>
      </c>
      <c r="T47" s="30">
        <f t="shared" si="2"/>
        <v>1.24</v>
      </c>
      <c r="U47" s="30" t="b">
        <f t="shared" si="3"/>
        <v>0</v>
      </c>
      <c r="V47" s="30">
        <f t="shared" si="4"/>
        <v>49.56</v>
      </c>
      <c r="W47" s="30" t="b">
        <f t="shared" si="5"/>
        <v>0</v>
      </c>
    </row>
    <row r="48" spans="2:23" s="30" customFormat="1" ht="12.75" thickBot="1">
      <c r="B48" s="49"/>
      <c r="C48" s="281" t="s">
        <v>53</v>
      </c>
      <c r="D48" s="282"/>
      <c r="E48" s="43" t="s">
        <v>19</v>
      </c>
      <c r="F48" s="44" t="s">
        <v>19</v>
      </c>
      <c r="G48" s="44" t="s">
        <v>19</v>
      </c>
      <c r="H48" s="44" t="s">
        <v>19</v>
      </c>
      <c r="I48" s="45" t="s">
        <v>19</v>
      </c>
      <c r="J48" s="46">
        <v>3866</v>
      </c>
      <c r="K48" s="39" t="str">
        <f t="shared" si="0"/>
        <v>-</v>
      </c>
      <c r="L48" s="43" t="s">
        <v>19</v>
      </c>
      <c r="M48" s="44" t="s">
        <v>19</v>
      </c>
      <c r="N48" s="48" t="s">
        <v>19</v>
      </c>
      <c r="O48" s="44" t="s">
        <v>19</v>
      </c>
      <c r="P48" s="45" t="s">
        <v>19</v>
      </c>
      <c r="Q48" s="46">
        <v>3866</v>
      </c>
      <c r="R48" s="66" t="str">
        <f t="shared" si="1"/>
        <v>-</v>
      </c>
      <c r="T48" s="30" t="e">
        <f t="shared" si="2"/>
        <v>#VALUE!</v>
      </c>
      <c r="U48" s="30" t="b">
        <f t="shared" si="3"/>
        <v>1</v>
      </c>
      <c r="V48" s="30" t="e">
        <f t="shared" si="4"/>
        <v>#VALUE!</v>
      </c>
      <c r="W48" s="30" t="b">
        <f t="shared" si="5"/>
        <v>1</v>
      </c>
    </row>
    <row r="49" spans="2:23" s="30" customFormat="1" ht="12">
      <c r="B49" s="67"/>
      <c r="C49" s="68" t="s">
        <v>54</v>
      </c>
      <c r="D49" s="69" t="s">
        <v>55</v>
      </c>
      <c r="E49" s="70">
        <v>38.8</v>
      </c>
      <c r="F49" s="71">
        <v>315941</v>
      </c>
      <c r="G49" s="71">
        <v>9</v>
      </c>
      <c r="H49" s="71">
        <v>9324</v>
      </c>
      <c r="I49" s="72">
        <v>2.95</v>
      </c>
      <c r="J49" s="73">
        <v>10578</v>
      </c>
      <c r="K49" s="36">
        <f t="shared" si="0"/>
        <v>-11.85</v>
      </c>
      <c r="L49" s="70">
        <v>39.6</v>
      </c>
      <c r="M49" s="71">
        <v>324462</v>
      </c>
      <c r="N49" s="75">
        <v>8</v>
      </c>
      <c r="O49" s="71">
        <v>5362</v>
      </c>
      <c r="P49" s="72">
        <v>1.65</v>
      </c>
      <c r="Q49" s="73">
        <v>5943</v>
      </c>
      <c r="R49" s="36">
        <f t="shared" si="1"/>
        <v>-9.78</v>
      </c>
      <c r="T49" s="30">
        <f t="shared" si="2"/>
        <v>-11.85</v>
      </c>
      <c r="U49" s="30" t="b">
        <f t="shared" si="3"/>
        <v>0</v>
      </c>
      <c r="V49" s="30">
        <f t="shared" si="4"/>
        <v>-9.78</v>
      </c>
      <c r="W49" s="30" t="b">
        <f t="shared" si="5"/>
        <v>0</v>
      </c>
    </row>
    <row r="50" spans="2:23" s="30" customFormat="1" ht="12">
      <c r="B50" s="49" t="s">
        <v>56</v>
      </c>
      <c r="C50" s="76"/>
      <c r="D50" s="77" t="s">
        <v>57</v>
      </c>
      <c r="E50" s="57">
        <v>38.6</v>
      </c>
      <c r="F50" s="58">
        <v>301244</v>
      </c>
      <c r="G50" s="58">
        <v>25</v>
      </c>
      <c r="H50" s="58">
        <v>5680</v>
      </c>
      <c r="I50" s="59">
        <v>1.89</v>
      </c>
      <c r="J50" s="60">
        <v>5713</v>
      </c>
      <c r="K50" s="54">
        <f t="shared" si="0"/>
        <v>-0.58</v>
      </c>
      <c r="L50" s="57">
        <v>38.6</v>
      </c>
      <c r="M50" s="58">
        <v>301244</v>
      </c>
      <c r="N50" s="63">
        <v>25</v>
      </c>
      <c r="O50" s="58">
        <v>5371</v>
      </c>
      <c r="P50" s="59">
        <v>1.78</v>
      </c>
      <c r="Q50" s="60">
        <v>4911</v>
      </c>
      <c r="R50" s="61">
        <f t="shared" si="1"/>
        <v>9.37</v>
      </c>
      <c r="T50" s="30">
        <f t="shared" si="2"/>
        <v>-0.58</v>
      </c>
      <c r="U50" s="30" t="b">
        <f t="shared" si="3"/>
        <v>0</v>
      </c>
      <c r="V50" s="30">
        <f t="shared" si="4"/>
        <v>9.37</v>
      </c>
      <c r="W50" s="30" t="b">
        <f t="shared" si="5"/>
        <v>0</v>
      </c>
    </row>
    <row r="51" spans="2:23" s="30" customFormat="1" ht="12">
      <c r="B51" s="49"/>
      <c r="C51" s="76" t="s">
        <v>58</v>
      </c>
      <c r="D51" s="77" t="s">
        <v>59</v>
      </c>
      <c r="E51" s="57">
        <v>37.4</v>
      </c>
      <c r="F51" s="58">
        <v>252506</v>
      </c>
      <c r="G51" s="58">
        <v>15</v>
      </c>
      <c r="H51" s="58">
        <v>5489</v>
      </c>
      <c r="I51" s="59">
        <v>2.17</v>
      </c>
      <c r="J51" s="60">
        <v>4973</v>
      </c>
      <c r="K51" s="54">
        <f t="shared" si="0"/>
        <v>10.38</v>
      </c>
      <c r="L51" s="57">
        <v>37.4</v>
      </c>
      <c r="M51" s="58">
        <v>252506</v>
      </c>
      <c r="N51" s="63">
        <v>15</v>
      </c>
      <c r="O51" s="58">
        <v>3865</v>
      </c>
      <c r="P51" s="59">
        <v>1.53</v>
      </c>
      <c r="Q51" s="60">
        <v>4183</v>
      </c>
      <c r="R51" s="61">
        <f t="shared" si="1"/>
        <v>-7.6</v>
      </c>
      <c r="T51" s="30">
        <f t="shared" si="2"/>
        <v>10.38</v>
      </c>
      <c r="U51" s="30" t="b">
        <f t="shared" si="3"/>
        <v>0</v>
      </c>
      <c r="V51" s="30">
        <f t="shared" si="4"/>
        <v>-7.6</v>
      </c>
      <c r="W51" s="30" t="b">
        <f t="shared" si="5"/>
        <v>0</v>
      </c>
    </row>
    <row r="52" spans="2:23" s="30" customFormat="1" ht="12">
      <c r="B52" s="49"/>
      <c r="C52" s="76"/>
      <c r="D52" s="77" t="s">
        <v>60</v>
      </c>
      <c r="E52" s="57">
        <v>36.7</v>
      </c>
      <c r="F52" s="58">
        <v>249071</v>
      </c>
      <c r="G52" s="58">
        <v>10</v>
      </c>
      <c r="H52" s="58">
        <v>4731</v>
      </c>
      <c r="I52" s="59">
        <v>1.9</v>
      </c>
      <c r="J52" s="60">
        <v>3986</v>
      </c>
      <c r="K52" s="61">
        <f t="shared" si="0"/>
        <v>18.69</v>
      </c>
      <c r="L52" s="57">
        <v>36.7</v>
      </c>
      <c r="M52" s="58">
        <v>249071</v>
      </c>
      <c r="N52" s="63">
        <v>10</v>
      </c>
      <c r="O52" s="58">
        <v>3777</v>
      </c>
      <c r="P52" s="59">
        <v>1.52</v>
      </c>
      <c r="Q52" s="60">
        <v>3324</v>
      </c>
      <c r="R52" s="39">
        <f t="shared" si="1"/>
        <v>13.63</v>
      </c>
      <c r="T52" s="30">
        <f t="shared" si="2"/>
        <v>18.69</v>
      </c>
      <c r="U52" s="30" t="b">
        <f t="shared" si="3"/>
        <v>0</v>
      </c>
      <c r="V52" s="30">
        <f t="shared" si="4"/>
        <v>13.63</v>
      </c>
      <c r="W52" s="30" t="b">
        <f t="shared" si="5"/>
        <v>0</v>
      </c>
    </row>
    <row r="53" spans="2:23" s="30" customFormat="1" ht="12">
      <c r="B53" s="49" t="s">
        <v>61</v>
      </c>
      <c r="C53" s="78" t="s">
        <v>24</v>
      </c>
      <c r="D53" s="77" t="s">
        <v>62</v>
      </c>
      <c r="E53" s="57">
        <v>38.2</v>
      </c>
      <c r="F53" s="58">
        <v>287221</v>
      </c>
      <c r="G53" s="58">
        <v>59</v>
      </c>
      <c r="H53" s="58">
        <v>6008</v>
      </c>
      <c r="I53" s="59">
        <v>2.09</v>
      </c>
      <c r="J53" s="60">
        <v>5791</v>
      </c>
      <c r="K53" s="61">
        <f t="shared" si="0"/>
        <v>3.75</v>
      </c>
      <c r="L53" s="57">
        <v>38.3</v>
      </c>
      <c r="M53" s="58">
        <v>287394</v>
      </c>
      <c r="N53" s="63">
        <v>58</v>
      </c>
      <c r="O53" s="58">
        <v>4871</v>
      </c>
      <c r="P53" s="59">
        <v>1.69</v>
      </c>
      <c r="Q53" s="60">
        <v>4624</v>
      </c>
      <c r="R53" s="61">
        <f t="shared" si="1"/>
        <v>5.34</v>
      </c>
      <c r="T53" s="30">
        <f t="shared" si="2"/>
        <v>3.75</v>
      </c>
      <c r="U53" s="30" t="b">
        <f t="shared" si="3"/>
        <v>0</v>
      </c>
      <c r="V53" s="30">
        <f t="shared" si="4"/>
        <v>5.34</v>
      </c>
      <c r="W53" s="30" t="b">
        <f t="shared" si="5"/>
        <v>0</v>
      </c>
    </row>
    <row r="54" spans="2:23" s="30" customFormat="1" ht="12">
      <c r="B54" s="49"/>
      <c r="C54" s="76" t="s">
        <v>63</v>
      </c>
      <c r="D54" s="77" t="s">
        <v>64</v>
      </c>
      <c r="E54" s="57">
        <v>38</v>
      </c>
      <c r="F54" s="58">
        <v>261176</v>
      </c>
      <c r="G54" s="58">
        <v>28</v>
      </c>
      <c r="H54" s="58">
        <v>5086</v>
      </c>
      <c r="I54" s="59">
        <v>1.95</v>
      </c>
      <c r="J54" s="60">
        <v>4745</v>
      </c>
      <c r="K54" s="39">
        <f t="shared" si="0"/>
        <v>7.19</v>
      </c>
      <c r="L54" s="57">
        <v>38.1</v>
      </c>
      <c r="M54" s="58">
        <v>262793</v>
      </c>
      <c r="N54" s="63">
        <v>27</v>
      </c>
      <c r="O54" s="58">
        <v>3763</v>
      </c>
      <c r="P54" s="59">
        <v>1.43</v>
      </c>
      <c r="Q54" s="60">
        <v>3509</v>
      </c>
      <c r="R54" s="61">
        <f t="shared" si="1"/>
        <v>7.24</v>
      </c>
      <c r="T54" s="30">
        <f t="shared" si="2"/>
        <v>7.19</v>
      </c>
      <c r="U54" s="30" t="b">
        <f t="shared" si="3"/>
        <v>0</v>
      </c>
      <c r="V54" s="30">
        <f t="shared" si="4"/>
        <v>7.24</v>
      </c>
      <c r="W54" s="30" t="b">
        <f t="shared" si="5"/>
        <v>0</v>
      </c>
    </row>
    <row r="55" spans="2:23" s="30" customFormat="1" ht="12">
      <c r="B55" s="49"/>
      <c r="C55" s="76" t="s">
        <v>65</v>
      </c>
      <c r="D55" s="77" t="s">
        <v>66</v>
      </c>
      <c r="E55" s="57">
        <v>37.9</v>
      </c>
      <c r="F55" s="58">
        <v>244847</v>
      </c>
      <c r="G55" s="58">
        <v>22</v>
      </c>
      <c r="H55" s="58">
        <v>4751</v>
      </c>
      <c r="I55" s="59">
        <v>1.94</v>
      </c>
      <c r="J55" s="60">
        <v>4572</v>
      </c>
      <c r="K55" s="61">
        <f t="shared" si="0"/>
        <v>3.92</v>
      </c>
      <c r="L55" s="57">
        <v>37.9</v>
      </c>
      <c r="M55" s="58">
        <v>244847</v>
      </c>
      <c r="N55" s="63">
        <v>22</v>
      </c>
      <c r="O55" s="58">
        <v>2599</v>
      </c>
      <c r="P55" s="59">
        <v>1.06</v>
      </c>
      <c r="Q55" s="60">
        <v>2971</v>
      </c>
      <c r="R55" s="39">
        <f t="shared" si="1"/>
        <v>-12.52</v>
      </c>
      <c r="T55" s="30">
        <f t="shared" si="2"/>
        <v>3.92</v>
      </c>
      <c r="U55" s="30" t="b">
        <f t="shared" si="3"/>
        <v>0</v>
      </c>
      <c r="V55" s="30">
        <f t="shared" si="4"/>
        <v>-12.52</v>
      </c>
      <c r="W55" s="30" t="b">
        <f t="shared" si="5"/>
        <v>0</v>
      </c>
    </row>
    <row r="56" spans="2:23" s="30" customFormat="1" ht="12">
      <c r="B56" s="49" t="s">
        <v>39</v>
      </c>
      <c r="C56" s="76" t="s">
        <v>58</v>
      </c>
      <c r="D56" s="77" t="s">
        <v>67</v>
      </c>
      <c r="E56" s="57">
        <v>34.5</v>
      </c>
      <c r="F56" s="58">
        <v>230061</v>
      </c>
      <c r="G56" s="58" t="s">
        <v>134</v>
      </c>
      <c r="H56" s="58">
        <v>5000</v>
      </c>
      <c r="I56" s="59">
        <v>2.17</v>
      </c>
      <c r="J56" s="60">
        <v>4778</v>
      </c>
      <c r="K56" s="61">
        <f t="shared" si="0"/>
        <v>4.65</v>
      </c>
      <c r="L56" s="57">
        <v>34.5</v>
      </c>
      <c r="M56" s="58">
        <v>230061</v>
      </c>
      <c r="N56" s="63" t="s">
        <v>42</v>
      </c>
      <c r="O56" s="58">
        <v>3502</v>
      </c>
      <c r="P56" s="59">
        <v>1.52</v>
      </c>
      <c r="Q56" s="60">
        <v>3044</v>
      </c>
      <c r="R56" s="61">
        <f t="shared" si="1"/>
        <v>15.05</v>
      </c>
      <c r="T56" s="30">
        <f t="shared" si="2"/>
        <v>4.65</v>
      </c>
      <c r="U56" s="30" t="b">
        <f t="shared" si="3"/>
        <v>0</v>
      </c>
      <c r="V56" s="30">
        <f t="shared" si="4"/>
        <v>15.05</v>
      </c>
      <c r="W56" s="30" t="b">
        <f t="shared" si="5"/>
        <v>0</v>
      </c>
    </row>
    <row r="57" spans="2:23" s="30" customFormat="1" ht="12">
      <c r="B57" s="49"/>
      <c r="C57" s="76" t="s">
        <v>24</v>
      </c>
      <c r="D57" s="77" t="s">
        <v>62</v>
      </c>
      <c r="E57" s="57">
        <v>37.9</v>
      </c>
      <c r="F57" s="58">
        <v>257436</v>
      </c>
      <c r="G57" s="58">
        <v>53</v>
      </c>
      <c r="H57" s="58">
        <v>5015</v>
      </c>
      <c r="I57" s="59">
        <v>1.95</v>
      </c>
      <c r="J57" s="60">
        <v>4713</v>
      </c>
      <c r="K57" s="39">
        <f t="shared" si="0"/>
        <v>6.41</v>
      </c>
      <c r="L57" s="57">
        <v>38</v>
      </c>
      <c r="M57" s="58">
        <v>258588</v>
      </c>
      <c r="N57" s="63">
        <v>52</v>
      </c>
      <c r="O57" s="58">
        <v>3508</v>
      </c>
      <c r="P57" s="59">
        <v>1.36</v>
      </c>
      <c r="Q57" s="60">
        <v>3404</v>
      </c>
      <c r="R57" s="61">
        <f t="shared" si="1"/>
        <v>3.06</v>
      </c>
      <c r="T57" s="30">
        <f t="shared" si="2"/>
        <v>6.41</v>
      </c>
      <c r="U57" s="30" t="b">
        <f t="shared" si="3"/>
        <v>0</v>
      </c>
      <c r="V57" s="30">
        <f t="shared" si="4"/>
        <v>3.06</v>
      </c>
      <c r="W57" s="30" t="b">
        <f t="shared" si="5"/>
        <v>0</v>
      </c>
    </row>
    <row r="58" spans="2:23" s="30" customFormat="1" ht="12.75" thickBot="1">
      <c r="B58" s="79"/>
      <c r="C58" s="216" t="s">
        <v>68</v>
      </c>
      <c r="D58" s="217"/>
      <c r="E58" s="80">
        <v>34</v>
      </c>
      <c r="F58" s="81">
        <v>272406</v>
      </c>
      <c r="G58" s="81" t="s">
        <v>134</v>
      </c>
      <c r="H58" s="81">
        <v>4932</v>
      </c>
      <c r="I58" s="82">
        <v>1.81</v>
      </c>
      <c r="J58" s="83">
        <v>4896</v>
      </c>
      <c r="K58" s="66">
        <f t="shared" si="0"/>
        <v>0.74</v>
      </c>
      <c r="L58" s="80">
        <v>34</v>
      </c>
      <c r="M58" s="81">
        <v>272406</v>
      </c>
      <c r="N58" s="85" t="s">
        <v>42</v>
      </c>
      <c r="O58" s="81">
        <v>4881</v>
      </c>
      <c r="P58" s="82">
        <v>1.79</v>
      </c>
      <c r="Q58" s="83">
        <v>4823</v>
      </c>
      <c r="R58" s="66">
        <f t="shared" si="1"/>
        <v>1.2</v>
      </c>
      <c r="T58" s="30">
        <f t="shared" si="2"/>
        <v>0.74</v>
      </c>
      <c r="U58" s="30" t="b">
        <f t="shared" si="3"/>
        <v>0</v>
      </c>
      <c r="V58" s="30">
        <f t="shared" si="4"/>
        <v>1.2</v>
      </c>
      <c r="W58" s="30" t="b">
        <f t="shared" si="5"/>
        <v>0</v>
      </c>
    </row>
    <row r="59" spans="2:23" s="30" customFormat="1" ht="12">
      <c r="B59" s="67" t="s">
        <v>69</v>
      </c>
      <c r="C59" s="275" t="s">
        <v>70</v>
      </c>
      <c r="D59" s="276"/>
      <c r="E59" s="70" t="s">
        <v>19</v>
      </c>
      <c r="F59" s="71" t="s">
        <v>19</v>
      </c>
      <c r="G59" s="71" t="s">
        <v>19</v>
      </c>
      <c r="H59" s="71" t="s">
        <v>19</v>
      </c>
      <c r="I59" s="72" t="s">
        <v>19</v>
      </c>
      <c r="J59" s="73" t="s">
        <v>19</v>
      </c>
      <c r="K59" s="36" t="str">
        <f t="shared" si="0"/>
        <v>-</v>
      </c>
      <c r="L59" s="70" t="s">
        <v>19</v>
      </c>
      <c r="M59" s="71" t="s">
        <v>19</v>
      </c>
      <c r="N59" s="75" t="s">
        <v>19</v>
      </c>
      <c r="O59" s="71" t="s">
        <v>19</v>
      </c>
      <c r="P59" s="72" t="s">
        <v>19</v>
      </c>
      <c r="Q59" s="73" t="s">
        <v>19</v>
      </c>
      <c r="R59" s="39" t="str">
        <f t="shared" si="1"/>
        <v>-</v>
      </c>
      <c r="T59" s="30" t="e">
        <f t="shared" si="2"/>
        <v>#VALUE!</v>
      </c>
      <c r="U59" s="30" t="b">
        <f t="shared" si="3"/>
        <v>1</v>
      </c>
      <c r="V59" s="30" t="e">
        <f t="shared" si="4"/>
        <v>#VALUE!</v>
      </c>
      <c r="W59" s="30" t="b">
        <f t="shared" si="5"/>
        <v>1</v>
      </c>
    </row>
    <row r="60" spans="2:23" s="30" customFormat="1" ht="12">
      <c r="B60" s="49" t="s">
        <v>71</v>
      </c>
      <c r="C60" s="277" t="s">
        <v>72</v>
      </c>
      <c r="D60" s="278"/>
      <c r="E60" s="57" t="s">
        <v>19</v>
      </c>
      <c r="F60" s="58" t="s">
        <v>19</v>
      </c>
      <c r="G60" s="58" t="s">
        <v>19</v>
      </c>
      <c r="H60" s="58" t="s">
        <v>19</v>
      </c>
      <c r="I60" s="59" t="s">
        <v>19</v>
      </c>
      <c r="J60" s="60" t="s">
        <v>19</v>
      </c>
      <c r="K60" s="54" t="str">
        <f t="shared" si="0"/>
        <v>-</v>
      </c>
      <c r="L60" s="57" t="s">
        <v>19</v>
      </c>
      <c r="M60" s="58" t="s">
        <v>19</v>
      </c>
      <c r="N60" s="63" t="s">
        <v>19</v>
      </c>
      <c r="O60" s="58" t="s">
        <v>19</v>
      </c>
      <c r="P60" s="59" t="s">
        <v>19</v>
      </c>
      <c r="Q60" s="60" t="s">
        <v>19</v>
      </c>
      <c r="R60" s="54" t="str">
        <f t="shared" si="1"/>
        <v>-</v>
      </c>
      <c r="T60" s="30" t="e">
        <f t="shared" si="2"/>
        <v>#VALUE!</v>
      </c>
      <c r="U60" s="30" t="b">
        <f t="shared" si="3"/>
        <v>1</v>
      </c>
      <c r="V60" s="30" t="e">
        <f t="shared" si="4"/>
        <v>#VALUE!</v>
      </c>
      <c r="W60" s="30" t="b">
        <f t="shared" si="5"/>
        <v>1</v>
      </c>
    </row>
    <row r="61" spans="2:23" s="30" customFormat="1" ht="12.75" thickBot="1">
      <c r="B61" s="79" t="s">
        <v>39</v>
      </c>
      <c r="C61" s="279" t="s">
        <v>73</v>
      </c>
      <c r="D61" s="280"/>
      <c r="E61" s="80" t="s">
        <v>19</v>
      </c>
      <c r="F61" s="81" t="s">
        <v>19</v>
      </c>
      <c r="G61" s="81" t="s">
        <v>19</v>
      </c>
      <c r="H61" s="81" t="s">
        <v>19</v>
      </c>
      <c r="I61" s="82" t="s">
        <v>19</v>
      </c>
      <c r="J61" s="83" t="s">
        <v>19</v>
      </c>
      <c r="K61" s="66" t="str">
        <f t="shared" si="0"/>
        <v>-</v>
      </c>
      <c r="L61" s="80" t="s">
        <v>19</v>
      </c>
      <c r="M61" s="81" t="s">
        <v>19</v>
      </c>
      <c r="N61" s="85" t="s">
        <v>19</v>
      </c>
      <c r="O61" s="81" t="s">
        <v>19</v>
      </c>
      <c r="P61" s="82" t="s">
        <v>19</v>
      </c>
      <c r="Q61" s="83" t="s">
        <v>19</v>
      </c>
      <c r="R61" s="66" t="str">
        <f t="shared" si="1"/>
        <v>-</v>
      </c>
      <c r="T61" s="30" t="e">
        <f t="shared" si="2"/>
        <v>#VALUE!</v>
      </c>
      <c r="U61" s="30" t="b">
        <f t="shared" si="3"/>
        <v>1</v>
      </c>
      <c r="V61" s="30" t="e">
        <f t="shared" si="4"/>
        <v>#VALUE!</v>
      </c>
      <c r="W61" s="30" t="b">
        <f t="shared" si="5"/>
        <v>1</v>
      </c>
    </row>
    <row r="62" spans="2:23" s="30" customFormat="1" ht="12.75" thickBot="1">
      <c r="B62" s="86" t="s">
        <v>74</v>
      </c>
      <c r="C62" s="87"/>
      <c r="D62" s="87"/>
      <c r="E62" s="88">
        <v>37.6</v>
      </c>
      <c r="F62" s="89">
        <v>280878</v>
      </c>
      <c r="G62" s="89">
        <v>115</v>
      </c>
      <c r="H62" s="89">
        <v>5720</v>
      </c>
      <c r="I62" s="90">
        <v>2.04</v>
      </c>
      <c r="J62" s="91">
        <v>5509</v>
      </c>
      <c r="K62" s="95">
        <f t="shared" si="0"/>
        <v>3.83</v>
      </c>
      <c r="L62" s="88">
        <v>37.7</v>
      </c>
      <c r="M62" s="89">
        <v>281152</v>
      </c>
      <c r="N62" s="94">
        <v>113</v>
      </c>
      <c r="O62" s="89">
        <v>4672</v>
      </c>
      <c r="P62" s="90">
        <v>1.66</v>
      </c>
      <c r="Q62" s="91">
        <v>4467</v>
      </c>
      <c r="R62" s="92">
        <f t="shared" si="1"/>
        <v>4.59</v>
      </c>
      <c r="T62" s="30">
        <f t="shared" si="2"/>
        <v>3.83</v>
      </c>
      <c r="U62" s="30" t="b">
        <f t="shared" si="3"/>
        <v>0</v>
      </c>
      <c r="V62" s="30">
        <f t="shared" si="4"/>
        <v>4.59</v>
      </c>
      <c r="W62" s="30" t="b">
        <f t="shared" si="5"/>
        <v>0</v>
      </c>
    </row>
    <row r="63" spans="1:18" ht="12">
      <c r="A63" s="4"/>
      <c r="B63" s="4"/>
      <c r="C63" s="4"/>
      <c r="D63" s="96"/>
      <c r="E63" s="4"/>
      <c r="F63" s="4"/>
      <c r="G63" s="4"/>
      <c r="H63" s="4"/>
      <c r="I63" s="4"/>
      <c r="J63" s="4"/>
      <c r="K63" s="97"/>
      <c r="L63" s="4"/>
      <c r="M63" s="4"/>
      <c r="N63" s="4"/>
      <c r="O63" s="4"/>
      <c r="P63" s="4"/>
      <c r="Q63" s="4"/>
      <c r="R63" s="97"/>
    </row>
    <row r="64" spans="1:18" ht="12">
      <c r="A64" s="4"/>
      <c r="B64" s="4"/>
      <c r="C64" s="4"/>
      <c r="D64" s="96"/>
      <c r="E64" s="4"/>
      <c r="F64" s="4"/>
      <c r="G64" s="4"/>
      <c r="H64" s="4"/>
      <c r="I64" s="4"/>
      <c r="J64" s="4"/>
      <c r="K64" s="5"/>
      <c r="L64" s="4"/>
      <c r="M64" s="4"/>
      <c r="N64" s="4"/>
      <c r="O64" s="4"/>
      <c r="P64" s="4"/>
      <c r="Q64" s="4"/>
      <c r="R64" s="5"/>
    </row>
    <row r="65" spans="1:18" ht="12">
      <c r="A65" s="4"/>
      <c r="B65" s="4"/>
      <c r="C65" s="4"/>
      <c r="D65" s="96"/>
      <c r="E65" s="4"/>
      <c r="F65" s="4"/>
      <c r="G65" s="4"/>
      <c r="H65" s="4"/>
      <c r="I65" s="4"/>
      <c r="J65" s="4"/>
      <c r="K65" s="5"/>
      <c r="L65" s="4"/>
      <c r="M65" s="4"/>
      <c r="N65" s="4"/>
      <c r="O65" s="5"/>
      <c r="P65" s="4"/>
      <c r="Q65" s="4"/>
      <c r="R65" s="4"/>
    </row>
    <row r="66" spans="1:18" ht="12">
      <c r="A66" s="4"/>
      <c r="B66" s="4"/>
      <c r="C66" s="4"/>
      <c r="D66" s="96"/>
      <c r="E66" s="4"/>
      <c r="F66" s="4"/>
      <c r="G66" s="4"/>
      <c r="H66" s="4"/>
      <c r="I66" s="4"/>
      <c r="J66" s="4"/>
      <c r="K66" s="5"/>
      <c r="L66" s="4"/>
      <c r="M66" s="4"/>
      <c r="N66" s="4"/>
      <c r="O66" s="5"/>
      <c r="P66" s="4"/>
      <c r="Q66" s="4"/>
      <c r="R66" s="4"/>
    </row>
    <row r="67" spans="1:18" ht="12">
      <c r="A67" s="4"/>
      <c r="B67" s="4"/>
      <c r="C67" s="4"/>
      <c r="D67" s="96"/>
      <c r="E67" s="4"/>
      <c r="F67" s="4"/>
      <c r="G67" s="4"/>
      <c r="H67" s="4"/>
      <c r="I67" s="4"/>
      <c r="J67" s="4"/>
      <c r="K67" s="5"/>
      <c r="L67" s="4"/>
      <c r="M67" s="4"/>
      <c r="N67" s="4"/>
      <c r="O67" s="5"/>
      <c r="P67" s="4"/>
      <c r="Q67" s="4"/>
      <c r="R67" s="4"/>
    </row>
    <row r="68" spans="1:18" ht="12">
      <c r="A68" s="4"/>
      <c r="B68" s="4"/>
      <c r="C68" s="4"/>
      <c r="D68" s="96"/>
      <c r="E68" s="4"/>
      <c r="F68" s="4"/>
      <c r="G68" s="4"/>
      <c r="H68" s="4"/>
      <c r="I68" s="4"/>
      <c r="J68" s="4"/>
      <c r="K68" s="5"/>
      <c r="L68" s="4"/>
      <c r="M68" s="4"/>
      <c r="N68" s="4"/>
      <c r="O68" s="5"/>
      <c r="P68" s="4"/>
      <c r="Q68" s="4"/>
      <c r="R68" s="4"/>
    </row>
    <row r="69" spans="1:18" ht="12">
      <c r="A69" s="4"/>
      <c r="B69" s="4"/>
      <c r="C69" s="4"/>
      <c r="D69" s="96"/>
      <c r="E69" s="4"/>
      <c r="F69" s="4"/>
      <c r="G69" s="4"/>
      <c r="H69" s="4"/>
      <c r="I69" s="4"/>
      <c r="J69" s="4"/>
      <c r="K69" s="5"/>
      <c r="L69" s="4"/>
      <c r="M69" s="4"/>
      <c r="N69" s="4"/>
      <c r="O69" s="5"/>
      <c r="P69" s="4"/>
      <c r="Q69" s="4"/>
      <c r="R69" s="4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90" zoomScaleNormal="90" workbookViewId="0" topLeftCell="A12">
      <selection activeCell="O36" sqref="O36"/>
    </sheetView>
  </sheetViews>
  <sheetFormatPr defaultColWidth="9.00390625" defaultRowHeight="13.5"/>
  <cols>
    <col min="1" max="1" width="18.00390625" style="104" customWidth="1"/>
    <col min="2" max="2" width="7.625" style="104" customWidth="1"/>
    <col min="3" max="3" width="8.625" style="104" customWidth="1"/>
    <col min="4" max="4" width="6.625" style="104" customWidth="1"/>
    <col min="5" max="8" width="8.625" style="104" customWidth="1"/>
    <col min="9" max="9" width="7.625" style="104" customWidth="1"/>
    <col min="10" max="10" width="8.625" style="104" customWidth="1"/>
    <col min="11" max="11" width="6.625" style="104" customWidth="1"/>
    <col min="12" max="15" width="8.625" style="104" customWidth="1"/>
    <col min="16" max="16384" width="9.00390625" style="104" customWidth="1"/>
  </cols>
  <sheetData>
    <row r="1" spans="1:15" ht="14.25" thickBot="1">
      <c r="A1" s="4" t="s">
        <v>75</v>
      </c>
      <c r="B1" s="4"/>
      <c r="C1" s="4"/>
      <c r="D1" s="4"/>
      <c r="E1" s="4"/>
      <c r="F1" s="4"/>
      <c r="G1" s="4"/>
      <c r="H1" s="4"/>
      <c r="I1" s="4"/>
      <c r="J1" s="101"/>
      <c r="K1" s="102"/>
      <c r="L1" s="102"/>
      <c r="M1" s="102"/>
      <c r="N1" s="102"/>
      <c r="O1" s="103" t="s">
        <v>145</v>
      </c>
    </row>
    <row r="2" spans="1:15" ht="14.25" thickBot="1">
      <c r="A2" s="298" t="s">
        <v>77</v>
      </c>
      <c r="B2" s="301" t="s">
        <v>78</v>
      </c>
      <c r="C2" s="302"/>
      <c r="D2" s="302"/>
      <c r="E2" s="302"/>
      <c r="F2" s="302"/>
      <c r="G2" s="303"/>
      <c r="H2" s="304"/>
      <c r="I2" s="302" t="s">
        <v>3</v>
      </c>
      <c r="J2" s="302"/>
      <c r="K2" s="302"/>
      <c r="L2" s="302"/>
      <c r="M2" s="302"/>
      <c r="N2" s="303"/>
      <c r="O2" s="304"/>
    </row>
    <row r="3" spans="1:15" ht="13.5">
      <c r="A3" s="299"/>
      <c r="B3" s="105"/>
      <c r="C3" s="106"/>
      <c r="D3" s="106"/>
      <c r="E3" s="106"/>
      <c r="F3" s="234"/>
      <c r="G3" s="305" t="s">
        <v>4</v>
      </c>
      <c r="H3" s="306"/>
      <c r="I3" s="106"/>
      <c r="J3" s="106"/>
      <c r="K3" s="106"/>
      <c r="L3" s="106"/>
      <c r="M3" s="106"/>
      <c r="N3" s="307" t="s">
        <v>4</v>
      </c>
      <c r="O3" s="308"/>
    </row>
    <row r="4" spans="1:15" ht="52.5" customHeight="1" thickBot="1">
      <c r="A4" s="300"/>
      <c r="B4" s="107" t="s">
        <v>5</v>
      </c>
      <c r="C4" s="108" t="s">
        <v>6</v>
      </c>
      <c r="D4" s="108" t="s">
        <v>7</v>
      </c>
      <c r="E4" s="108" t="s">
        <v>8</v>
      </c>
      <c r="F4" s="109" t="s">
        <v>9</v>
      </c>
      <c r="G4" s="110" t="s">
        <v>79</v>
      </c>
      <c r="H4" s="111" t="s">
        <v>11</v>
      </c>
      <c r="I4" s="108" t="s">
        <v>5</v>
      </c>
      <c r="J4" s="108" t="s">
        <v>6</v>
      </c>
      <c r="K4" s="108" t="s">
        <v>7</v>
      </c>
      <c r="L4" s="108" t="s">
        <v>12</v>
      </c>
      <c r="M4" s="109" t="s">
        <v>9</v>
      </c>
      <c r="N4" s="110" t="s">
        <v>13</v>
      </c>
      <c r="O4" s="112" t="s">
        <v>11</v>
      </c>
    </row>
    <row r="5" spans="1:15" ht="13.5">
      <c r="A5" s="113" t="s">
        <v>80</v>
      </c>
      <c r="B5" s="114">
        <v>36.9</v>
      </c>
      <c r="C5" s="115">
        <v>279520</v>
      </c>
      <c r="D5" s="115">
        <v>137</v>
      </c>
      <c r="E5" s="115">
        <v>7916</v>
      </c>
      <c r="F5" s="116">
        <v>2.83</v>
      </c>
      <c r="G5" s="117">
        <v>7658</v>
      </c>
      <c r="H5" s="118">
        <f aca="true" t="shared" si="0" ref="H5:H13">ROUND((E5-G5)/G5*100,2)</f>
        <v>3.37</v>
      </c>
      <c r="I5" s="119" t="s">
        <v>19</v>
      </c>
      <c r="J5" s="120" t="s">
        <v>19</v>
      </c>
      <c r="K5" s="121">
        <v>132</v>
      </c>
      <c r="L5" s="115">
        <v>5176</v>
      </c>
      <c r="M5" s="122">
        <v>1.85</v>
      </c>
      <c r="N5" s="117">
        <v>4609</v>
      </c>
      <c r="O5" s="123">
        <f aca="true" t="shared" si="1" ref="O5:O13">ROUND((L5-N5)/N5*100,2)</f>
        <v>12.3</v>
      </c>
    </row>
    <row r="6" spans="1:15" ht="13.5">
      <c r="A6" s="113" t="s">
        <v>81</v>
      </c>
      <c r="B6" s="114">
        <v>37.8</v>
      </c>
      <c r="C6" s="115">
        <v>285184</v>
      </c>
      <c r="D6" s="115">
        <v>112</v>
      </c>
      <c r="E6" s="115">
        <v>6098</v>
      </c>
      <c r="F6" s="116">
        <v>2.14</v>
      </c>
      <c r="G6" s="117">
        <v>7916</v>
      </c>
      <c r="H6" s="118">
        <f t="shared" si="0"/>
        <v>-22.97</v>
      </c>
      <c r="I6" s="119" t="s">
        <v>19</v>
      </c>
      <c r="J6" s="120" t="s">
        <v>19</v>
      </c>
      <c r="K6" s="121">
        <v>101</v>
      </c>
      <c r="L6" s="115">
        <v>4625</v>
      </c>
      <c r="M6" s="122">
        <v>1.62</v>
      </c>
      <c r="N6" s="117">
        <v>5176</v>
      </c>
      <c r="O6" s="123">
        <f t="shared" si="1"/>
        <v>-10.65</v>
      </c>
    </row>
    <row r="7" spans="1:15" ht="13.5">
      <c r="A7" s="113" t="s">
        <v>82</v>
      </c>
      <c r="B7" s="124">
        <v>37.8</v>
      </c>
      <c r="C7" s="125">
        <v>278014</v>
      </c>
      <c r="D7" s="126">
        <v>114</v>
      </c>
      <c r="E7" s="125">
        <v>6256</v>
      </c>
      <c r="F7" s="127">
        <v>2.25</v>
      </c>
      <c r="G7" s="128">
        <v>6098</v>
      </c>
      <c r="H7" s="118">
        <f t="shared" si="0"/>
        <v>2.59</v>
      </c>
      <c r="I7" s="129" t="s">
        <v>19</v>
      </c>
      <c r="J7" s="130" t="s">
        <v>19</v>
      </c>
      <c r="K7" s="131">
        <v>105</v>
      </c>
      <c r="L7" s="125">
        <v>4139</v>
      </c>
      <c r="M7" s="132">
        <v>1.49</v>
      </c>
      <c r="N7" s="128">
        <v>4625</v>
      </c>
      <c r="O7" s="123">
        <f t="shared" si="1"/>
        <v>-10.51</v>
      </c>
    </row>
    <row r="8" spans="1:15" ht="13.5">
      <c r="A8" s="113" t="s">
        <v>83</v>
      </c>
      <c r="B8" s="114">
        <v>37.6</v>
      </c>
      <c r="C8" s="115">
        <v>276503</v>
      </c>
      <c r="D8" s="115">
        <v>101</v>
      </c>
      <c r="E8" s="115">
        <v>5751</v>
      </c>
      <c r="F8" s="127">
        <v>2.08</v>
      </c>
      <c r="G8" s="128">
        <v>6256</v>
      </c>
      <c r="H8" s="133">
        <f t="shared" si="0"/>
        <v>-8.07</v>
      </c>
      <c r="I8" s="129" t="s">
        <v>19</v>
      </c>
      <c r="J8" s="130" t="s">
        <v>19</v>
      </c>
      <c r="K8" s="131">
        <v>97</v>
      </c>
      <c r="L8" s="125">
        <v>3907</v>
      </c>
      <c r="M8" s="132">
        <v>1.41</v>
      </c>
      <c r="N8" s="128">
        <v>4139</v>
      </c>
      <c r="O8" s="123">
        <f t="shared" si="1"/>
        <v>-5.61</v>
      </c>
    </row>
    <row r="9" spans="1:15" ht="13.5">
      <c r="A9" s="113" t="s">
        <v>84</v>
      </c>
      <c r="B9" s="114">
        <v>37.9</v>
      </c>
      <c r="C9" s="115">
        <v>284299</v>
      </c>
      <c r="D9" s="115">
        <v>80</v>
      </c>
      <c r="E9" s="115">
        <v>5140</v>
      </c>
      <c r="F9" s="116">
        <v>1.81</v>
      </c>
      <c r="G9" s="117">
        <v>5751</v>
      </c>
      <c r="H9" s="118">
        <f t="shared" si="0"/>
        <v>-10.62</v>
      </c>
      <c r="I9" s="119" t="s">
        <v>19</v>
      </c>
      <c r="J9" s="120" t="s">
        <v>19</v>
      </c>
      <c r="K9" s="121">
        <v>72</v>
      </c>
      <c r="L9" s="115">
        <v>4604</v>
      </c>
      <c r="M9" s="122">
        <v>1.62</v>
      </c>
      <c r="N9" s="117">
        <v>3907</v>
      </c>
      <c r="O9" s="123">
        <f t="shared" si="1"/>
        <v>17.84</v>
      </c>
    </row>
    <row r="10" spans="1:15" ht="13.5">
      <c r="A10" s="113" t="s">
        <v>85</v>
      </c>
      <c r="B10" s="134">
        <v>37.4</v>
      </c>
      <c r="C10" s="115">
        <v>280641</v>
      </c>
      <c r="D10" s="115">
        <v>102</v>
      </c>
      <c r="E10" s="115">
        <v>6452</v>
      </c>
      <c r="F10" s="116">
        <v>2.3</v>
      </c>
      <c r="G10" s="117">
        <v>5140</v>
      </c>
      <c r="H10" s="118">
        <f t="shared" si="0"/>
        <v>25.53</v>
      </c>
      <c r="I10" s="135">
        <v>37.5</v>
      </c>
      <c r="J10" s="136">
        <v>282006</v>
      </c>
      <c r="K10" s="137">
        <v>97</v>
      </c>
      <c r="L10" s="115">
        <v>4635</v>
      </c>
      <c r="M10" s="122">
        <v>1.64</v>
      </c>
      <c r="N10" s="117">
        <v>4604</v>
      </c>
      <c r="O10" s="123">
        <f t="shared" si="1"/>
        <v>0.67</v>
      </c>
    </row>
    <row r="11" spans="1:15" ht="13.5">
      <c r="A11" s="113" t="s">
        <v>86</v>
      </c>
      <c r="B11" s="134">
        <v>37.7</v>
      </c>
      <c r="C11" s="115">
        <v>289452</v>
      </c>
      <c r="D11" s="115">
        <v>125</v>
      </c>
      <c r="E11" s="115">
        <v>6380</v>
      </c>
      <c r="F11" s="116">
        <v>2.2</v>
      </c>
      <c r="G11" s="117">
        <v>6452</v>
      </c>
      <c r="H11" s="118">
        <f t="shared" si="0"/>
        <v>-1.12</v>
      </c>
      <c r="I11" s="135">
        <v>37.7</v>
      </c>
      <c r="J11" s="136">
        <v>289457</v>
      </c>
      <c r="K11" s="137">
        <v>120</v>
      </c>
      <c r="L11" s="115">
        <v>5115</v>
      </c>
      <c r="M11" s="122">
        <v>1.77</v>
      </c>
      <c r="N11" s="117">
        <v>4635</v>
      </c>
      <c r="O11" s="123">
        <f t="shared" si="1"/>
        <v>10.36</v>
      </c>
    </row>
    <row r="12" spans="1:15" ht="13.5">
      <c r="A12" s="113" t="s">
        <v>87</v>
      </c>
      <c r="B12" s="134">
        <v>37.9</v>
      </c>
      <c r="C12" s="115">
        <v>274505</v>
      </c>
      <c r="D12" s="115">
        <v>124</v>
      </c>
      <c r="E12" s="115">
        <v>6325</v>
      </c>
      <c r="F12" s="116">
        <v>2.3</v>
      </c>
      <c r="G12" s="117">
        <v>6380</v>
      </c>
      <c r="H12" s="118">
        <f t="shared" si="0"/>
        <v>-0.86</v>
      </c>
      <c r="I12" s="135">
        <v>37.9</v>
      </c>
      <c r="J12" s="136">
        <v>274569</v>
      </c>
      <c r="K12" s="137">
        <v>122</v>
      </c>
      <c r="L12" s="115">
        <v>4644</v>
      </c>
      <c r="M12" s="122">
        <v>1.69</v>
      </c>
      <c r="N12" s="117">
        <v>5115</v>
      </c>
      <c r="O12" s="123">
        <f t="shared" si="1"/>
        <v>-9.21</v>
      </c>
    </row>
    <row r="13" spans="1:15" ht="13.5">
      <c r="A13" s="113" t="s">
        <v>88</v>
      </c>
      <c r="B13" s="134">
        <v>37.4</v>
      </c>
      <c r="C13" s="115">
        <v>277173</v>
      </c>
      <c r="D13" s="115">
        <v>112</v>
      </c>
      <c r="E13" s="115">
        <v>5832</v>
      </c>
      <c r="F13" s="116">
        <v>2.1</v>
      </c>
      <c r="G13" s="117">
        <v>6325</v>
      </c>
      <c r="H13" s="118">
        <f t="shared" si="0"/>
        <v>-7.79</v>
      </c>
      <c r="I13" s="135">
        <v>37.5</v>
      </c>
      <c r="J13" s="136">
        <v>279105</v>
      </c>
      <c r="K13" s="137">
        <v>106</v>
      </c>
      <c r="L13" s="115">
        <v>3852</v>
      </c>
      <c r="M13" s="122">
        <v>1.38</v>
      </c>
      <c r="N13" s="117">
        <v>4644</v>
      </c>
      <c r="O13" s="123">
        <f t="shared" si="1"/>
        <v>-17.05</v>
      </c>
    </row>
    <row r="14" spans="1:21" ht="14.25" thickBot="1">
      <c r="A14" s="235" t="s">
        <v>135</v>
      </c>
      <c r="B14" s="236">
        <v>37.2</v>
      </c>
      <c r="C14" s="237">
        <v>274198</v>
      </c>
      <c r="D14" s="237">
        <v>117</v>
      </c>
      <c r="E14" s="237">
        <v>5509</v>
      </c>
      <c r="F14" s="238">
        <v>2.01</v>
      </c>
      <c r="G14" s="239">
        <v>5832</v>
      </c>
      <c r="H14" s="240">
        <f>ROUND((E14-G14)/G14*100,2)</f>
        <v>-5.54</v>
      </c>
      <c r="I14" s="241">
        <v>37.3</v>
      </c>
      <c r="J14" s="237">
        <v>275317</v>
      </c>
      <c r="K14" s="237">
        <v>113</v>
      </c>
      <c r="L14" s="237">
        <v>4467</v>
      </c>
      <c r="M14" s="238">
        <v>1.62</v>
      </c>
      <c r="N14" s="242">
        <v>3852</v>
      </c>
      <c r="O14" s="243">
        <f>ROUND((L14-N14)/N14*100,2)</f>
        <v>15.97</v>
      </c>
      <c r="T14" s="230"/>
      <c r="U14" s="230"/>
    </row>
    <row r="15" spans="1:21" ht="13.5">
      <c r="A15" s="158" t="s">
        <v>89</v>
      </c>
      <c r="B15" s="226">
        <v>37.6</v>
      </c>
      <c r="C15" s="227">
        <v>280878</v>
      </c>
      <c r="D15" s="227">
        <v>115</v>
      </c>
      <c r="E15" s="227">
        <v>5720</v>
      </c>
      <c r="F15" s="228">
        <v>2.04</v>
      </c>
      <c r="G15" s="229">
        <v>5509</v>
      </c>
      <c r="H15" s="163">
        <f>IF(R15=TRUE,"-",ROUND((E15-G15)/G15*100,2))</f>
        <v>3.83</v>
      </c>
      <c r="I15" s="226">
        <v>37.7</v>
      </c>
      <c r="J15" s="227">
        <v>281152</v>
      </c>
      <c r="K15" s="227">
        <v>113</v>
      </c>
      <c r="L15" s="227">
        <v>4672</v>
      </c>
      <c r="M15" s="228">
        <v>1.66</v>
      </c>
      <c r="N15" s="229">
        <v>4467</v>
      </c>
      <c r="O15" s="163">
        <f>IF(T15=TRUE,"-",ROUND((L15-N15)/N15*100,2))</f>
        <v>4.59</v>
      </c>
      <c r="P15" s="230"/>
      <c r="T15" s="230"/>
      <c r="U15" s="230"/>
    </row>
    <row r="16" spans="1:16" ht="14.25" thickBot="1">
      <c r="A16" s="166" t="s">
        <v>90</v>
      </c>
      <c r="B16" s="236">
        <v>37.2</v>
      </c>
      <c r="C16" s="237">
        <v>274198</v>
      </c>
      <c r="D16" s="237">
        <v>117</v>
      </c>
      <c r="E16" s="237">
        <v>5509</v>
      </c>
      <c r="F16" s="238">
        <v>2.01</v>
      </c>
      <c r="G16" s="239">
        <v>5832</v>
      </c>
      <c r="H16" s="240">
        <f>ROUND((E16-G16)/G16*100,2)</f>
        <v>-5.54</v>
      </c>
      <c r="I16" s="241">
        <v>37.3</v>
      </c>
      <c r="J16" s="237">
        <v>275317</v>
      </c>
      <c r="K16" s="237">
        <v>113</v>
      </c>
      <c r="L16" s="237">
        <v>4467</v>
      </c>
      <c r="M16" s="238">
        <v>1.62</v>
      </c>
      <c r="N16" s="242">
        <v>3852</v>
      </c>
      <c r="O16" s="243">
        <f>ROUND((L16-N16)/N16*100,2)</f>
        <v>15.97</v>
      </c>
      <c r="P16" s="230"/>
    </row>
    <row r="17" spans="1:15" ht="14.25" thickBot="1">
      <c r="A17" s="176" t="s">
        <v>91</v>
      </c>
      <c r="B17" s="244">
        <f>B15-B16</f>
        <v>0.3999999999999986</v>
      </c>
      <c r="C17" s="245">
        <f aca="true" t="shared" si="2" ref="C17:O17">C15-C16</f>
        <v>6680</v>
      </c>
      <c r="D17" s="246">
        <f t="shared" si="2"/>
        <v>-2</v>
      </c>
      <c r="E17" s="246">
        <f t="shared" si="2"/>
        <v>211</v>
      </c>
      <c r="F17" s="247">
        <f t="shared" si="2"/>
        <v>0.03000000000000025</v>
      </c>
      <c r="G17" s="248">
        <f t="shared" si="2"/>
        <v>-323</v>
      </c>
      <c r="H17" s="249">
        <f t="shared" si="2"/>
        <v>9.370000000000001</v>
      </c>
      <c r="I17" s="250">
        <f t="shared" si="2"/>
        <v>0.4000000000000057</v>
      </c>
      <c r="J17" s="251">
        <f t="shared" si="2"/>
        <v>5835</v>
      </c>
      <c r="K17" s="246">
        <f t="shared" si="2"/>
        <v>0</v>
      </c>
      <c r="L17" s="246">
        <f t="shared" si="2"/>
        <v>205</v>
      </c>
      <c r="M17" s="247">
        <f t="shared" si="2"/>
        <v>0.039999999999999813</v>
      </c>
      <c r="N17" s="252">
        <f t="shared" si="2"/>
        <v>615</v>
      </c>
      <c r="O17" s="249">
        <f t="shared" si="2"/>
        <v>-11.38</v>
      </c>
    </row>
    <row r="18" spans="1:15" ht="13.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13.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3.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3.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3.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3.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3.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4.2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02"/>
      <c r="K25" s="102"/>
      <c r="L25" s="102"/>
      <c r="M25" s="102"/>
      <c r="N25" s="102"/>
      <c r="O25" s="102"/>
    </row>
    <row r="26" spans="1:15" ht="13.5">
      <c r="A26" s="185"/>
      <c r="B26" s="186"/>
      <c r="C26" s="186"/>
      <c r="D26" s="186"/>
      <c r="E26" s="186"/>
      <c r="F26" s="186"/>
      <c r="G26" s="186"/>
      <c r="H26" s="186"/>
      <c r="I26" s="186"/>
      <c r="J26" s="187"/>
      <c r="K26" s="188"/>
      <c r="L26" s="188"/>
      <c r="M26" s="188"/>
      <c r="N26" s="188"/>
      <c r="O26" s="189"/>
    </row>
    <row r="27" spans="1:15" ht="13.5" customHeight="1">
      <c r="A27" s="290" t="s">
        <v>92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292"/>
      <c r="O27" s="293"/>
    </row>
    <row r="28" spans="1:15" ht="13.5">
      <c r="A28" s="294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3"/>
    </row>
    <row r="29" spans="1:15" ht="29.25" customHeight="1">
      <c r="A29" s="295" t="s">
        <v>93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8"/>
      <c r="N29" s="288"/>
      <c r="O29" s="289"/>
    </row>
    <row r="30" spans="1:15" ht="19.5" customHeight="1">
      <c r="A30" s="295" t="s">
        <v>94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288"/>
      <c r="O30" s="289"/>
    </row>
    <row r="31" spans="1:15" ht="25.5" customHeight="1">
      <c r="A31" s="286" t="s">
        <v>95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</row>
    <row r="32" spans="1:15" ht="39" customHeight="1">
      <c r="A32" s="194"/>
      <c r="B32" s="285" t="s">
        <v>96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195"/>
      <c r="O32" s="196"/>
    </row>
    <row r="33" spans="1:15" ht="24.75" customHeight="1">
      <c r="A33" s="194"/>
      <c r="D33" s="197" t="s">
        <v>97</v>
      </c>
      <c r="E33" s="198"/>
      <c r="F33" s="198"/>
      <c r="G33" s="198"/>
      <c r="H33" s="198"/>
      <c r="I33" s="198"/>
      <c r="J33" s="198"/>
      <c r="K33" s="198"/>
      <c r="L33" s="198"/>
      <c r="M33" s="195"/>
      <c r="N33" s="195"/>
      <c r="O33" s="196"/>
    </row>
    <row r="34" spans="1:15" ht="24" customHeight="1">
      <c r="A34" s="194"/>
      <c r="D34" s="197" t="s">
        <v>98</v>
      </c>
      <c r="E34" s="198"/>
      <c r="F34" s="198"/>
      <c r="G34" s="198"/>
      <c r="H34" s="198"/>
      <c r="I34" s="198"/>
      <c r="J34" s="198"/>
      <c r="K34" s="198"/>
      <c r="L34" s="198"/>
      <c r="M34" s="195"/>
      <c r="N34" s="195"/>
      <c r="O34" s="196"/>
    </row>
    <row r="35" spans="1:15" ht="24" customHeight="1">
      <c r="A35" s="194"/>
      <c r="D35" s="197" t="s">
        <v>99</v>
      </c>
      <c r="E35" s="198"/>
      <c r="F35" s="198"/>
      <c r="G35" s="198"/>
      <c r="H35" s="198"/>
      <c r="I35" s="198"/>
      <c r="J35" s="198"/>
      <c r="K35" s="198"/>
      <c r="L35" s="198"/>
      <c r="M35" s="195"/>
      <c r="N35" s="195"/>
      <c r="O35" s="196"/>
    </row>
    <row r="36" spans="1:15" ht="19.5" customHeight="1">
      <c r="A36" s="199"/>
      <c r="D36" s="200" t="s">
        <v>100</v>
      </c>
      <c r="E36" s="201"/>
      <c r="F36" s="201"/>
      <c r="G36" s="201"/>
      <c r="H36" s="201"/>
      <c r="I36" s="201"/>
      <c r="J36" s="201"/>
      <c r="K36" s="202"/>
      <c r="L36" s="202"/>
      <c r="M36" s="202"/>
      <c r="N36" s="202"/>
      <c r="O36" s="203"/>
    </row>
    <row r="37" spans="1:15" ht="27.75" customHeight="1">
      <c r="A37" s="199"/>
      <c r="B37" s="201"/>
      <c r="C37" s="201"/>
      <c r="D37" s="201"/>
      <c r="E37" s="201"/>
      <c r="F37" s="201"/>
      <c r="G37" s="201"/>
      <c r="H37" s="201"/>
      <c r="I37" s="201"/>
      <c r="J37" s="201"/>
      <c r="K37" s="202"/>
      <c r="L37" s="202"/>
      <c r="M37" s="202"/>
      <c r="N37" s="202"/>
      <c r="O37" s="203"/>
    </row>
    <row r="38" spans="1:15" ht="23.25" customHeight="1">
      <c r="A38" s="286" t="s">
        <v>101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8"/>
      <c r="N38" s="288"/>
      <c r="O38" s="289"/>
    </row>
    <row r="39" spans="1:15" ht="23.25" customHeight="1">
      <c r="A39" s="193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1"/>
      <c r="O39" s="192"/>
    </row>
    <row r="40" spans="1:15" ht="13.5">
      <c r="A40" s="204" t="s">
        <v>102</v>
      </c>
      <c r="B40" s="205"/>
      <c r="C40" s="205"/>
      <c r="D40" s="205"/>
      <c r="E40" s="205"/>
      <c r="F40" s="205" t="s">
        <v>103</v>
      </c>
      <c r="G40" s="206"/>
      <c r="H40" s="206"/>
      <c r="I40" s="202"/>
      <c r="J40" s="202"/>
      <c r="K40" s="202"/>
      <c r="L40" s="207"/>
      <c r="M40" s="207" t="s">
        <v>104</v>
      </c>
      <c r="N40" s="202"/>
      <c r="O40" s="203"/>
    </row>
    <row r="41" spans="1:15" ht="13.5">
      <c r="A41" s="204" t="s">
        <v>137</v>
      </c>
      <c r="B41" s="205"/>
      <c r="C41" s="205"/>
      <c r="D41" s="205"/>
      <c r="E41" s="205"/>
      <c r="F41" s="205" t="s">
        <v>138</v>
      </c>
      <c r="G41" s="206"/>
      <c r="H41" s="206"/>
      <c r="I41" s="202"/>
      <c r="J41" s="202"/>
      <c r="K41" s="202"/>
      <c r="L41" s="207"/>
      <c r="M41" s="207" t="s">
        <v>105</v>
      </c>
      <c r="N41" s="202"/>
      <c r="O41" s="203"/>
    </row>
    <row r="42" spans="1:15" ht="13.5">
      <c r="A42" s="204" t="s">
        <v>106</v>
      </c>
      <c r="B42" s="205"/>
      <c r="C42" s="205"/>
      <c r="D42" s="205"/>
      <c r="E42" s="205"/>
      <c r="F42" s="205" t="s">
        <v>107</v>
      </c>
      <c r="G42" s="206"/>
      <c r="H42" s="206"/>
      <c r="I42" s="202"/>
      <c r="J42" s="202"/>
      <c r="K42" s="202"/>
      <c r="L42" s="207"/>
      <c r="M42" s="202" t="s">
        <v>108</v>
      </c>
      <c r="N42" s="202"/>
      <c r="O42" s="203"/>
    </row>
    <row r="43" spans="1:15" ht="13.5">
      <c r="A43" s="204" t="s">
        <v>109</v>
      </c>
      <c r="B43" s="205"/>
      <c r="C43" s="205"/>
      <c r="D43" s="205"/>
      <c r="E43" s="205"/>
      <c r="F43" s="205" t="s">
        <v>110</v>
      </c>
      <c r="G43" s="206"/>
      <c r="H43" s="206"/>
      <c r="I43" s="202"/>
      <c r="J43" s="202"/>
      <c r="K43" s="202"/>
      <c r="L43" s="207"/>
      <c r="M43" s="207" t="s">
        <v>111</v>
      </c>
      <c r="N43" s="202"/>
      <c r="O43" s="203"/>
    </row>
    <row r="44" spans="1:15" ht="13.5">
      <c r="A44" s="204" t="s">
        <v>112</v>
      </c>
      <c r="B44" s="205"/>
      <c r="C44" s="205"/>
      <c r="D44" s="205"/>
      <c r="E44" s="205"/>
      <c r="F44" s="205" t="s">
        <v>113</v>
      </c>
      <c r="G44" s="206"/>
      <c r="H44" s="206"/>
      <c r="I44" s="202"/>
      <c r="J44" s="202"/>
      <c r="K44" s="202"/>
      <c r="L44" s="207"/>
      <c r="M44" s="207" t="s">
        <v>114</v>
      </c>
      <c r="N44" s="202"/>
      <c r="O44" s="203"/>
    </row>
    <row r="45" spans="1:15" ht="13.5">
      <c r="A45" s="208"/>
      <c r="B45" s="209"/>
      <c r="C45" s="209"/>
      <c r="D45" s="202"/>
      <c r="E45" s="102"/>
      <c r="F45" s="206"/>
      <c r="G45" s="206"/>
      <c r="H45" s="202"/>
      <c r="I45" s="202"/>
      <c r="J45" s="202"/>
      <c r="K45" s="202"/>
      <c r="L45" s="202"/>
      <c r="M45" s="202"/>
      <c r="N45" s="202"/>
      <c r="O45" s="203"/>
    </row>
    <row r="46" spans="1:15" ht="13.5">
      <c r="A46" s="208"/>
      <c r="B46" s="209"/>
      <c r="C46" s="209"/>
      <c r="D46" s="202"/>
      <c r="E46" s="102"/>
      <c r="F46" s="206"/>
      <c r="G46" s="206"/>
      <c r="H46" s="202"/>
      <c r="I46" s="202"/>
      <c r="J46" s="202"/>
      <c r="K46" s="202"/>
      <c r="L46" s="202"/>
      <c r="M46" s="202"/>
      <c r="N46" s="202"/>
      <c r="O46" s="203"/>
    </row>
    <row r="47" spans="1:15" ht="27" customHeight="1">
      <c r="A47" s="218" t="s">
        <v>115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/>
    </row>
    <row r="48" spans="1:15" ht="13.5">
      <c r="A48" s="210"/>
      <c r="B48" s="209"/>
      <c r="C48" s="209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  <row r="49" spans="1:15" ht="21.75" customHeight="1">
      <c r="A49" s="210"/>
      <c r="B49" s="211" t="s">
        <v>139</v>
      </c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202"/>
      <c r="N49" s="202"/>
      <c r="O49" s="203"/>
    </row>
    <row r="50" spans="1:15" ht="9" customHeight="1">
      <c r="A50" s="210"/>
      <c r="B50" s="211"/>
      <c r="C50" s="211"/>
      <c r="D50" s="212"/>
      <c r="E50" s="212"/>
      <c r="F50" s="212"/>
      <c r="G50" s="212"/>
      <c r="H50" s="212"/>
      <c r="I50" s="212"/>
      <c r="J50" s="212"/>
      <c r="K50" s="212"/>
      <c r="L50" s="213"/>
      <c r="M50" s="202"/>
      <c r="N50" s="202"/>
      <c r="O50" s="203"/>
    </row>
    <row r="51" spans="1:15" ht="13.5">
      <c r="A51" s="210"/>
      <c r="B51" s="209" t="s">
        <v>116</v>
      </c>
      <c r="C51" s="209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</row>
    <row r="52" spans="1:15" ht="21.75" customHeight="1">
      <c r="A52" s="210"/>
      <c r="B52" s="209"/>
      <c r="C52" s="209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</row>
    <row r="53" spans="1:15" ht="13.5">
      <c r="A53" s="210"/>
      <c r="B53" s="209" t="s">
        <v>117</v>
      </c>
      <c r="C53" s="209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3"/>
    </row>
    <row r="54" spans="1:15" ht="13.5">
      <c r="A54" s="210"/>
      <c r="B54" s="209" t="s">
        <v>118</v>
      </c>
      <c r="C54" s="209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3"/>
    </row>
    <row r="55" spans="1:15" ht="13.5">
      <c r="A55" s="210"/>
      <c r="B55" s="209" t="s">
        <v>119</v>
      </c>
      <c r="C55" s="209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</row>
    <row r="56" spans="1:15" ht="13.5">
      <c r="A56" s="210"/>
      <c r="B56" s="209" t="s">
        <v>120</v>
      </c>
      <c r="C56" s="209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1:15" ht="28.5" customHeight="1" thickBo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9"/>
      <c r="L57" s="219"/>
      <c r="M57" s="219"/>
      <c r="N57" s="219"/>
      <c r="O57" s="220"/>
    </row>
  </sheetData>
  <sheetProtection/>
  <mergeCells count="12">
    <mergeCell ref="B32:M32"/>
    <mergeCell ref="A38:O38"/>
    <mergeCell ref="A47:O47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9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00" customWidth="1"/>
    <col min="12" max="12" width="5.625" style="3" customWidth="1"/>
    <col min="13" max="13" width="7.625" style="3" customWidth="1"/>
    <col min="14" max="14" width="4.625" style="3" customWidth="1"/>
    <col min="15" max="15" width="8.125" style="10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2:18" ht="18.75">
      <c r="B3" s="265" t="s">
        <v>121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2:18" ht="12.75" thickBot="1">
      <c r="B4" s="266" t="s">
        <v>122</v>
      </c>
      <c r="C4" s="266"/>
      <c r="D4" s="266"/>
      <c r="E4" s="4"/>
      <c r="F4" s="4"/>
      <c r="G4" s="4"/>
      <c r="H4" s="4"/>
      <c r="I4" s="4"/>
      <c r="J4" s="4"/>
      <c r="K4" s="5"/>
      <c r="L4" s="4"/>
      <c r="M4" s="4"/>
      <c r="N4" s="4"/>
      <c r="O4" s="267" t="s">
        <v>147</v>
      </c>
      <c r="P4" s="267"/>
      <c r="Q4" s="267"/>
      <c r="R4" s="267"/>
    </row>
    <row r="5" spans="2:18" s="6" customFormat="1" ht="12.75" thickBot="1">
      <c r="B5" s="7"/>
      <c r="C5" s="8"/>
      <c r="D5" s="9"/>
      <c r="E5" s="10" t="s">
        <v>2</v>
      </c>
      <c r="F5" s="11"/>
      <c r="G5" s="10"/>
      <c r="H5" s="12"/>
      <c r="I5" s="13"/>
      <c r="J5" s="13"/>
      <c r="K5" s="14"/>
      <c r="L5" s="12" t="s">
        <v>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19"/>
      <c r="F6" s="20"/>
      <c r="G6" s="20"/>
      <c r="H6" s="20"/>
      <c r="I6" s="20"/>
      <c r="J6" s="263" t="s">
        <v>4</v>
      </c>
      <c r="K6" s="264"/>
      <c r="L6" s="20"/>
      <c r="M6" s="20"/>
      <c r="N6" s="20"/>
      <c r="O6" s="20"/>
      <c r="P6" s="20"/>
      <c r="Q6" s="263" t="s">
        <v>4</v>
      </c>
      <c r="R6" s="264"/>
    </row>
    <row r="7" spans="2:18" s="6" customFormat="1" ht="42" customHeight="1" thickBot="1">
      <c r="B7" s="21"/>
      <c r="C7" s="22"/>
      <c r="D7" s="23"/>
      <c r="E7" s="24" t="s">
        <v>5</v>
      </c>
      <c r="F7" s="25" t="s">
        <v>6</v>
      </c>
      <c r="G7" s="25" t="s">
        <v>7</v>
      </c>
      <c r="H7" s="25" t="s">
        <v>8</v>
      </c>
      <c r="I7" s="26" t="s">
        <v>9</v>
      </c>
      <c r="J7" s="27" t="s">
        <v>10</v>
      </c>
      <c r="K7" s="28" t="s">
        <v>11</v>
      </c>
      <c r="L7" s="25" t="s">
        <v>5</v>
      </c>
      <c r="M7" s="25" t="s">
        <v>6</v>
      </c>
      <c r="N7" s="25" t="s">
        <v>7</v>
      </c>
      <c r="O7" s="25" t="s">
        <v>12</v>
      </c>
      <c r="P7" s="26" t="s">
        <v>9</v>
      </c>
      <c r="Q7" s="27" t="s">
        <v>13</v>
      </c>
      <c r="R7" s="29" t="s">
        <v>11</v>
      </c>
    </row>
    <row r="8" spans="2:23" s="30" customFormat="1" ht="12">
      <c r="B8" s="31"/>
      <c r="C8" s="268" t="s">
        <v>14</v>
      </c>
      <c r="D8" s="269"/>
      <c r="E8" s="32">
        <v>38.1</v>
      </c>
      <c r="F8" s="33">
        <v>288926</v>
      </c>
      <c r="G8" s="33">
        <v>105</v>
      </c>
      <c r="H8" s="33">
        <v>5486</v>
      </c>
      <c r="I8" s="34">
        <v>1.9</v>
      </c>
      <c r="J8" s="35">
        <v>5752</v>
      </c>
      <c r="K8" s="36">
        <f>IF(U8=TRUE,"-",ROUND((H8-J8)/J8*100,2))</f>
        <v>-4.62</v>
      </c>
      <c r="L8" s="32">
        <v>38.1</v>
      </c>
      <c r="M8" s="33">
        <v>288907</v>
      </c>
      <c r="N8" s="38">
        <v>104</v>
      </c>
      <c r="O8" s="33">
        <v>5069</v>
      </c>
      <c r="P8" s="34">
        <v>1.75</v>
      </c>
      <c r="Q8" s="35">
        <v>5318</v>
      </c>
      <c r="R8" s="39">
        <f>IF(W8=TRUE,"-",ROUND((O8-Q8)/Q8*100,2))</f>
        <v>-4.68</v>
      </c>
      <c r="T8" s="30">
        <f>ROUND((H8-J8)/J8*100,2)</f>
        <v>-4.62</v>
      </c>
      <c r="U8" s="30" t="b">
        <f>ISERROR(T8)</f>
        <v>0</v>
      </c>
      <c r="V8" s="30">
        <f>ROUND((O8-Q8)/Q8*100,2)</f>
        <v>-4.68</v>
      </c>
      <c r="W8" s="30" t="b">
        <f>ISERROR(V8)</f>
        <v>0</v>
      </c>
    </row>
    <row r="9" spans="2:23" s="30" customFormat="1" ht="12">
      <c r="B9" s="40"/>
      <c r="C9" s="41"/>
      <c r="D9" s="42" t="s">
        <v>123</v>
      </c>
      <c r="E9" s="43">
        <v>32.2</v>
      </c>
      <c r="F9" s="44">
        <v>236904</v>
      </c>
      <c r="G9" s="44" t="s">
        <v>149</v>
      </c>
      <c r="H9" s="44">
        <v>5000</v>
      </c>
      <c r="I9" s="45">
        <v>2.11</v>
      </c>
      <c r="J9" s="46">
        <v>5090</v>
      </c>
      <c r="K9" s="39">
        <f aca="true" t="shared" si="0" ref="K9:K62">IF(U9=TRUE,"-",ROUND((H9-J9)/J9*100,2))</f>
        <v>-1.77</v>
      </c>
      <c r="L9" s="43">
        <v>32.2</v>
      </c>
      <c r="M9" s="44">
        <v>236904</v>
      </c>
      <c r="N9" s="48" t="s">
        <v>149</v>
      </c>
      <c r="O9" s="44">
        <v>3242</v>
      </c>
      <c r="P9" s="45">
        <v>1.37</v>
      </c>
      <c r="Q9" s="46">
        <v>3628</v>
      </c>
      <c r="R9" s="39">
        <f aca="true" t="shared" si="1" ref="R9:R62">IF(W9=TRUE,"-",ROUND((O9-Q9)/Q9*100,2))</f>
        <v>-10.64</v>
      </c>
      <c r="T9" s="30">
        <f aca="true" t="shared" si="2" ref="T9:T62">ROUND((H9-J9)/J9*100,2)</f>
        <v>-1.77</v>
      </c>
      <c r="U9" s="30" t="b">
        <f aca="true" t="shared" si="3" ref="U9:U62">ISERROR(T9)</f>
        <v>0</v>
      </c>
      <c r="V9" s="30">
        <f aca="true" t="shared" si="4" ref="V9:V62">ROUND((O9-Q9)/Q9*100,2)</f>
        <v>-10.64</v>
      </c>
      <c r="W9" s="30" t="b">
        <f aca="true" t="shared" si="5" ref="W9:W62">ISERROR(V9)</f>
        <v>0</v>
      </c>
    </row>
    <row r="10" spans="2:23" s="30" customFormat="1" ht="12">
      <c r="B10" s="40"/>
      <c r="C10" s="41"/>
      <c r="D10" s="42" t="s">
        <v>15</v>
      </c>
      <c r="E10" s="43">
        <v>39.9</v>
      </c>
      <c r="F10" s="44">
        <v>294679</v>
      </c>
      <c r="G10" s="44">
        <v>5</v>
      </c>
      <c r="H10" s="44">
        <v>5430</v>
      </c>
      <c r="I10" s="45">
        <v>1.84</v>
      </c>
      <c r="J10" s="46">
        <v>3298</v>
      </c>
      <c r="K10" s="39">
        <f t="shared" si="0"/>
        <v>64.65</v>
      </c>
      <c r="L10" s="43">
        <v>39.9</v>
      </c>
      <c r="M10" s="44">
        <v>294679</v>
      </c>
      <c r="N10" s="48">
        <v>5</v>
      </c>
      <c r="O10" s="44">
        <v>3179</v>
      </c>
      <c r="P10" s="45">
        <v>1.08</v>
      </c>
      <c r="Q10" s="46">
        <v>2700</v>
      </c>
      <c r="R10" s="39">
        <f t="shared" si="1"/>
        <v>17.74</v>
      </c>
      <c r="T10" s="30">
        <f t="shared" si="2"/>
        <v>64.65</v>
      </c>
      <c r="U10" s="30" t="b">
        <f t="shared" si="3"/>
        <v>0</v>
      </c>
      <c r="V10" s="30">
        <f t="shared" si="4"/>
        <v>17.74</v>
      </c>
      <c r="W10" s="30" t="b">
        <f t="shared" si="5"/>
        <v>0</v>
      </c>
    </row>
    <row r="11" spans="2:23" s="30" customFormat="1" ht="12">
      <c r="B11" s="40"/>
      <c r="C11" s="41"/>
      <c r="D11" s="42" t="s">
        <v>124</v>
      </c>
      <c r="E11" s="43">
        <v>40.5</v>
      </c>
      <c r="F11" s="44">
        <v>219646</v>
      </c>
      <c r="G11" s="44" t="s">
        <v>125</v>
      </c>
      <c r="H11" s="44">
        <v>5000</v>
      </c>
      <c r="I11" s="45">
        <v>2.28</v>
      </c>
      <c r="J11" s="46">
        <v>5000</v>
      </c>
      <c r="K11" s="39">
        <f t="shared" si="0"/>
        <v>0</v>
      </c>
      <c r="L11" s="43">
        <v>40.5</v>
      </c>
      <c r="M11" s="44">
        <v>219646</v>
      </c>
      <c r="N11" s="48" t="s">
        <v>125</v>
      </c>
      <c r="O11" s="44">
        <v>1900</v>
      </c>
      <c r="P11" s="45">
        <v>0.87</v>
      </c>
      <c r="Q11" s="46">
        <v>1300</v>
      </c>
      <c r="R11" s="39">
        <f t="shared" si="1"/>
        <v>46.15</v>
      </c>
      <c r="T11" s="30">
        <f t="shared" si="2"/>
        <v>0</v>
      </c>
      <c r="U11" s="30" t="b">
        <f t="shared" si="3"/>
        <v>0</v>
      </c>
      <c r="V11" s="30">
        <f t="shared" si="4"/>
        <v>46.15</v>
      </c>
      <c r="W11" s="30" t="b">
        <f t="shared" si="5"/>
        <v>0</v>
      </c>
    </row>
    <row r="12" spans="2:23" s="30" customFormat="1" ht="12">
      <c r="B12" s="40"/>
      <c r="C12" s="41"/>
      <c r="D12" s="42" t="s">
        <v>16</v>
      </c>
      <c r="E12" s="43">
        <v>38.6</v>
      </c>
      <c r="F12" s="44">
        <v>286298</v>
      </c>
      <c r="G12" s="44" t="s">
        <v>125</v>
      </c>
      <c r="H12" s="44">
        <v>5520</v>
      </c>
      <c r="I12" s="45">
        <v>1.93</v>
      </c>
      <c r="J12" s="46">
        <v>5000</v>
      </c>
      <c r="K12" s="39">
        <f t="shared" si="0"/>
        <v>10.4</v>
      </c>
      <c r="L12" s="43">
        <v>38.6</v>
      </c>
      <c r="M12" s="44">
        <v>286298</v>
      </c>
      <c r="N12" s="48" t="s">
        <v>125</v>
      </c>
      <c r="O12" s="44">
        <v>4629</v>
      </c>
      <c r="P12" s="45">
        <v>1.62</v>
      </c>
      <c r="Q12" s="46">
        <v>3800</v>
      </c>
      <c r="R12" s="39">
        <f t="shared" si="1"/>
        <v>21.82</v>
      </c>
      <c r="T12" s="30">
        <f t="shared" si="2"/>
        <v>10.4</v>
      </c>
      <c r="U12" s="30" t="b">
        <f t="shared" si="3"/>
        <v>0</v>
      </c>
      <c r="V12" s="30">
        <f t="shared" si="4"/>
        <v>21.82</v>
      </c>
      <c r="W12" s="30" t="b">
        <f t="shared" si="5"/>
        <v>0</v>
      </c>
    </row>
    <row r="13" spans="2:23" s="30" customFormat="1" ht="12">
      <c r="B13" s="40"/>
      <c r="C13" s="41"/>
      <c r="D13" s="42" t="s">
        <v>17</v>
      </c>
      <c r="E13" s="43">
        <v>38.1</v>
      </c>
      <c r="F13" s="44">
        <v>241617</v>
      </c>
      <c r="G13" s="44" t="s">
        <v>142</v>
      </c>
      <c r="H13" s="44">
        <v>3574</v>
      </c>
      <c r="I13" s="45">
        <v>1.48</v>
      </c>
      <c r="J13" s="46">
        <v>3495</v>
      </c>
      <c r="K13" s="39">
        <f t="shared" si="0"/>
        <v>2.26</v>
      </c>
      <c r="L13" s="43">
        <v>38.1</v>
      </c>
      <c r="M13" s="44">
        <v>241617</v>
      </c>
      <c r="N13" s="48" t="s">
        <v>142</v>
      </c>
      <c r="O13" s="44">
        <v>2779</v>
      </c>
      <c r="P13" s="45">
        <v>1.15</v>
      </c>
      <c r="Q13" s="46">
        <v>2864</v>
      </c>
      <c r="R13" s="39">
        <f t="shared" si="1"/>
        <v>-2.97</v>
      </c>
      <c r="T13" s="30">
        <f t="shared" si="2"/>
        <v>2.26</v>
      </c>
      <c r="U13" s="30" t="b">
        <f t="shared" si="3"/>
        <v>0</v>
      </c>
      <c r="V13" s="30">
        <f t="shared" si="4"/>
        <v>-2.97</v>
      </c>
      <c r="W13" s="30" t="b">
        <f t="shared" si="5"/>
        <v>0</v>
      </c>
    </row>
    <row r="14" spans="2:23" s="30" customFormat="1" ht="12">
      <c r="B14" s="40"/>
      <c r="C14" s="41"/>
      <c r="D14" s="42" t="s">
        <v>18</v>
      </c>
      <c r="E14" s="43">
        <v>34.7</v>
      </c>
      <c r="F14" s="44">
        <v>284378</v>
      </c>
      <c r="G14" s="44">
        <v>9</v>
      </c>
      <c r="H14" s="44">
        <v>6430</v>
      </c>
      <c r="I14" s="45">
        <v>2.26</v>
      </c>
      <c r="J14" s="46">
        <v>6319</v>
      </c>
      <c r="K14" s="39">
        <f t="shared" si="0"/>
        <v>1.76</v>
      </c>
      <c r="L14" s="43">
        <v>34.5</v>
      </c>
      <c r="M14" s="44">
        <v>283512</v>
      </c>
      <c r="N14" s="48">
        <v>8</v>
      </c>
      <c r="O14" s="44">
        <v>5293</v>
      </c>
      <c r="P14" s="45">
        <v>1.87</v>
      </c>
      <c r="Q14" s="46">
        <v>5206</v>
      </c>
      <c r="R14" s="39">
        <f t="shared" si="1"/>
        <v>1.67</v>
      </c>
      <c r="T14" s="30">
        <f t="shared" si="2"/>
        <v>1.76</v>
      </c>
      <c r="U14" s="30" t="b">
        <f t="shared" si="3"/>
        <v>0</v>
      </c>
      <c r="V14" s="30">
        <f t="shared" si="4"/>
        <v>1.67</v>
      </c>
      <c r="W14" s="30" t="b">
        <f t="shared" si="5"/>
        <v>0</v>
      </c>
    </row>
    <row r="15" spans="2:23" s="30" customFormat="1" ht="12">
      <c r="B15" s="49"/>
      <c r="C15" s="41"/>
      <c r="D15" s="42" t="s">
        <v>126</v>
      </c>
      <c r="E15" s="43" t="s">
        <v>19</v>
      </c>
      <c r="F15" s="44" t="s">
        <v>19</v>
      </c>
      <c r="G15" s="44" t="s">
        <v>19</v>
      </c>
      <c r="H15" s="44" t="s">
        <v>19</v>
      </c>
      <c r="I15" s="45" t="s">
        <v>19</v>
      </c>
      <c r="J15" s="46" t="s">
        <v>19</v>
      </c>
      <c r="K15" s="39" t="str">
        <f t="shared" si="0"/>
        <v>-</v>
      </c>
      <c r="L15" s="43" t="s">
        <v>19</v>
      </c>
      <c r="M15" s="44" t="s">
        <v>19</v>
      </c>
      <c r="N15" s="48" t="s">
        <v>19</v>
      </c>
      <c r="O15" s="44" t="s">
        <v>19</v>
      </c>
      <c r="P15" s="45" t="s">
        <v>19</v>
      </c>
      <c r="Q15" s="46" t="s">
        <v>19</v>
      </c>
      <c r="R15" s="39" t="str">
        <f t="shared" si="1"/>
        <v>-</v>
      </c>
      <c r="T15" s="30" t="e">
        <f t="shared" si="2"/>
        <v>#VALUE!</v>
      </c>
      <c r="U15" s="30" t="b">
        <f t="shared" si="3"/>
        <v>1</v>
      </c>
      <c r="V15" s="30" t="e">
        <f t="shared" si="4"/>
        <v>#VALUE!</v>
      </c>
      <c r="W15" s="30" t="b">
        <f t="shared" si="5"/>
        <v>1</v>
      </c>
    </row>
    <row r="16" spans="2:23" s="30" customFormat="1" ht="12">
      <c r="B16" s="49"/>
      <c r="C16" s="41"/>
      <c r="D16" s="42" t="s">
        <v>20</v>
      </c>
      <c r="E16" s="43">
        <v>34.5</v>
      </c>
      <c r="F16" s="44">
        <v>245296</v>
      </c>
      <c r="G16" s="44" t="s">
        <v>142</v>
      </c>
      <c r="H16" s="44">
        <v>4747</v>
      </c>
      <c r="I16" s="45">
        <v>1.94</v>
      </c>
      <c r="J16" s="46">
        <v>4331</v>
      </c>
      <c r="K16" s="39">
        <f t="shared" si="0"/>
        <v>9.61</v>
      </c>
      <c r="L16" s="43">
        <v>34.5</v>
      </c>
      <c r="M16" s="44">
        <v>245296</v>
      </c>
      <c r="N16" s="48" t="s">
        <v>142</v>
      </c>
      <c r="O16" s="44">
        <v>4169</v>
      </c>
      <c r="P16" s="45">
        <v>1.7</v>
      </c>
      <c r="Q16" s="46">
        <v>4331</v>
      </c>
      <c r="R16" s="39">
        <f t="shared" si="1"/>
        <v>-3.74</v>
      </c>
      <c r="T16" s="30">
        <f t="shared" si="2"/>
        <v>9.61</v>
      </c>
      <c r="U16" s="30" t="b">
        <f t="shared" si="3"/>
        <v>0</v>
      </c>
      <c r="V16" s="30">
        <f t="shared" si="4"/>
        <v>-3.74</v>
      </c>
      <c r="W16" s="30" t="b">
        <f t="shared" si="5"/>
        <v>0</v>
      </c>
    </row>
    <row r="17" spans="2:23" s="30" customFormat="1" ht="12">
      <c r="B17" s="49"/>
      <c r="C17" s="41"/>
      <c r="D17" s="42" t="s">
        <v>21</v>
      </c>
      <c r="E17" s="43">
        <v>38.2</v>
      </c>
      <c r="F17" s="44">
        <v>270019</v>
      </c>
      <c r="G17" s="44">
        <v>4</v>
      </c>
      <c r="H17" s="44">
        <v>4095</v>
      </c>
      <c r="I17" s="45">
        <v>1.52</v>
      </c>
      <c r="J17" s="46">
        <v>3841</v>
      </c>
      <c r="K17" s="39">
        <f t="shared" si="0"/>
        <v>6.61</v>
      </c>
      <c r="L17" s="43">
        <v>38.2</v>
      </c>
      <c r="M17" s="44">
        <v>270019</v>
      </c>
      <c r="N17" s="48">
        <v>4</v>
      </c>
      <c r="O17" s="44">
        <v>3982</v>
      </c>
      <c r="P17" s="45">
        <v>1.47</v>
      </c>
      <c r="Q17" s="46">
        <v>3752</v>
      </c>
      <c r="R17" s="39">
        <f t="shared" si="1"/>
        <v>6.13</v>
      </c>
      <c r="T17" s="30">
        <f t="shared" si="2"/>
        <v>6.61</v>
      </c>
      <c r="U17" s="30" t="b">
        <f t="shared" si="3"/>
        <v>0</v>
      </c>
      <c r="V17" s="30">
        <f t="shared" si="4"/>
        <v>6.13</v>
      </c>
      <c r="W17" s="30" t="b">
        <f t="shared" si="5"/>
        <v>0</v>
      </c>
    </row>
    <row r="18" spans="2:23" s="30" customFormat="1" ht="12">
      <c r="B18" s="49"/>
      <c r="C18" s="41"/>
      <c r="D18" s="42" t="s">
        <v>22</v>
      </c>
      <c r="E18" s="43">
        <v>35.1</v>
      </c>
      <c r="F18" s="44">
        <v>301959</v>
      </c>
      <c r="G18" s="44" t="s">
        <v>127</v>
      </c>
      <c r="H18" s="44">
        <v>5052</v>
      </c>
      <c r="I18" s="45">
        <v>1.67</v>
      </c>
      <c r="J18" s="46">
        <v>1300</v>
      </c>
      <c r="K18" s="39">
        <f t="shared" si="0"/>
        <v>288.62</v>
      </c>
      <c r="L18" s="43">
        <v>35.1</v>
      </c>
      <c r="M18" s="44">
        <v>301959</v>
      </c>
      <c r="N18" s="48" t="s">
        <v>127</v>
      </c>
      <c r="O18" s="44">
        <v>5052</v>
      </c>
      <c r="P18" s="45">
        <v>1.67</v>
      </c>
      <c r="Q18" s="46">
        <v>1300</v>
      </c>
      <c r="R18" s="39">
        <f t="shared" si="1"/>
        <v>288.62</v>
      </c>
      <c r="T18" s="30">
        <f t="shared" si="2"/>
        <v>288.62</v>
      </c>
      <c r="U18" s="30" t="b">
        <f t="shared" si="3"/>
        <v>0</v>
      </c>
      <c r="V18" s="30">
        <f t="shared" si="4"/>
        <v>288.62</v>
      </c>
      <c r="W18" s="30" t="b">
        <f t="shared" si="5"/>
        <v>0</v>
      </c>
    </row>
    <row r="19" spans="2:23" s="30" customFormat="1" ht="12">
      <c r="B19" s="49"/>
      <c r="C19" s="41"/>
      <c r="D19" s="42" t="s">
        <v>23</v>
      </c>
      <c r="E19" s="43" t="s">
        <v>19</v>
      </c>
      <c r="F19" s="44" t="s">
        <v>19</v>
      </c>
      <c r="G19" s="44" t="s">
        <v>19</v>
      </c>
      <c r="H19" s="44" t="s">
        <v>19</v>
      </c>
      <c r="I19" s="45" t="s">
        <v>19</v>
      </c>
      <c r="J19" s="46" t="s">
        <v>19</v>
      </c>
      <c r="K19" s="39" t="str">
        <f t="shared" si="0"/>
        <v>-</v>
      </c>
      <c r="L19" s="43" t="s">
        <v>19</v>
      </c>
      <c r="M19" s="44" t="s">
        <v>19</v>
      </c>
      <c r="N19" s="48" t="s">
        <v>19</v>
      </c>
      <c r="O19" s="44" t="s">
        <v>19</v>
      </c>
      <c r="P19" s="45" t="s">
        <v>19</v>
      </c>
      <c r="Q19" s="46" t="s">
        <v>19</v>
      </c>
      <c r="R19" s="39" t="str">
        <f t="shared" si="1"/>
        <v>-</v>
      </c>
      <c r="T19" s="30" t="e">
        <f t="shared" si="2"/>
        <v>#VALUE!</v>
      </c>
      <c r="U19" s="30" t="b">
        <f t="shared" si="3"/>
        <v>1</v>
      </c>
      <c r="V19" s="30" t="e">
        <f t="shared" si="4"/>
        <v>#VALUE!</v>
      </c>
      <c r="W19" s="30" t="b">
        <f t="shared" si="5"/>
        <v>1</v>
      </c>
    </row>
    <row r="20" spans="2:23" s="30" customFormat="1" ht="12">
      <c r="B20" s="49" t="s">
        <v>24</v>
      </c>
      <c r="C20" s="41"/>
      <c r="D20" s="42" t="s">
        <v>25</v>
      </c>
      <c r="E20" s="43">
        <v>37.1</v>
      </c>
      <c r="F20" s="44">
        <v>244311</v>
      </c>
      <c r="G20" s="44" t="s">
        <v>127</v>
      </c>
      <c r="H20" s="44">
        <v>5741</v>
      </c>
      <c r="I20" s="45">
        <v>2.35</v>
      </c>
      <c r="J20" s="46">
        <v>5453</v>
      </c>
      <c r="K20" s="39">
        <f t="shared" si="0"/>
        <v>5.28</v>
      </c>
      <c r="L20" s="43">
        <v>37.1</v>
      </c>
      <c r="M20" s="44">
        <v>244311</v>
      </c>
      <c r="N20" s="48" t="s">
        <v>127</v>
      </c>
      <c r="O20" s="44">
        <v>5202</v>
      </c>
      <c r="P20" s="45">
        <v>2.13</v>
      </c>
      <c r="Q20" s="46">
        <v>3306</v>
      </c>
      <c r="R20" s="39">
        <f t="shared" si="1"/>
        <v>57.35</v>
      </c>
      <c r="T20" s="30">
        <f t="shared" si="2"/>
        <v>5.28</v>
      </c>
      <c r="U20" s="30" t="b">
        <f t="shared" si="3"/>
        <v>0</v>
      </c>
      <c r="V20" s="30">
        <f t="shared" si="4"/>
        <v>57.35</v>
      </c>
      <c r="W20" s="30" t="b">
        <f t="shared" si="5"/>
        <v>0</v>
      </c>
    </row>
    <row r="21" spans="2:23" s="30" customFormat="1" ht="12">
      <c r="B21" s="49"/>
      <c r="C21" s="41"/>
      <c r="D21" s="42" t="s">
        <v>26</v>
      </c>
      <c r="E21" s="43">
        <v>37.3</v>
      </c>
      <c r="F21" s="44">
        <v>281788</v>
      </c>
      <c r="G21" s="44">
        <v>6</v>
      </c>
      <c r="H21" s="44">
        <v>5772</v>
      </c>
      <c r="I21" s="45">
        <v>2.05</v>
      </c>
      <c r="J21" s="46">
        <v>5077</v>
      </c>
      <c r="K21" s="39">
        <f t="shared" si="0"/>
        <v>13.69</v>
      </c>
      <c r="L21" s="43">
        <v>37.3</v>
      </c>
      <c r="M21" s="44">
        <v>281788</v>
      </c>
      <c r="N21" s="48">
        <v>6</v>
      </c>
      <c r="O21" s="44">
        <v>5250</v>
      </c>
      <c r="P21" s="45">
        <v>1.86</v>
      </c>
      <c r="Q21" s="46">
        <v>4550</v>
      </c>
      <c r="R21" s="39">
        <f t="shared" si="1"/>
        <v>15.38</v>
      </c>
      <c r="T21" s="30">
        <f t="shared" si="2"/>
        <v>13.69</v>
      </c>
      <c r="U21" s="30" t="b">
        <f t="shared" si="3"/>
        <v>0</v>
      </c>
      <c r="V21" s="30">
        <f t="shared" si="4"/>
        <v>15.38</v>
      </c>
      <c r="W21" s="30" t="b">
        <f t="shared" si="5"/>
        <v>0</v>
      </c>
    </row>
    <row r="22" spans="2:23" s="30" customFormat="1" ht="12">
      <c r="B22" s="49"/>
      <c r="C22" s="41"/>
      <c r="D22" s="42" t="s">
        <v>128</v>
      </c>
      <c r="E22" s="43">
        <v>39</v>
      </c>
      <c r="F22" s="44">
        <v>298455</v>
      </c>
      <c r="G22" s="44">
        <v>11</v>
      </c>
      <c r="H22" s="44">
        <v>7641</v>
      </c>
      <c r="I22" s="45">
        <v>2.56</v>
      </c>
      <c r="J22" s="46">
        <v>7353</v>
      </c>
      <c r="K22" s="39">
        <f t="shared" si="0"/>
        <v>3.92</v>
      </c>
      <c r="L22" s="43">
        <v>39</v>
      </c>
      <c r="M22" s="44">
        <v>298455</v>
      </c>
      <c r="N22" s="48">
        <v>11</v>
      </c>
      <c r="O22" s="44">
        <v>6494</v>
      </c>
      <c r="P22" s="45">
        <v>2.18</v>
      </c>
      <c r="Q22" s="46">
        <v>6905</v>
      </c>
      <c r="R22" s="39">
        <f t="shared" si="1"/>
        <v>-5.95</v>
      </c>
      <c r="T22" s="30">
        <f t="shared" si="2"/>
        <v>3.92</v>
      </c>
      <c r="U22" s="30" t="b">
        <f t="shared" si="3"/>
        <v>0</v>
      </c>
      <c r="V22" s="30">
        <f t="shared" si="4"/>
        <v>-5.95</v>
      </c>
      <c r="W22" s="30" t="b">
        <f t="shared" si="5"/>
        <v>0</v>
      </c>
    </row>
    <row r="23" spans="2:23" s="30" customFormat="1" ht="12">
      <c r="B23" s="49"/>
      <c r="C23" s="41"/>
      <c r="D23" s="42" t="s">
        <v>27</v>
      </c>
      <c r="E23" s="43">
        <v>37.2</v>
      </c>
      <c r="F23" s="44">
        <v>218402</v>
      </c>
      <c r="G23" s="44" t="s">
        <v>127</v>
      </c>
      <c r="H23" s="44">
        <v>3484</v>
      </c>
      <c r="I23" s="45">
        <v>1.6</v>
      </c>
      <c r="J23" s="46">
        <v>4028</v>
      </c>
      <c r="K23" s="39">
        <f t="shared" si="0"/>
        <v>-13.51</v>
      </c>
      <c r="L23" s="43">
        <v>37.2</v>
      </c>
      <c r="M23" s="44">
        <v>218402</v>
      </c>
      <c r="N23" s="48" t="s">
        <v>127</v>
      </c>
      <c r="O23" s="44">
        <v>3484</v>
      </c>
      <c r="P23" s="45">
        <v>1.6</v>
      </c>
      <c r="Q23" s="46">
        <v>4028</v>
      </c>
      <c r="R23" s="39">
        <f t="shared" si="1"/>
        <v>-13.51</v>
      </c>
      <c r="T23" s="30">
        <f t="shared" si="2"/>
        <v>-13.51</v>
      </c>
      <c r="U23" s="30" t="b">
        <f t="shared" si="3"/>
        <v>0</v>
      </c>
      <c r="V23" s="30">
        <f t="shared" si="4"/>
        <v>-13.51</v>
      </c>
      <c r="W23" s="30" t="b">
        <f t="shared" si="5"/>
        <v>0</v>
      </c>
    </row>
    <row r="24" spans="2:23" s="30" customFormat="1" ht="12">
      <c r="B24" s="49"/>
      <c r="C24" s="41"/>
      <c r="D24" s="42" t="s">
        <v>28</v>
      </c>
      <c r="E24" s="43">
        <v>41.4</v>
      </c>
      <c r="F24" s="44">
        <v>273304</v>
      </c>
      <c r="G24" s="44">
        <v>5</v>
      </c>
      <c r="H24" s="44">
        <v>3784</v>
      </c>
      <c r="I24" s="45">
        <v>1.38</v>
      </c>
      <c r="J24" s="46">
        <v>3797</v>
      </c>
      <c r="K24" s="39">
        <f t="shared" si="0"/>
        <v>-0.34</v>
      </c>
      <c r="L24" s="43">
        <v>41.4</v>
      </c>
      <c r="M24" s="44">
        <v>273304</v>
      </c>
      <c r="N24" s="48">
        <v>5</v>
      </c>
      <c r="O24" s="44">
        <v>3438</v>
      </c>
      <c r="P24" s="45">
        <v>1.26</v>
      </c>
      <c r="Q24" s="46">
        <v>3606</v>
      </c>
      <c r="R24" s="39">
        <f t="shared" si="1"/>
        <v>-4.66</v>
      </c>
      <c r="T24" s="30">
        <f t="shared" si="2"/>
        <v>-0.34</v>
      </c>
      <c r="U24" s="30" t="b">
        <f t="shared" si="3"/>
        <v>0</v>
      </c>
      <c r="V24" s="30">
        <f t="shared" si="4"/>
        <v>-4.66</v>
      </c>
      <c r="W24" s="30" t="b">
        <f t="shared" si="5"/>
        <v>0</v>
      </c>
    </row>
    <row r="25" spans="2:23" s="30" customFormat="1" ht="12">
      <c r="B25" s="49"/>
      <c r="C25" s="41"/>
      <c r="D25" s="42" t="s">
        <v>29</v>
      </c>
      <c r="E25" s="43" t="s">
        <v>19</v>
      </c>
      <c r="F25" s="44" t="s">
        <v>19</v>
      </c>
      <c r="G25" s="44" t="s">
        <v>19</v>
      </c>
      <c r="H25" s="44" t="s">
        <v>19</v>
      </c>
      <c r="I25" s="45" t="s">
        <v>19</v>
      </c>
      <c r="J25" s="46" t="s">
        <v>19</v>
      </c>
      <c r="K25" s="39" t="str">
        <f t="shared" si="0"/>
        <v>-</v>
      </c>
      <c r="L25" s="43" t="s">
        <v>19</v>
      </c>
      <c r="M25" s="44" t="s">
        <v>19</v>
      </c>
      <c r="N25" s="48" t="s">
        <v>19</v>
      </c>
      <c r="O25" s="44" t="s">
        <v>19</v>
      </c>
      <c r="P25" s="45" t="s">
        <v>19</v>
      </c>
      <c r="Q25" s="46" t="s">
        <v>19</v>
      </c>
      <c r="R25" s="39" t="str">
        <f t="shared" si="1"/>
        <v>-</v>
      </c>
      <c r="T25" s="30" t="e">
        <f t="shared" si="2"/>
        <v>#VALUE!</v>
      </c>
      <c r="U25" s="30" t="b">
        <f t="shared" si="3"/>
        <v>1</v>
      </c>
      <c r="V25" s="30" t="e">
        <f t="shared" si="4"/>
        <v>#VALUE!</v>
      </c>
      <c r="W25" s="30" t="b">
        <f t="shared" si="5"/>
        <v>1</v>
      </c>
    </row>
    <row r="26" spans="2:23" s="30" customFormat="1" ht="12">
      <c r="B26" s="49"/>
      <c r="C26" s="41"/>
      <c r="D26" s="42" t="s">
        <v>30</v>
      </c>
      <c r="E26" s="43">
        <v>37.5</v>
      </c>
      <c r="F26" s="44">
        <v>286111</v>
      </c>
      <c r="G26" s="44">
        <v>42</v>
      </c>
      <c r="H26" s="44">
        <v>5313</v>
      </c>
      <c r="I26" s="45">
        <v>1.86</v>
      </c>
      <c r="J26" s="46">
        <v>4869</v>
      </c>
      <c r="K26" s="39">
        <f t="shared" si="0"/>
        <v>9.12</v>
      </c>
      <c r="L26" s="43">
        <v>37.5</v>
      </c>
      <c r="M26" s="44">
        <v>286111</v>
      </c>
      <c r="N26" s="48">
        <v>42</v>
      </c>
      <c r="O26" s="44">
        <v>5044</v>
      </c>
      <c r="P26" s="45">
        <v>1.76</v>
      </c>
      <c r="Q26" s="46">
        <v>4429</v>
      </c>
      <c r="R26" s="39">
        <f t="shared" si="1"/>
        <v>13.89</v>
      </c>
      <c r="T26" s="30">
        <f t="shared" si="2"/>
        <v>9.12</v>
      </c>
      <c r="U26" s="30" t="b">
        <f t="shared" si="3"/>
        <v>0</v>
      </c>
      <c r="V26" s="30">
        <f t="shared" si="4"/>
        <v>13.89</v>
      </c>
      <c r="W26" s="30" t="b">
        <f t="shared" si="5"/>
        <v>0</v>
      </c>
    </row>
    <row r="27" spans="2:23" s="30" customFormat="1" ht="12">
      <c r="B27" s="49"/>
      <c r="C27" s="41"/>
      <c r="D27" s="42" t="s">
        <v>130</v>
      </c>
      <c r="E27" s="43">
        <v>39.9</v>
      </c>
      <c r="F27" s="44">
        <v>316460</v>
      </c>
      <c r="G27" s="44">
        <v>6</v>
      </c>
      <c r="H27" s="44">
        <v>5278</v>
      </c>
      <c r="I27" s="45">
        <v>1.67</v>
      </c>
      <c r="J27" s="46">
        <v>9011</v>
      </c>
      <c r="K27" s="65">
        <f t="shared" si="0"/>
        <v>-41.43</v>
      </c>
      <c r="L27" s="43">
        <v>39.9</v>
      </c>
      <c r="M27" s="44">
        <v>316460</v>
      </c>
      <c r="N27" s="48">
        <v>6</v>
      </c>
      <c r="O27" s="44">
        <v>5051</v>
      </c>
      <c r="P27" s="45">
        <v>1.6</v>
      </c>
      <c r="Q27" s="46">
        <v>8810</v>
      </c>
      <c r="R27" s="65">
        <f t="shared" si="1"/>
        <v>-42.67</v>
      </c>
      <c r="T27" s="30">
        <f t="shared" si="2"/>
        <v>-41.43</v>
      </c>
      <c r="U27" s="30" t="b">
        <f t="shared" si="3"/>
        <v>0</v>
      </c>
      <c r="V27" s="30">
        <f t="shared" si="4"/>
        <v>-42.67</v>
      </c>
      <c r="W27" s="30" t="b">
        <f t="shared" si="5"/>
        <v>0</v>
      </c>
    </row>
    <row r="28" spans="2:23" s="30" customFormat="1" ht="12">
      <c r="B28" s="49" t="s">
        <v>31</v>
      </c>
      <c r="C28" s="270" t="s">
        <v>32</v>
      </c>
      <c r="D28" s="271"/>
      <c r="E28" s="50" t="s">
        <v>19</v>
      </c>
      <c r="F28" s="51" t="s">
        <v>19</v>
      </c>
      <c r="G28" s="51" t="s">
        <v>19</v>
      </c>
      <c r="H28" s="51" t="s">
        <v>19</v>
      </c>
      <c r="I28" s="52" t="s">
        <v>19</v>
      </c>
      <c r="J28" s="53" t="s">
        <v>19</v>
      </c>
      <c r="K28" s="39" t="str">
        <f t="shared" si="0"/>
        <v>-</v>
      </c>
      <c r="L28" s="50" t="s">
        <v>19</v>
      </c>
      <c r="M28" s="51" t="s">
        <v>19</v>
      </c>
      <c r="N28" s="56" t="s">
        <v>19</v>
      </c>
      <c r="O28" s="51" t="s">
        <v>19</v>
      </c>
      <c r="P28" s="52" t="s">
        <v>19</v>
      </c>
      <c r="Q28" s="53" t="s">
        <v>19</v>
      </c>
      <c r="R28" s="39" t="str">
        <f t="shared" si="1"/>
        <v>-</v>
      </c>
      <c r="T28" s="30" t="e">
        <f t="shared" si="2"/>
        <v>#VALUE!</v>
      </c>
      <c r="U28" s="30" t="b">
        <f t="shared" si="3"/>
        <v>1</v>
      </c>
      <c r="V28" s="30" t="e">
        <f t="shared" si="4"/>
        <v>#VALUE!</v>
      </c>
      <c r="W28" s="30" t="b">
        <f t="shared" si="5"/>
        <v>1</v>
      </c>
    </row>
    <row r="29" spans="2:23" s="30" customFormat="1" ht="12">
      <c r="B29" s="49"/>
      <c r="C29" s="270" t="s">
        <v>33</v>
      </c>
      <c r="D29" s="271"/>
      <c r="E29" s="57">
        <v>47.5</v>
      </c>
      <c r="F29" s="58">
        <v>317125</v>
      </c>
      <c r="G29" s="58" t="s">
        <v>129</v>
      </c>
      <c r="H29" s="58">
        <v>2000</v>
      </c>
      <c r="I29" s="59">
        <v>0.63</v>
      </c>
      <c r="J29" s="60" t="s">
        <v>19</v>
      </c>
      <c r="K29" s="54" t="str">
        <f t="shared" si="0"/>
        <v>-</v>
      </c>
      <c r="L29" s="57">
        <v>47.5</v>
      </c>
      <c r="M29" s="58">
        <v>317125</v>
      </c>
      <c r="N29" s="63" t="s">
        <v>129</v>
      </c>
      <c r="O29" s="58">
        <v>0</v>
      </c>
      <c r="P29" s="59">
        <v>0</v>
      </c>
      <c r="Q29" s="60" t="s">
        <v>19</v>
      </c>
      <c r="R29" s="61" t="str">
        <f t="shared" si="1"/>
        <v>-</v>
      </c>
      <c r="T29" s="30" t="e">
        <f t="shared" si="2"/>
        <v>#VALUE!</v>
      </c>
      <c r="U29" s="30" t="b">
        <f t="shared" si="3"/>
        <v>1</v>
      </c>
      <c r="V29" s="30" t="e">
        <f t="shared" si="4"/>
        <v>#VALUE!</v>
      </c>
      <c r="W29" s="30" t="b">
        <f t="shared" si="5"/>
        <v>1</v>
      </c>
    </row>
    <row r="30" spans="2:23" s="30" customFormat="1" ht="12">
      <c r="B30" s="49"/>
      <c r="C30" s="270" t="s">
        <v>34</v>
      </c>
      <c r="D30" s="271"/>
      <c r="E30" s="57">
        <v>35.7</v>
      </c>
      <c r="F30" s="58">
        <v>272242</v>
      </c>
      <c r="G30" s="58" t="s">
        <v>129</v>
      </c>
      <c r="H30" s="58">
        <v>4468</v>
      </c>
      <c r="I30" s="59">
        <v>1.64</v>
      </c>
      <c r="J30" s="60">
        <v>3632</v>
      </c>
      <c r="K30" s="54">
        <f t="shared" si="0"/>
        <v>23.02</v>
      </c>
      <c r="L30" s="57">
        <v>35.7</v>
      </c>
      <c r="M30" s="58">
        <v>272242</v>
      </c>
      <c r="N30" s="63" t="s">
        <v>129</v>
      </c>
      <c r="O30" s="58">
        <v>3847</v>
      </c>
      <c r="P30" s="59">
        <v>1.41</v>
      </c>
      <c r="Q30" s="60">
        <v>3160</v>
      </c>
      <c r="R30" s="65">
        <f t="shared" si="1"/>
        <v>21.74</v>
      </c>
      <c r="T30" s="30">
        <f t="shared" si="2"/>
        <v>23.02</v>
      </c>
      <c r="U30" s="30" t="b">
        <f t="shared" si="3"/>
        <v>0</v>
      </c>
      <c r="V30" s="30">
        <f t="shared" si="4"/>
        <v>21.74</v>
      </c>
      <c r="W30" s="30" t="b">
        <f t="shared" si="5"/>
        <v>0</v>
      </c>
    </row>
    <row r="31" spans="2:23" s="30" customFormat="1" ht="12">
      <c r="B31" s="49"/>
      <c r="C31" s="270" t="s">
        <v>35</v>
      </c>
      <c r="D31" s="271"/>
      <c r="E31" s="57" t="s">
        <v>19</v>
      </c>
      <c r="F31" s="58" t="s">
        <v>19</v>
      </c>
      <c r="G31" s="58" t="s">
        <v>19</v>
      </c>
      <c r="H31" s="58" t="s">
        <v>19</v>
      </c>
      <c r="I31" s="59" t="s">
        <v>19</v>
      </c>
      <c r="J31" s="60" t="s">
        <v>19</v>
      </c>
      <c r="K31" s="54" t="str">
        <f t="shared" si="0"/>
        <v>-</v>
      </c>
      <c r="L31" s="57" t="s">
        <v>19</v>
      </c>
      <c r="M31" s="58" t="s">
        <v>19</v>
      </c>
      <c r="N31" s="63" t="s">
        <v>19</v>
      </c>
      <c r="O31" s="58" t="s">
        <v>19</v>
      </c>
      <c r="P31" s="59" t="s">
        <v>19</v>
      </c>
      <c r="Q31" s="60" t="s">
        <v>19</v>
      </c>
      <c r="R31" s="65" t="str">
        <f t="shared" si="1"/>
        <v>-</v>
      </c>
      <c r="T31" s="30" t="e">
        <f t="shared" si="2"/>
        <v>#VALUE!</v>
      </c>
      <c r="U31" s="30" t="b">
        <f t="shared" si="3"/>
        <v>1</v>
      </c>
      <c r="V31" s="30" t="e">
        <f t="shared" si="4"/>
        <v>#VALUE!</v>
      </c>
      <c r="W31" s="30" t="b">
        <f t="shared" si="5"/>
        <v>1</v>
      </c>
    </row>
    <row r="32" spans="2:23" s="30" customFormat="1" ht="12">
      <c r="B32" s="49"/>
      <c r="C32" s="270" t="s">
        <v>36</v>
      </c>
      <c r="D32" s="271"/>
      <c r="E32" s="57" t="s">
        <v>19</v>
      </c>
      <c r="F32" s="58" t="s">
        <v>19</v>
      </c>
      <c r="G32" s="58" t="s">
        <v>19</v>
      </c>
      <c r="H32" s="58" t="s">
        <v>19</v>
      </c>
      <c r="I32" s="59" t="s">
        <v>19</v>
      </c>
      <c r="J32" s="60" t="s">
        <v>19</v>
      </c>
      <c r="K32" s="61" t="str">
        <f t="shared" si="0"/>
        <v>-</v>
      </c>
      <c r="L32" s="57" t="s">
        <v>19</v>
      </c>
      <c r="M32" s="58" t="s">
        <v>19</v>
      </c>
      <c r="N32" s="63" t="s">
        <v>19</v>
      </c>
      <c r="O32" s="58" t="s">
        <v>19</v>
      </c>
      <c r="P32" s="59" t="s">
        <v>19</v>
      </c>
      <c r="Q32" s="60" t="s">
        <v>19</v>
      </c>
      <c r="R32" s="65" t="str">
        <f t="shared" si="1"/>
        <v>-</v>
      </c>
      <c r="T32" s="30" t="e">
        <f t="shared" si="2"/>
        <v>#VALUE!</v>
      </c>
      <c r="U32" s="30" t="b">
        <f t="shared" si="3"/>
        <v>1</v>
      </c>
      <c r="V32" s="30" t="e">
        <f t="shared" si="4"/>
        <v>#VALUE!</v>
      </c>
      <c r="W32" s="30" t="b">
        <f t="shared" si="5"/>
        <v>1</v>
      </c>
    </row>
    <row r="33" spans="2:23" s="30" customFormat="1" ht="12">
      <c r="B33" s="49"/>
      <c r="C33" s="272" t="s">
        <v>37</v>
      </c>
      <c r="D33" s="273"/>
      <c r="E33" s="50">
        <v>41.1</v>
      </c>
      <c r="F33" s="51">
        <v>279923</v>
      </c>
      <c r="G33" s="51">
        <v>7</v>
      </c>
      <c r="H33" s="51">
        <v>4701</v>
      </c>
      <c r="I33" s="52">
        <v>1.68</v>
      </c>
      <c r="J33" s="53">
        <v>4917</v>
      </c>
      <c r="K33" s="39">
        <f t="shared" si="0"/>
        <v>-4.39</v>
      </c>
      <c r="L33" s="50">
        <v>41.1</v>
      </c>
      <c r="M33" s="51">
        <v>279923</v>
      </c>
      <c r="N33" s="56">
        <v>7</v>
      </c>
      <c r="O33" s="51">
        <v>3166</v>
      </c>
      <c r="P33" s="52">
        <v>1.13</v>
      </c>
      <c r="Q33" s="53">
        <v>3647</v>
      </c>
      <c r="R33" s="39">
        <f t="shared" si="1"/>
        <v>-13.19</v>
      </c>
      <c r="T33" s="30">
        <f t="shared" si="2"/>
        <v>-4.39</v>
      </c>
      <c r="U33" s="30" t="b">
        <f t="shared" si="3"/>
        <v>0</v>
      </c>
      <c r="V33" s="30">
        <f t="shared" si="4"/>
        <v>-13.19</v>
      </c>
      <c r="W33" s="30" t="b">
        <f t="shared" si="5"/>
        <v>0</v>
      </c>
    </row>
    <row r="34" spans="2:23" s="30" customFormat="1" ht="12">
      <c r="B34" s="49"/>
      <c r="C34" s="41"/>
      <c r="D34" s="64" t="s">
        <v>131</v>
      </c>
      <c r="E34" s="43" t="s">
        <v>19</v>
      </c>
      <c r="F34" s="44" t="s">
        <v>19</v>
      </c>
      <c r="G34" s="44" t="s">
        <v>19</v>
      </c>
      <c r="H34" s="44" t="s">
        <v>19</v>
      </c>
      <c r="I34" s="45" t="s">
        <v>19</v>
      </c>
      <c r="J34" s="46" t="s">
        <v>19</v>
      </c>
      <c r="K34" s="39" t="str">
        <f t="shared" si="0"/>
        <v>-</v>
      </c>
      <c r="L34" s="43" t="s">
        <v>19</v>
      </c>
      <c r="M34" s="44" t="s">
        <v>19</v>
      </c>
      <c r="N34" s="48" t="s">
        <v>19</v>
      </c>
      <c r="O34" s="44" t="s">
        <v>19</v>
      </c>
      <c r="P34" s="45" t="s">
        <v>19</v>
      </c>
      <c r="Q34" s="46" t="s">
        <v>19</v>
      </c>
      <c r="R34" s="39" t="str">
        <f t="shared" si="1"/>
        <v>-</v>
      </c>
      <c r="T34" s="30" t="e">
        <f t="shared" si="2"/>
        <v>#VALUE!</v>
      </c>
      <c r="U34" s="30" t="b">
        <f t="shared" si="3"/>
        <v>1</v>
      </c>
      <c r="V34" s="30" t="e">
        <f t="shared" si="4"/>
        <v>#VALUE!</v>
      </c>
      <c r="W34" s="30" t="b">
        <f t="shared" si="5"/>
        <v>1</v>
      </c>
    </row>
    <row r="35" spans="2:23" s="30" customFormat="1" ht="12">
      <c r="B35" s="49"/>
      <c r="C35" s="41"/>
      <c r="D35" s="64" t="s">
        <v>38</v>
      </c>
      <c r="E35" s="43">
        <v>40.3</v>
      </c>
      <c r="F35" s="44">
        <v>258264</v>
      </c>
      <c r="G35" s="44" t="s">
        <v>129</v>
      </c>
      <c r="H35" s="44">
        <v>4369</v>
      </c>
      <c r="I35" s="45">
        <v>1.69</v>
      </c>
      <c r="J35" s="46">
        <v>4297</v>
      </c>
      <c r="K35" s="39">
        <f t="shared" si="0"/>
        <v>1.68</v>
      </c>
      <c r="L35" s="43">
        <v>40.3</v>
      </c>
      <c r="M35" s="44">
        <v>258264</v>
      </c>
      <c r="N35" s="48" t="s">
        <v>42</v>
      </c>
      <c r="O35" s="44">
        <v>4369</v>
      </c>
      <c r="P35" s="45">
        <v>1.69</v>
      </c>
      <c r="Q35" s="46">
        <v>4092</v>
      </c>
      <c r="R35" s="39">
        <f t="shared" si="1"/>
        <v>6.77</v>
      </c>
      <c r="T35" s="30">
        <f t="shared" si="2"/>
        <v>1.68</v>
      </c>
      <c r="U35" s="30" t="b">
        <f t="shared" si="3"/>
        <v>0</v>
      </c>
      <c r="V35" s="30">
        <f t="shared" si="4"/>
        <v>6.77</v>
      </c>
      <c r="W35" s="30" t="b">
        <f t="shared" si="5"/>
        <v>0</v>
      </c>
    </row>
    <row r="36" spans="2:23" s="30" customFormat="1" ht="12">
      <c r="B36" s="49" t="s">
        <v>39</v>
      </c>
      <c r="C36" s="41"/>
      <c r="D36" s="64" t="s">
        <v>40</v>
      </c>
      <c r="E36" s="43">
        <v>42</v>
      </c>
      <c r="F36" s="44">
        <v>305566</v>
      </c>
      <c r="G36" s="44">
        <v>5</v>
      </c>
      <c r="H36" s="44">
        <v>5095</v>
      </c>
      <c r="I36" s="45">
        <v>1.67</v>
      </c>
      <c r="J36" s="46">
        <v>5818</v>
      </c>
      <c r="K36" s="39">
        <f t="shared" si="0"/>
        <v>-12.43</v>
      </c>
      <c r="L36" s="43">
        <v>42</v>
      </c>
      <c r="M36" s="44">
        <v>305566</v>
      </c>
      <c r="N36" s="48">
        <v>5</v>
      </c>
      <c r="O36" s="44">
        <v>1741</v>
      </c>
      <c r="P36" s="45">
        <v>0.57</v>
      </c>
      <c r="Q36" s="46">
        <v>3002</v>
      </c>
      <c r="R36" s="39">
        <f t="shared" si="1"/>
        <v>-42.01</v>
      </c>
      <c r="T36" s="30">
        <f t="shared" si="2"/>
        <v>-12.43</v>
      </c>
      <c r="U36" s="30" t="b">
        <f t="shared" si="3"/>
        <v>0</v>
      </c>
      <c r="V36" s="30">
        <f t="shared" si="4"/>
        <v>-42.01</v>
      </c>
      <c r="W36" s="30" t="b">
        <f t="shared" si="5"/>
        <v>0</v>
      </c>
    </row>
    <row r="37" spans="2:23" s="30" customFormat="1" ht="12">
      <c r="B37" s="49"/>
      <c r="C37" s="41"/>
      <c r="D37" s="64" t="s">
        <v>41</v>
      </c>
      <c r="E37" s="43" t="s">
        <v>19</v>
      </c>
      <c r="F37" s="44" t="s">
        <v>19</v>
      </c>
      <c r="G37" s="44" t="s">
        <v>19</v>
      </c>
      <c r="H37" s="44" t="s">
        <v>19</v>
      </c>
      <c r="I37" s="45" t="s">
        <v>19</v>
      </c>
      <c r="J37" s="46" t="s">
        <v>19</v>
      </c>
      <c r="K37" s="39" t="str">
        <f t="shared" si="0"/>
        <v>-</v>
      </c>
      <c r="L37" s="43" t="s">
        <v>19</v>
      </c>
      <c r="M37" s="44" t="s">
        <v>19</v>
      </c>
      <c r="N37" s="48" t="s">
        <v>19</v>
      </c>
      <c r="O37" s="44" t="s">
        <v>19</v>
      </c>
      <c r="P37" s="45" t="s">
        <v>19</v>
      </c>
      <c r="Q37" s="46" t="s">
        <v>19</v>
      </c>
      <c r="R37" s="39" t="str">
        <f t="shared" si="1"/>
        <v>-</v>
      </c>
      <c r="T37" s="30" t="e">
        <f t="shared" si="2"/>
        <v>#VALUE!</v>
      </c>
      <c r="U37" s="30" t="b">
        <f t="shared" si="3"/>
        <v>1</v>
      </c>
      <c r="V37" s="30" t="e">
        <f t="shared" si="4"/>
        <v>#VALUE!</v>
      </c>
      <c r="W37" s="30" t="b">
        <f t="shared" si="5"/>
        <v>1</v>
      </c>
    </row>
    <row r="38" spans="2:23" s="30" customFormat="1" ht="12">
      <c r="B38" s="49"/>
      <c r="C38" s="41"/>
      <c r="D38" s="64" t="s">
        <v>43</v>
      </c>
      <c r="E38" s="43" t="s">
        <v>19</v>
      </c>
      <c r="F38" s="44" t="s">
        <v>19</v>
      </c>
      <c r="G38" s="44" t="s">
        <v>19</v>
      </c>
      <c r="H38" s="44" t="s">
        <v>19</v>
      </c>
      <c r="I38" s="45" t="s">
        <v>19</v>
      </c>
      <c r="J38" s="46" t="s">
        <v>19</v>
      </c>
      <c r="K38" s="39" t="str">
        <f t="shared" si="0"/>
        <v>-</v>
      </c>
      <c r="L38" s="43" t="s">
        <v>19</v>
      </c>
      <c r="M38" s="44" t="s">
        <v>19</v>
      </c>
      <c r="N38" s="48" t="s">
        <v>19</v>
      </c>
      <c r="O38" s="44" t="s">
        <v>19</v>
      </c>
      <c r="P38" s="45" t="s">
        <v>19</v>
      </c>
      <c r="Q38" s="46" t="s">
        <v>19</v>
      </c>
      <c r="R38" s="39" t="str">
        <f t="shared" si="1"/>
        <v>-</v>
      </c>
      <c r="T38" s="30" t="e">
        <f t="shared" si="2"/>
        <v>#VALUE!</v>
      </c>
      <c r="U38" s="30" t="b">
        <f t="shared" si="3"/>
        <v>1</v>
      </c>
      <c r="V38" s="30" t="e">
        <f t="shared" si="4"/>
        <v>#VALUE!</v>
      </c>
      <c r="W38" s="30" t="b">
        <f t="shared" si="5"/>
        <v>1</v>
      </c>
    </row>
    <row r="39" spans="2:23" s="30" customFormat="1" ht="12">
      <c r="B39" s="49"/>
      <c r="C39" s="41"/>
      <c r="D39" s="64" t="s">
        <v>44</v>
      </c>
      <c r="E39" s="43" t="s">
        <v>19</v>
      </c>
      <c r="F39" s="44" t="s">
        <v>19</v>
      </c>
      <c r="G39" s="44" t="s">
        <v>19</v>
      </c>
      <c r="H39" s="44" t="s">
        <v>19</v>
      </c>
      <c r="I39" s="45" t="s">
        <v>19</v>
      </c>
      <c r="J39" s="46" t="s">
        <v>19</v>
      </c>
      <c r="K39" s="39" t="str">
        <f t="shared" si="0"/>
        <v>-</v>
      </c>
      <c r="L39" s="43" t="s">
        <v>19</v>
      </c>
      <c r="M39" s="44" t="s">
        <v>19</v>
      </c>
      <c r="N39" s="48" t="s">
        <v>19</v>
      </c>
      <c r="O39" s="44" t="s">
        <v>19</v>
      </c>
      <c r="P39" s="45" t="s">
        <v>19</v>
      </c>
      <c r="Q39" s="46" t="s">
        <v>19</v>
      </c>
      <c r="R39" s="39" t="str">
        <f t="shared" si="1"/>
        <v>-</v>
      </c>
      <c r="T39" s="30" t="e">
        <f t="shared" si="2"/>
        <v>#VALUE!</v>
      </c>
      <c r="U39" s="30" t="b">
        <f t="shared" si="3"/>
        <v>1</v>
      </c>
      <c r="V39" s="30" t="e">
        <f t="shared" si="4"/>
        <v>#VALUE!</v>
      </c>
      <c r="W39" s="30" t="b">
        <f t="shared" si="5"/>
        <v>1</v>
      </c>
    </row>
    <row r="40" spans="2:23" s="30" customFormat="1" ht="12">
      <c r="B40" s="49"/>
      <c r="C40" s="41"/>
      <c r="D40" s="42" t="s">
        <v>45</v>
      </c>
      <c r="E40" s="43" t="s">
        <v>19</v>
      </c>
      <c r="F40" s="44" t="s">
        <v>19</v>
      </c>
      <c r="G40" s="44" t="s">
        <v>19</v>
      </c>
      <c r="H40" s="44" t="s">
        <v>19</v>
      </c>
      <c r="I40" s="45" t="s">
        <v>19</v>
      </c>
      <c r="J40" s="46" t="s">
        <v>19</v>
      </c>
      <c r="K40" s="39" t="str">
        <f t="shared" si="0"/>
        <v>-</v>
      </c>
      <c r="L40" s="43" t="s">
        <v>19</v>
      </c>
      <c r="M40" s="44" t="s">
        <v>19</v>
      </c>
      <c r="N40" s="48" t="s">
        <v>19</v>
      </c>
      <c r="O40" s="44" t="s">
        <v>19</v>
      </c>
      <c r="P40" s="45" t="s">
        <v>19</v>
      </c>
      <c r="Q40" s="46" t="s">
        <v>19</v>
      </c>
      <c r="R40" s="39" t="str">
        <f t="shared" si="1"/>
        <v>-</v>
      </c>
      <c r="T40" s="30" t="e">
        <f t="shared" si="2"/>
        <v>#VALUE!</v>
      </c>
      <c r="U40" s="30" t="b">
        <f t="shared" si="3"/>
        <v>1</v>
      </c>
      <c r="V40" s="30" t="e">
        <f t="shared" si="4"/>
        <v>#VALUE!</v>
      </c>
      <c r="W40" s="30" t="b">
        <f t="shared" si="5"/>
        <v>1</v>
      </c>
    </row>
    <row r="41" spans="2:23" s="30" customFormat="1" ht="12">
      <c r="B41" s="49"/>
      <c r="C41" s="41"/>
      <c r="D41" s="42" t="s">
        <v>46</v>
      </c>
      <c r="E41" s="43" t="s">
        <v>19</v>
      </c>
      <c r="F41" s="44" t="s">
        <v>19</v>
      </c>
      <c r="G41" s="44" t="s">
        <v>19</v>
      </c>
      <c r="H41" s="44" t="s">
        <v>19</v>
      </c>
      <c r="I41" s="45" t="s">
        <v>19</v>
      </c>
      <c r="J41" s="46" t="s">
        <v>19</v>
      </c>
      <c r="K41" s="65" t="str">
        <f t="shared" si="0"/>
        <v>-</v>
      </c>
      <c r="L41" s="43" t="s">
        <v>19</v>
      </c>
      <c r="M41" s="44" t="s">
        <v>19</v>
      </c>
      <c r="N41" s="48" t="s">
        <v>19</v>
      </c>
      <c r="O41" s="44" t="s">
        <v>19</v>
      </c>
      <c r="P41" s="45" t="s">
        <v>19</v>
      </c>
      <c r="Q41" s="46" t="s">
        <v>19</v>
      </c>
      <c r="R41" s="39" t="str">
        <f t="shared" si="1"/>
        <v>-</v>
      </c>
      <c r="T41" s="30" t="e">
        <f t="shared" si="2"/>
        <v>#VALUE!</v>
      </c>
      <c r="U41" s="30" t="b">
        <f t="shared" si="3"/>
        <v>1</v>
      </c>
      <c r="V41" s="30" t="e">
        <f t="shared" si="4"/>
        <v>#VALUE!</v>
      </c>
      <c r="W41" s="30" t="b">
        <f t="shared" si="5"/>
        <v>1</v>
      </c>
    </row>
    <row r="42" spans="2:23" s="30" customFormat="1" ht="12">
      <c r="B42" s="49"/>
      <c r="C42" s="270" t="s">
        <v>47</v>
      </c>
      <c r="D42" s="274"/>
      <c r="E42" s="57">
        <v>36.1</v>
      </c>
      <c r="F42" s="58">
        <v>250633</v>
      </c>
      <c r="G42" s="58" t="s">
        <v>134</v>
      </c>
      <c r="H42" s="58">
        <v>4884</v>
      </c>
      <c r="I42" s="59">
        <v>1.95</v>
      </c>
      <c r="J42" s="60">
        <v>4025</v>
      </c>
      <c r="K42" s="39">
        <f t="shared" si="0"/>
        <v>21.34</v>
      </c>
      <c r="L42" s="57">
        <v>36.1</v>
      </c>
      <c r="M42" s="58">
        <v>250633</v>
      </c>
      <c r="N42" s="63" t="s">
        <v>134</v>
      </c>
      <c r="O42" s="58">
        <v>3272</v>
      </c>
      <c r="P42" s="59">
        <v>1.31</v>
      </c>
      <c r="Q42" s="60">
        <v>2959</v>
      </c>
      <c r="R42" s="61">
        <f t="shared" si="1"/>
        <v>10.58</v>
      </c>
      <c r="T42" s="30">
        <f t="shared" si="2"/>
        <v>21.34</v>
      </c>
      <c r="U42" s="30" t="b">
        <f t="shared" si="3"/>
        <v>0</v>
      </c>
      <c r="V42" s="30">
        <f t="shared" si="4"/>
        <v>10.58</v>
      </c>
      <c r="W42" s="30" t="b">
        <f t="shared" si="5"/>
        <v>0</v>
      </c>
    </row>
    <row r="43" spans="2:23" s="30" customFormat="1" ht="12">
      <c r="B43" s="49"/>
      <c r="C43" s="270" t="s">
        <v>48</v>
      </c>
      <c r="D43" s="274"/>
      <c r="E43" s="57" t="s">
        <v>19</v>
      </c>
      <c r="F43" s="58" t="s">
        <v>19</v>
      </c>
      <c r="G43" s="58" t="s">
        <v>19</v>
      </c>
      <c r="H43" s="58" t="s">
        <v>19</v>
      </c>
      <c r="I43" s="59" t="s">
        <v>19</v>
      </c>
      <c r="J43" s="60" t="s">
        <v>19</v>
      </c>
      <c r="K43" s="54" t="str">
        <f t="shared" si="0"/>
        <v>-</v>
      </c>
      <c r="L43" s="57" t="s">
        <v>19</v>
      </c>
      <c r="M43" s="58" t="s">
        <v>19</v>
      </c>
      <c r="N43" s="63" t="s">
        <v>19</v>
      </c>
      <c r="O43" s="58" t="s">
        <v>19</v>
      </c>
      <c r="P43" s="59" t="s">
        <v>19</v>
      </c>
      <c r="Q43" s="60" t="s">
        <v>19</v>
      </c>
      <c r="R43" s="39" t="str">
        <f t="shared" si="1"/>
        <v>-</v>
      </c>
      <c r="T43" s="30" t="e">
        <f t="shared" si="2"/>
        <v>#VALUE!</v>
      </c>
      <c r="U43" s="30" t="b">
        <f t="shared" si="3"/>
        <v>1</v>
      </c>
      <c r="V43" s="30" t="e">
        <f t="shared" si="4"/>
        <v>#VALUE!</v>
      </c>
      <c r="W43" s="30" t="b">
        <f t="shared" si="5"/>
        <v>1</v>
      </c>
    </row>
    <row r="44" spans="2:23" s="30" customFormat="1" ht="12">
      <c r="B44" s="49"/>
      <c r="C44" s="270" t="s">
        <v>49</v>
      </c>
      <c r="D44" s="274"/>
      <c r="E44" s="57">
        <v>28.1</v>
      </c>
      <c r="F44" s="58">
        <v>214946</v>
      </c>
      <c r="G44" s="58" t="s">
        <v>132</v>
      </c>
      <c r="H44" s="58">
        <v>6000</v>
      </c>
      <c r="I44" s="59">
        <v>2.79</v>
      </c>
      <c r="J44" s="60">
        <v>7000</v>
      </c>
      <c r="K44" s="54">
        <f t="shared" si="0"/>
        <v>-14.29</v>
      </c>
      <c r="L44" s="57">
        <v>28.1</v>
      </c>
      <c r="M44" s="58">
        <v>214946</v>
      </c>
      <c r="N44" s="63" t="s">
        <v>132</v>
      </c>
      <c r="O44" s="58">
        <v>5319</v>
      </c>
      <c r="P44" s="59">
        <v>2.47</v>
      </c>
      <c r="Q44" s="60">
        <v>5202</v>
      </c>
      <c r="R44" s="61">
        <f t="shared" si="1"/>
        <v>2.25</v>
      </c>
      <c r="T44" s="30">
        <f t="shared" si="2"/>
        <v>-14.29</v>
      </c>
      <c r="U44" s="30" t="b">
        <f t="shared" si="3"/>
        <v>0</v>
      </c>
      <c r="V44" s="30">
        <f t="shared" si="4"/>
        <v>2.25</v>
      </c>
      <c r="W44" s="30" t="b">
        <f t="shared" si="5"/>
        <v>0</v>
      </c>
    </row>
    <row r="45" spans="2:23" s="30" customFormat="1" ht="12">
      <c r="B45" s="49"/>
      <c r="C45" s="270" t="s">
        <v>50</v>
      </c>
      <c r="D45" s="274"/>
      <c r="E45" s="57" t="s">
        <v>19</v>
      </c>
      <c r="F45" s="58" t="s">
        <v>19</v>
      </c>
      <c r="G45" s="58" t="s">
        <v>19</v>
      </c>
      <c r="H45" s="58" t="s">
        <v>19</v>
      </c>
      <c r="I45" s="59" t="s">
        <v>19</v>
      </c>
      <c r="J45" s="60" t="s">
        <v>19</v>
      </c>
      <c r="K45" s="61" t="str">
        <f t="shared" si="0"/>
        <v>-</v>
      </c>
      <c r="L45" s="57" t="s">
        <v>19</v>
      </c>
      <c r="M45" s="58" t="s">
        <v>19</v>
      </c>
      <c r="N45" s="63" t="s">
        <v>19</v>
      </c>
      <c r="O45" s="58" t="s">
        <v>19</v>
      </c>
      <c r="P45" s="59" t="s">
        <v>19</v>
      </c>
      <c r="Q45" s="60" t="s">
        <v>19</v>
      </c>
      <c r="R45" s="39" t="str">
        <f t="shared" si="1"/>
        <v>-</v>
      </c>
      <c r="T45" s="30" t="e">
        <f t="shared" si="2"/>
        <v>#VALUE!</v>
      </c>
      <c r="U45" s="30" t="b">
        <f t="shared" si="3"/>
        <v>1</v>
      </c>
      <c r="V45" s="30" t="e">
        <f t="shared" si="4"/>
        <v>#VALUE!</v>
      </c>
      <c r="W45" s="30" t="b">
        <f t="shared" si="5"/>
        <v>1</v>
      </c>
    </row>
    <row r="46" spans="2:23" s="30" customFormat="1" ht="12">
      <c r="B46" s="49"/>
      <c r="C46" s="270" t="s">
        <v>51</v>
      </c>
      <c r="D46" s="274"/>
      <c r="E46" s="57">
        <v>36.3</v>
      </c>
      <c r="F46" s="58">
        <v>203966</v>
      </c>
      <c r="G46" s="58" t="s">
        <v>133</v>
      </c>
      <c r="H46" s="58">
        <v>1802</v>
      </c>
      <c r="I46" s="59">
        <v>0.88</v>
      </c>
      <c r="J46" s="60">
        <v>1871</v>
      </c>
      <c r="K46" s="61">
        <f t="shared" si="0"/>
        <v>-3.69</v>
      </c>
      <c r="L46" s="57">
        <v>36.3</v>
      </c>
      <c r="M46" s="58">
        <v>203966</v>
      </c>
      <c r="N46" s="63" t="s">
        <v>133</v>
      </c>
      <c r="O46" s="58">
        <v>1802</v>
      </c>
      <c r="P46" s="59">
        <v>0.88</v>
      </c>
      <c r="Q46" s="60">
        <v>1871</v>
      </c>
      <c r="R46" s="61">
        <f t="shared" si="1"/>
        <v>-3.69</v>
      </c>
      <c r="T46" s="30">
        <f t="shared" si="2"/>
        <v>-3.69</v>
      </c>
      <c r="U46" s="30" t="b">
        <f t="shared" si="3"/>
        <v>0</v>
      </c>
      <c r="V46" s="30">
        <f t="shared" si="4"/>
        <v>-3.69</v>
      </c>
      <c r="W46" s="30" t="b">
        <f t="shared" si="5"/>
        <v>0</v>
      </c>
    </row>
    <row r="47" spans="2:23" s="30" customFormat="1" ht="12">
      <c r="B47" s="49"/>
      <c r="C47" s="270" t="s">
        <v>52</v>
      </c>
      <c r="D47" s="274"/>
      <c r="E47" s="57" t="s">
        <v>19</v>
      </c>
      <c r="F47" s="58" t="s">
        <v>19</v>
      </c>
      <c r="G47" s="58" t="s">
        <v>19</v>
      </c>
      <c r="H47" s="58" t="s">
        <v>19</v>
      </c>
      <c r="I47" s="59" t="s">
        <v>19</v>
      </c>
      <c r="J47" s="60" t="s">
        <v>19</v>
      </c>
      <c r="K47" s="61" t="str">
        <f t="shared" si="0"/>
        <v>-</v>
      </c>
      <c r="L47" s="57" t="s">
        <v>19</v>
      </c>
      <c r="M47" s="58" t="s">
        <v>19</v>
      </c>
      <c r="N47" s="63" t="s">
        <v>19</v>
      </c>
      <c r="O47" s="58" t="s">
        <v>19</v>
      </c>
      <c r="P47" s="59" t="s">
        <v>19</v>
      </c>
      <c r="Q47" s="60" t="s">
        <v>19</v>
      </c>
      <c r="R47" s="61" t="str">
        <f t="shared" si="1"/>
        <v>-</v>
      </c>
      <c r="T47" s="30" t="e">
        <f t="shared" si="2"/>
        <v>#VALUE!</v>
      </c>
      <c r="U47" s="30" t="b">
        <f t="shared" si="3"/>
        <v>1</v>
      </c>
      <c r="V47" s="30" t="e">
        <f t="shared" si="4"/>
        <v>#VALUE!</v>
      </c>
      <c r="W47" s="30" t="b">
        <f t="shared" si="5"/>
        <v>1</v>
      </c>
    </row>
    <row r="48" spans="2:23" s="30" customFormat="1" ht="12.75" thickBot="1">
      <c r="B48" s="49"/>
      <c r="C48" s="281" t="s">
        <v>53</v>
      </c>
      <c r="D48" s="282"/>
      <c r="E48" s="43">
        <v>24</v>
      </c>
      <c r="F48" s="44">
        <v>245000</v>
      </c>
      <c r="G48" s="44" t="s">
        <v>134</v>
      </c>
      <c r="H48" s="44">
        <v>5060</v>
      </c>
      <c r="I48" s="45">
        <v>2.07</v>
      </c>
      <c r="J48" s="46">
        <v>6533</v>
      </c>
      <c r="K48" s="39">
        <f t="shared" si="0"/>
        <v>-22.55</v>
      </c>
      <c r="L48" s="43">
        <v>24</v>
      </c>
      <c r="M48" s="44">
        <v>245000</v>
      </c>
      <c r="N48" s="48" t="s">
        <v>134</v>
      </c>
      <c r="O48" s="44">
        <v>5060</v>
      </c>
      <c r="P48" s="45">
        <v>2.07</v>
      </c>
      <c r="Q48" s="46">
        <v>5533</v>
      </c>
      <c r="R48" s="39">
        <f t="shared" si="1"/>
        <v>-8.55</v>
      </c>
      <c r="T48" s="30">
        <f t="shared" si="2"/>
        <v>-22.55</v>
      </c>
      <c r="U48" s="30" t="b">
        <f t="shared" si="3"/>
        <v>0</v>
      </c>
      <c r="V48" s="30">
        <f t="shared" si="4"/>
        <v>-8.55</v>
      </c>
      <c r="W48" s="30" t="b">
        <f t="shared" si="5"/>
        <v>0</v>
      </c>
    </row>
    <row r="49" spans="2:23" s="30" customFormat="1" ht="12">
      <c r="B49" s="67"/>
      <c r="C49" s="68" t="s">
        <v>54</v>
      </c>
      <c r="D49" s="69" t="s">
        <v>55</v>
      </c>
      <c r="E49" s="70">
        <v>39.3</v>
      </c>
      <c r="F49" s="71">
        <v>319999</v>
      </c>
      <c r="G49" s="71">
        <v>9</v>
      </c>
      <c r="H49" s="71">
        <v>5591</v>
      </c>
      <c r="I49" s="72">
        <v>1.75</v>
      </c>
      <c r="J49" s="73">
        <v>7849</v>
      </c>
      <c r="K49" s="36">
        <f t="shared" si="0"/>
        <v>-28.77</v>
      </c>
      <c r="L49" s="70">
        <v>39.3</v>
      </c>
      <c r="M49" s="71">
        <v>319995</v>
      </c>
      <c r="N49" s="75">
        <v>8</v>
      </c>
      <c r="O49" s="71">
        <v>5418</v>
      </c>
      <c r="P49" s="72">
        <v>1.69</v>
      </c>
      <c r="Q49" s="73">
        <v>7583</v>
      </c>
      <c r="R49" s="36">
        <f t="shared" si="1"/>
        <v>-28.55</v>
      </c>
      <c r="T49" s="30">
        <f t="shared" si="2"/>
        <v>-28.77</v>
      </c>
      <c r="U49" s="30" t="b">
        <f t="shared" si="3"/>
        <v>0</v>
      </c>
      <c r="V49" s="30">
        <f t="shared" si="4"/>
        <v>-28.55</v>
      </c>
      <c r="W49" s="30" t="b">
        <f t="shared" si="5"/>
        <v>0</v>
      </c>
    </row>
    <row r="50" spans="2:23" s="30" customFormat="1" ht="12">
      <c r="B50" s="49" t="s">
        <v>56</v>
      </c>
      <c r="C50" s="76"/>
      <c r="D50" s="77" t="s">
        <v>57</v>
      </c>
      <c r="E50" s="57">
        <v>37.5</v>
      </c>
      <c r="F50" s="58">
        <v>271977</v>
      </c>
      <c r="G50" s="58">
        <v>22</v>
      </c>
      <c r="H50" s="58">
        <v>5692</v>
      </c>
      <c r="I50" s="59">
        <v>2.09</v>
      </c>
      <c r="J50" s="60">
        <v>5325</v>
      </c>
      <c r="K50" s="54">
        <f t="shared" si="0"/>
        <v>6.89</v>
      </c>
      <c r="L50" s="57">
        <v>37.5</v>
      </c>
      <c r="M50" s="58">
        <v>271977</v>
      </c>
      <c r="N50" s="63">
        <v>22</v>
      </c>
      <c r="O50" s="58">
        <v>5148</v>
      </c>
      <c r="P50" s="59">
        <v>1.89</v>
      </c>
      <c r="Q50" s="60">
        <v>5044</v>
      </c>
      <c r="R50" s="61">
        <f t="shared" si="1"/>
        <v>2.06</v>
      </c>
      <c r="T50" s="30">
        <f t="shared" si="2"/>
        <v>6.89</v>
      </c>
      <c r="U50" s="30" t="b">
        <f t="shared" si="3"/>
        <v>0</v>
      </c>
      <c r="V50" s="30">
        <f t="shared" si="4"/>
        <v>2.06</v>
      </c>
      <c r="W50" s="30" t="b">
        <f t="shared" si="5"/>
        <v>0</v>
      </c>
    </row>
    <row r="51" spans="2:23" s="30" customFormat="1" ht="12">
      <c r="B51" s="49"/>
      <c r="C51" s="76" t="s">
        <v>58</v>
      </c>
      <c r="D51" s="77" t="s">
        <v>59</v>
      </c>
      <c r="E51" s="57">
        <v>36.9</v>
      </c>
      <c r="F51" s="58">
        <v>270139</v>
      </c>
      <c r="G51" s="58">
        <v>16</v>
      </c>
      <c r="H51" s="58">
        <v>5457</v>
      </c>
      <c r="I51" s="59">
        <v>2.02</v>
      </c>
      <c r="J51" s="60">
        <v>4743</v>
      </c>
      <c r="K51" s="54">
        <f t="shared" si="0"/>
        <v>15.05</v>
      </c>
      <c r="L51" s="57">
        <v>36.9</v>
      </c>
      <c r="M51" s="58">
        <v>270139</v>
      </c>
      <c r="N51" s="63">
        <v>16</v>
      </c>
      <c r="O51" s="58">
        <v>4555</v>
      </c>
      <c r="P51" s="59">
        <v>1.69</v>
      </c>
      <c r="Q51" s="60">
        <v>3777</v>
      </c>
      <c r="R51" s="61">
        <f t="shared" si="1"/>
        <v>20.6</v>
      </c>
      <c r="T51" s="30">
        <f t="shared" si="2"/>
        <v>15.05</v>
      </c>
      <c r="U51" s="30" t="b">
        <f t="shared" si="3"/>
        <v>0</v>
      </c>
      <c r="V51" s="30">
        <f t="shared" si="4"/>
        <v>20.6</v>
      </c>
      <c r="W51" s="30" t="b">
        <f t="shared" si="5"/>
        <v>0</v>
      </c>
    </row>
    <row r="52" spans="2:23" s="30" customFormat="1" ht="12">
      <c r="B52" s="49"/>
      <c r="C52" s="76"/>
      <c r="D52" s="77" t="s">
        <v>60</v>
      </c>
      <c r="E52" s="57">
        <v>35.8</v>
      </c>
      <c r="F52" s="58">
        <v>249004</v>
      </c>
      <c r="G52" s="58">
        <v>21</v>
      </c>
      <c r="H52" s="58">
        <v>4574</v>
      </c>
      <c r="I52" s="59">
        <v>1.84</v>
      </c>
      <c r="J52" s="60">
        <v>4340</v>
      </c>
      <c r="K52" s="54">
        <f t="shared" si="0"/>
        <v>5.39</v>
      </c>
      <c r="L52" s="57">
        <v>35.8</v>
      </c>
      <c r="M52" s="58">
        <v>249004</v>
      </c>
      <c r="N52" s="63">
        <v>21</v>
      </c>
      <c r="O52" s="58">
        <v>4083</v>
      </c>
      <c r="P52" s="59">
        <v>1.64</v>
      </c>
      <c r="Q52" s="60">
        <v>3765</v>
      </c>
      <c r="R52" s="61">
        <f t="shared" si="1"/>
        <v>8.45</v>
      </c>
      <c r="T52" s="30">
        <f t="shared" si="2"/>
        <v>5.39</v>
      </c>
      <c r="U52" s="30" t="b">
        <f t="shared" si="3"/>
        <v>0</v>
      </c>
      <c r="V52" s="30">
        <f t="shared" si="4"/>
        <v>8.45</v>
      </c>
      <c r="W52" s="30" t="b">
        <f t="shared" si="5"/>
        <v>0</v>
      </c>
    </row>
    <row r="53" spans="2:23" s="30" customFormat="1" ht="12">
      <c r="B53" s="49" t="s">
        <v>61</v>
      </c>
      <c r="C53" s="78" t="s">
        <v>24</v>
      </c>
      <c r="D53" s="77" t="s">
        <v>62</v>
      </c>
      <c r="E53" s="57">
        <v>38.1</v>
      </c>
      <c r="F53" s="58">
        <v>292088</v>
      </c>
      <c r="G53" s="58">
        <v>68</v>
      </c>
      <c r="H53" s="58">
        <v>5506</v>
      </c>
      <c r="I53" s="59">
        <v>1.89</v>
      </c>
      <c r="J53" s="60">
        <v>5821</v>
      </c>
      <c r="K53" s="61">
        <f t="shared" si="0"/>
        <v>-5.41</v>
      </c>
      <c r="L53" s="57">
        <v>38.1</v>
      </c>
      <c r="M53" s="58">
        <v>292070</v>
      </c>
      <c r="N53" s="63">
        <v>67</v>
      </c>
      <c r="O53" s="58">
        <v>5092</v>
      </c>
      <c r="P53" s="59">
        <v>1.74</v>
      </c>
      <c r="Q53" s="60">
        <v>5378</v>
      </c>
      <c r="R53" s="61">
        <f t="shared" si="1"/>
        <v>-5.32</v>
      </c>
      <c r="T53" s="30">
        <f t="shared" si="2"/>
        <v>-5.41</v>
      </c>
      <c r="U53" s="30" t="b">
        <f t="shared" si="3"/>
        <v>0</v>
      </c>
      <c r="V53" s="30">
        <f t="shared" si="4"/>
        <v>-5.32</v>
      </c>
      <c r="W53" s="30" t="b">
        <f t="shared" si="5"/>
        <v>0</v>
      </c>
    </row>
    <row r="54" spans="2:23" s="30" customFormat="1" ht="12">
      <c r="B54" s="49"/>
      <c r="C54" s="76" t="s">
        <v>63</v>
      </c>
      <c r="D54" s="77" t="s">
        <v>64</v>
      </c>
      <c r="E54" s="57">
        <v>36.5</v>
      </c>
      <c r="F54" s="58">
        <v>238885</v>
      </c>
      <c r="G54" s="58">
        <v>41</v>
      </c>
      <c r="H54" s="58">
        <v>4594</v>
      </c>
      <c r="I54" s="59">
        <v>1.92</v>
      </c>
      <c r="J54" s="60">
        <v>4277</v>
      </c>
      <c r="K54" s="39">
        <f t="shared" si="0"/>
        <v>7.41</v>
      </c>
      <c r="L54" s="57">
        <v>36.5</v>
      </c>
      <c r="M54" s="58">
        <v>238885</v>
      </c>
      <c r="N54" s="63">
        <v>41</v>
      </c>
      <c r="O54" s="58">
        <v>3673</v>
      </c>
      <c r="P54" s="59">
        <v>1.54</v>
      </c>
      <c r="Q54" s="60">
        <v>3266</v>
      </c>
      <c r="R54" s="65">
        <f t="shared" si="1"/>
        <v>12.46</v>
      </c>
      <c r="T54" s="30">
        <f t="shared" si="2"/>
        <v>7.41</v>
      </c>
      <c r="U54" s="30" t="b">
        <f t="shared" si="3"/>
        <v>0</v>
      </c>
      <c r="V54" s="30">
        <f t="shared" si="4"/>
        <v>12.46</v>
      </c>
      <c r="W54" s="30" t="b">
        <f t="shared" si="5"/>
        <v>0</v>
      </c>
    </row>
    <row r="55" spans="2:23" s="30" customFormat="1" ht="12">
      <c r="B55" s="49"/>
      <c r="C55" s="76" t="s">
        <v>65</v>
      </c>
      <c r="D55" s="77" t="s">
        <v>66</v>
      </c>
      <c r="E55" s="57">
        <v>41.2</v>
      </c>
      <c r="F55" s="58">
        <v>251637</v>
      </c>
      <c r="G55" s="58">
        <v>11</v>
      </c>
      <c r="H55" s="58">
        <v>5128</v>
      </c>
      <c r="I55" s="59">
        <v>2.04</v>
      </c>
      <c r="J55" s="60">
        <v>3986</v>
      </c>
      <c r="K55" s="54">
        <f t="shared" si="0"/>
        <v>28.65</v>
      </c>
      <c r="L55" s="57">
        <v>41.2</v>
      </c>
      <c r="M55" s="58">
        <v>251637</v>
      </c>
      <c r="N55" s="63">
        <v>11</v>
      </c>
      <c r="O55" s="58">
        <v>2357</v>
      </c>
      <c r="P55" s="59">
        <v>0.94</v>
      </c>
      <c r="Q55" s="60">
        <v>2753</v>
      </c>
      <c r="R55" s="39">
        <f t="shared" si="1"/>
        <v>-14.38</v>
      </c>
      <c r="T55" s="30">
        <f t="shared" si="2"/>
        <v>28.65</v>
      </c>
      <c r="U55" s="30" t="b">
        <f t="shared" si="3"/>
        <v>0</v>
      </c>
      <c r="V55" s="30">
        <f t="shared" si="4"/>
        <v>-14.38</v>
      </c>
      <c r="W55" s="30" t="b">
        <f t="shared" si="5"/>
        <v>0</v>
      </c>
    </row>
    <row r="56" spans="2:23" s="30" customFormat="1" ht="12">
      <c r="B56" s="49" t="s">
        <v>39</v>
      </c>
      <c r="C56" s="76" t="s">
        <v>58</v>
      </c>
      <c r="D56" s="77" t="s">
        <v>67</v>
      </c>
      <c r="E56" s="57">
        <v>55.6</v>
      </c>
      <c r="F56" s="58">
        <v>257401</v>
      </c>
      <c r="G56" s="58" t="s">
        <v>134</v>
      </c>
      <c r="H56" s="58">
        <v>11833</v>
      </c>
      <c r="I56" s="59">
        <v>4.6</v>
      </c>
      <c r="J56" s="60">
        <v>8483</v>
      </c>
      <c r="K56" s="54">
        <f t="shared" si="0"/>
        <v>39.49</v>
      </c>
      <c r="L56" s="57">
        <v>55.6</v>
      </c>
      <c r="M56" s="58">
        <v>257401</v>
      </c>
      <c r="N56" s="63" t="s">
        <v>42</v>
      </c>
      <c r="O56" s="58">
        <v>2333</v>
      </c>
      <c r="P56" s="59">
        <v>0.91</v>
      </c>
      <c r="Q56" s="60">
        <v>4980</v>
      </c>
      <c r="R56" s="61">
        <f t="shared" si="1"/>
        <v>-53.15</v>
      </c>
      <c r="T56" s="30">
        <f t="shared" si="2"/>
        <v>39.49</v>
      </c>
      <c r="U56" s="30" t="b">
        <f t="shared" si="3"/>
        <v>0</v>
      </c>
      <c r="V56" s="30">
        <f t="shared" si="4"/>
        <v>-53.15</v>
      </c>
      <c r="W56" s="30" t="b">
        <f t="shared" si="5"/>
        <v>0</v>
      </c>
    </row>
    <row r="57" spans="2:23" s="30" customFormat="1" ht="12">
      <c r="B57" s="49"/>
      <c r="C57" s="76" t="s">
        <v>24</v>
      </c>
      <c r="D57" s="77" t="s">
        <v>62</v>
      </c>
      <c r="E57" s="57">
        <v>36.9</v>
      </c>
      <c r="F57" s="58">
        <v>239760</v>
      </c>
      <c r="G57" s="58">
        <v>55</v>
      </c>
      <c r="H57" s="58">
        <v>4647</v>
      </c>
      <c r="I57" s="59">
        <v>1.94</v>
      </c>
      <c r="J57" s="60">
        <v>4287</v>
      </c>
      <c r="K57" s="54">
        <f t="shared" si="0"/>
        <v>8.4</v>
      </c>
      <c r="L57" s="57">
        <v>36.9</v>
      </c>
      <c r="M57" s="58">
        <v>239760</v>
      </c>
      <c r="N57" s="63">
        <v>55</v>
      </c>
      <c r="O57" s="58">
        <v>3585</v>
      </c>
      <c r="P57" s="59">
        <v>1.5</v>
      </c>
      <c r="Q57" s="60">
        <v>3244</v>
      </c>
      <c r="R57" s="39">
        <f t="shared" si="1"/>
        <v>10.51</v>
      </c>
      <c r="T57" s="30">
        <f t="shared" si="2"/>
        <v>8.4</v>
      </c>
      <c r="U57" s="30" t="b">
        <f t="shared" si="3"/>
        <v>0</v>
      </c>
      <c r="V57" s="30">
        <f t="shared" si="4"/>
        <v>10.51</v>
      </c>
      <c r="W57" s="30" t="b">
        <f t="shared" si="5"/>
        <v>0</v>
      </c>
    </row>
    <row r="58" spans="2:23" s="30" customFormat="1" ht="12.75" thickBot="1">
      <c r="B58" s="79"/>
      <c r="C58" s="216" t="s">
        <v>68</v>
      </c>
      <c r="D58" s="217"/>
      <c r="E58" s="80" t="s">
        <v>19</v>
      </c>
      <c r="F58" s="81" t="s">
        <v>19</v>
      </c>
      <c r="G58" s="81" t="s">
        <v>19</v>
      </c>
      <c r="H58" s="81" t="s">
        <v>19</v>
      </c>
      <c r="I58" s="82" t="s">
        <v>19</v>
      </c>
      <c r="J58" s="83">
        <v>2387</v>
      </c>
      <c r="K58" s="66" t="str">
        <f t="shared" si="0"/>
        <v>-</v>
      </c>
      <c r="L58" s="80" t="s">
        <v>19</v>
      </c>
      <c r="M58" s="81" t="s">
        <v>19</v>
      </c>
      <c r="N58" s="85" t="s">
        <v>19</v>
      </c>
      <c r="O58" s="81" t="s">
        <v>19</v>
      </c>
      <c r="P58" s="82" t="s">
        <v>19</v>
      </c>
      <c r="Q58" s="83">
        <v>2387</v>
      </c>
      <c r="R58" s="66" t="str">
        <f t="shared" si="1"/>
        <v>-</v>
      </c>
      <c r="T58" s="30" t="e">
        <f t="shared" si="2"/>
        <v>#VALUE!</v>
      </c>
      <c r="U58" s="30" t="b">
        <f t="shared" si="3"/>
        <v>1</v>
      </c>
      <c r="V58" s="30" t="e">
        <f t="shared" si="4"/>
        <v>#VALUE!</v>
      </c>
      <c r="W58" s="30" t="b">
        <f t="shared" si="5"/>
        <v>1</v>
      </c>
    </row>
    <row r="59" spans="2:23" s="30" customFormat="1" ht="12">
      <c r="B59" s="67" t="s">
        <v>69</v>
      </c>
      <c r="C59" s="275" t="s">
        <v>70</v>
      </c>
      <c r="D59" s="276"/>
      <c r="E59" s="70" t="s">
        <v>19</v>
      </c>
      <c r="F59" s="71" t="s">
        <v>19</v>
      </c>
      <c r="G59" s="71" t="s">
        <v>19</v>
      </c>
      <c r="H59" s="71" t="s">
        <v>19</v>
      </c>
      <c r="I59" s="72" t="s">
        <v>19</v>
      </c>
      <c r="J59" s="73" t="s">
        <v>19</v>
      </c>
      <c r="K59" s="223" t="str">
        <f t="shared" si="0"/>
        <v>-</v>
      </c>
      <c r="L59" s="70" t="s">
        <v>19</v>
      </c>
      <c r="M59" s="71" t="s">
        <v>19</v>
      </c>
      <c r="N59" s="75" t="s">
        <v>19</v>
      </c>
      <c r="O59" s="71" t="s">
        <v>19</v>
      </c>
      <c r="P59" s="72" t="s">
        <v>19</v>
      </c>
      <c r="Q59" s="73" t="s">
        <v>19</v>
      </c>
      <c r="R59" s="223" t="str">
        <f t="shared" si="1"/>
        <v>-</v>
      </c>
      <c r="T59" s="30" t="e">
        <f t="shared" si="2"/>
        <v>#VALUE!</v>
      </c>
      <c r="U59" s="30" t="b">
        <f t="shared" si="3"/>
        <v>1</v>
      </c>
      <c r="V59" s="30" t="e">
        <f t="shared" si="4"/>
        <v>#VALUE!</v>
      </c>
      <c r="W59" s="30" t="b">
        <f t="shared" si="5"/>
        <v>1</v>
      </c>
    </row>
    <row r="60" spans="2:23" s="30" customFormat="1" ht="12">
      <c r="B60" s="49" t="s">
        <v>71</v>
      </c>
      <c r="C60" s="277" t="s">
        <v>72</v>
      </c>
      <c r="D60" s="278"/>
      <c r="E60" s="57" t="s">
        <v>19</v>
      </c>
      <c r="F60" s="58" t="s">
        <v>19</v>
      </c>
      <c r="G60" s="58" t="s">
        <v>19</v>
      </c>
      <c r="H60" s="58" t="s">
        <v>19</v>
      </c>
      <c r="I60" s="59" t="s">
        <v>19</v>
      </c>
      <c r="J60" s="60" t="s">
        <v>19</v>
      </c>
      <c r="K60" s="39" t="str">
        <f t="shared" si="0"/>
        <v>-</v>
      </c>
      <c r="L60" s="57" t="s">
        <v>19</v>
      </c>
      <c r="M60" s="58" t="s">
        <v>19</v>
      </c>
      <c r="N60" s="63" t="s">
        <v>19</v>
      </c>
      <c r="O60" s="58" t="s">
        <v>19</v>
      </c>
      <c r="P60" s="59" t="s">
        <v>19</v>
      </c>
      <c r="Q60" s="60" t="s">
        <v>19</v>
      </c>
      <c r="R60" s="39" t="str">
        <f t="shared" si="1"/>
        <v>-</v>
      </c>
      <c r="T60" s="30" t="e">
        <f t="shared" si="2"/>
        <v>#VALUE!</v>
      </c>
      <c r="U60" s="30" t="b">
        <f t="shared" si="3"/>
        <v>1</v>
      </c>
      <c r="V60" s="30" t="e">
        <f t="shared" si="4"/>
        <v>#VALUE!</v>
      </c>
      <c r="W60" s="30" t="b">
        <f t="shared" si="5"/>
        <v>1</v>
      </c>
    </row>
    <row r="61" spans="2:23" s="30" customFormat="1" ht="12.75" thickBot="1">
      <c r="B61" s="79" t="s">
        <v>39</v>
      </c>
      <c r="C61" s="279" t="s">
        <v>73</v>
      </c>
      <c r="D61" s="280"/>
      <c r="E61" s="80" t="s">
        <v>19</v>
      </c>
      <c r="F61" s="81" t="s">
        <v>19</v>
      </c>
      <c r="G61" s="81" t="s">
        <v>19</v>
      </c>
      <c r="H61" s="81" t="s">
        <v>19</v>
      </c>
      <c r="I61" s="82" t="s">
        <v>19</v>
      </c>
      <c r="J61" s="83" t="s">
        <v>19</v>
      </c>
      <c r="K61" s="66" t="str">
        <f t="shared" si="0"/>
        <v>-</v>
      </c>
      <c r="L61" s="80" t="s">
        <v>19</v>
      </c>
      <c r="M61" s="81" t="s">
        <v>19</v>
      </c>
      <c r="N61" s="85" t="s">
        <v>19</v>
      </c>
      <c r="O61" s="81" t="s">
        <v>19</v>
      </c>
      <c r="P61" s="82" t="s">
        <v>19</v>
      </c>
      <c r="Q61" s="83" t="s">
        <v>19</v>
      </c>
      <c r="R61" s="66" t="str">
        <f t="shared" si="1"/>
        <v>-</v>
      </c>
      <c r="T61" s="30" t="e">
        <f t="shared" si="2"/>
        <v>#VALUE!</v>
      </c>
      <c r="U61" s="30" t="b">
        <f t="shared" si="3"/>
        <v>1</v>
      </c>
      <c r="V61" s="30" t="e">
        <f t="shared" si="4"/>
        <v>#VALUE!</v>
      </c>
      <c r="W61" s="30" t="b">
        <f t="shared" si="5"/>
        <v>1</v>
      </c>
    </row>
    <row r="62" spans="2:23" s="30" customFormat="1" ht="12.75" thickBot="1">
      <c r="B62" s="86" t="s">
        <v>74</v>
      </c>
      <c r="C62" s="87"/>
      <c r="D62" s="87"/>
      <c r="E62" s="88">
        <v>38</v>
      </c>
      <c r="F62" s="89">
        <v>287298</v>
      </c>
      <c r="G62" s="89">
        <v>123</v>
      </c>
      <c r="H62" s="89">
        <v>5427</v>
      </c>
      <c r="I62" s="90">
        <v>1.89</v>
      </c>
      <c r="J62" s="91">
        <v>5646</v>
      </c>
      <c r="K62" s="95">
        <f t="shared" si="0"/>
        <v>-3.88</v>
      </c>
      <c r="L62" s="88">
        <v>38</v>
      </c>
      <c r="M62" s="89">
        <v>287280</v>
      </c>
      <c r="N62" s="94">
        <v>122</v>
      </c>
      <c r="O62" s="89">
        <v>4954</v>
      </c>
      <c r="P62" s="90">
        <v>1.72</v>
      </c>
      <c r="Q62" s="91">
        <v>5145</v>
      </c>
      <c r="R62" s="95">
        <f t="shared" si="1"/>
        <v>-3.71</v>
      </c>
      <c r="T62" s="30">
        <f t="shared" si="2"/>
        <v>-3.88</v>
      </c>
      <c r="U62" s="30" t="b">
        <f t="shared" si="3"/>
        <v>0</v>
      </c>
      <c r="V62" s="30">
        <f t="shared" si="4"/>
        <v>-3.71</v>
      </c>
      <c r="W62" s="30" t="b">
        <f t="shared" si="5"/>
        <v>0</v>
      </c>
    </row>
    <row r="63" spans="1:18" ht="12">
      <c r="A63" s="4"/>
      <c r="B63" s="4"/>
      <c r="C63" s="4"/>
      <c r="D63" s="96"/>
      <c r="E63" s="4"/>
      <c r="F63" s="4"/>
      <c r="G63" s="4"/>
      <c r="H63" s="4"/>
      <c r="I63" s="4"/>
      <c r="J63" s="4"/>
      <c r="K63" s="5"/>
      <c r="L63" s="4"/>
      <c r="M63" s="4"/>
      <c r="N63" s="4"/>
      <c r="O63" s="4"/>
      <c r="P63" s="4"/>
      <c r="Q63" s="4"/>
      <c r="R63" s="97"/>
    </row>
    <row r="64" spans="1:18" ht="12">
      <c r="A64" s="4"/>
      <c r="B64" s="4"/>
      <c r="C64" s="4"/>
      <c r="D64" s="96"/>
      <c r="E64" s="4"/>
      <c r="F64" s="4"/>
      <c r="G64" s="4"/>
      <c r="H64" s="4"/>
      <c r="I64" s="4"/>
      <c r="J64" s="4"/>
      <c r="K64" s="5"/>
      <c r="L64" s="4"/>
      <c r="M64" s="4"/>
      <c r="N64" s="4"/>
      <c r="O64" s="4"/>
      <c r="P64" s="4"/>
      <c r="Q64" s="4"/>
      <c r="R64" s="5"/>
    </row>
    <row r="65" spans="1:18" ht="12">
      <c r="A65" s="4"/>
      <c r="B65" s="4"/>
      <c r="C65" s="4"/>
      <c r="D65" s="96"/>
      <c r="E65" s="4"/>
      <c r="F65" s="4"/>
      <c r="G65" s="4"/>
      <c r="H65" s="4"/>
      <c r="I65" s="4"/>
      <c r="J65" s="4"/>
      <c r="K65" s="5"/>
      <c r="L65" s="4"/>
      <c r="M65" s="4"/>
      <c r="N65" s="4"/>
      <c r="O65" s="5"/>
      <c r="P65" s="4"/>
      <c r="Q65" s="4"/>
      <c r="R65" s="4"/>
    </row>
    <row r="66" spans="1:18" ht="12">
      <c r="A66" s="4"/>
      <c r="B66" s="4"/>
      <c r="C66" s="4"/>
      <c r="D66" s="96"/>
      <c r="E66" s="4"/>
      <c r="F66" s="4"/>
      <c r="G66" s="4"/>
      <c r="H66" s="4"/>
      <c r="I66" s="4"/>
      <c r="J66" s="4"/>
      <c r="K66" s="5"/>
      <c r="L66" s="4"/>
      <c r="M66" s="4"/>
      <c r="N66" s="4"/>
      <c r="O66" s="5"/>
      <c r="P66" s="4"/>
      <c r="Q66" s="4"/>
      <c r="R66" s="4"/>
    </row>
    <row r="67" spans="1:18" ht="12">
      <c r="A67" s="4"/>
      <c r="B67" s="4"/>
      <c r="C67" s="4"/>
      <c r="D67" s="96"/>
      <c r="E67" s="4"/>
      <c r="F67" s="4"/>
      <c r="G67" s="4"/>
      <c r="H67" s="4"/>
      <c r="I67" s="4"/>
      <c r="J67" s="4"/>
      <c r="K67" s="5"/>
      <c r="L67" s="4"/>
      <c r="M67" s="4"/>
      <c r="N67" s="4"/>
      <c r="O67" s="5"/>
      <c r="P67" s="4"/>
      <c r="Q67" s="4"/>
      <c r="R67" s="4"/>
    </row>
    <row r="68" spans="1:18" ht="12">
      <c r="A68" s="4"/>
      <c r="B68" s="4"/>
      <c r="C68" s="4"/>
      <c r="D68" s="96"/>
      <c r="E68" s="4"/>
      <c r="F68" s="4"/>
      <c r="G68" s="4"/>
      <c r="H68" s="4"/>
      <c r="I68" s="4"/>
      <c r="J68" s="4"/>
      <c r="K68" s="5"/>
      <c r="L68" s="4"/>
      <c r="M68" s="4"/>
      <c r="N68" s="4"/>
      <c r="O68" s="5"/>
      <c r="P68" s="4"/>
      <c r="Q68" s="4"/>
      <c r="R68" s="4"/>
    </row>
    <row r="69" spans="1:18" ht="12">
      <c r="A69" s="4"/>
      <c r="B69" s="4"/>
      <c r="C69" s="4"/>
      <c r="D69" s="96"/>
      <c r="E69" s="4"/>
      <c r="F69" s="4"/>
      <c r="G69" s="4"/>
      <c r="H69" s="4"/>
      <c r="I69" s="4"/>
      <c r="J69" s="4"/>
      <c r="K69" s="5"/>
      <c r="L69" s="4"/>
      <c r="M69" s="4"/>
      <c r="N69" s="4"/>
      <c r="O69" s="5"/>
      <c r="P69" s="4"/>
      <c r="Q69" s="4"/>
      <c r="R69" s="4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90" zoomScaleNormal="90" workbookViewId="0" topLeftCell="A1">
      <selection activeCell="P31" sqref="P31"/>
    </sheetView>
  </sheetViews>
  <sheetFormatPr defaultColWidth="9.00390625" defaultRowHeight="13.5"/>
  <cols>
    <col min="1" max="1" width="18.00390625" style="104" customWidth="1"/>
    <col min="2" max="2" width="7.625" style="104" customWidth="1"/>
    <col min="3" max="3" width="8.625" style="104" customWidth="1"/>
    <col min="4" max="4" width="6.625" style="104" customWidth="1"/>
    <col min="5" max="8" width="8.625" style="104" customWidth="1"/>
    <col min="9" max="9" width="7.625" style="104" customWidth="1"/>
    <col min="10" max="10" width="8.625" style="104" customWidth="1"/>
    <col min="11" max="11" width="6.625" style="104" customWidth="1"/>
    <col min="12" max="15" width="8.625" style="104" customWidth="1"/>
    <col min="16" max="16384" width="9.00390625" style="104" customWidth="1"/>
  </cols>
  <sheetData>
    <row r="1" spans="1:15" ht="14.25" thickBot="1">
      <c r="A1" s="4" t="s">
        <v>75</v>
      </c>
      <c r="B1" s="4"/>
      <c r="C1" s="4"/>
      <c r="D1" s="4"/>
      <c r="E1" s="4"/>
      <c r="F1" s="4"/>
      <c r="G1" s="4"/>
      <c r="H1" s="4"/>
      <c r="I1" s="4"/>
      <c r="J1" s="101"/>
      <c r="K1" s="102"/>
      <c r="L1" s="102"/>
      <c r="M1" s="102"/>
      <c r="N1" s="102"/>
      <c r="O1" s="103" t="s">
        <v>148</v>
      </c>
    </row>
    <row r="2" spans="1:15" ht="14.25" thickBot="1">
      <c r="A2" s="298" t="s">
        <v>77</v>
      </c>
      <c r="B2" s="301" t="s">
        <v>78</v>
      </c>
      <c r="C2" s="302"/>
      <c r="D2" s="302"/>
      <c r="E2" s="302"/>
      <c r="F2" s="302"/>
      <c r="G2" s="303"/>
      <c r="H2" s="304"/>
      <c r="I2" s="302" t="s">
        <v>3</v>
      </c>
      <c r="J2" s="302"/>
      <c r="K2" s="302"/>
      <c r="L2" s="302"/>
      <c r="M2" s="302"/>
      <c r="N2" s="303"/>
      <c r="O2" s="304"/>
    </row>
    <row r="3" spans="1:15" ht="13.5">
      <c r="A3" s="299"/>
      <c r="B3" s="105"/>
      <c r="C3" s="106"/>
      <c r="D3" s="106"/>
      <c r="E3" s="106"/>
      <c r="F3" s="234"/>
      <c r="G3" s="305" t="s">
        <v>4</v>
      </c>
      <c r="H3" s="306"/>
      <c r="I3" s="106"/>
      <c r="J3" s="106"/>
      <c r="K3" s="106"/>
      <c r="L3" s="106"/>
      <c r="M3" s="106"/>
      <c r="N3" s="307" t="s">
        <v>4</v>
      </c>
      <c r="O3" s="308"/>
    </row>
    <row r="4" spans="1:15" ht="52.5" customHeight="1" thickBot="1">
      <c r="A4" s="300"/>
      <c r="B4" s="107" t="s">
        <v>5</v>
      </c>
      <c r="C4" s="108" t="s">
        <v>6</v>
      </c>
      <c r="D4" s="108" t="s">
        <v>7</v>
      </c>
      <c r="E4" s="108" t="s">
        <v>8</v>
      </c>
      <c r="F4" s="109" t="s">
        <v>9</v>
      </c>
      <c r="G4" s="110" t="s">
        <v>79</v>
      </c>
      <c r="H4" s="111" t="s">
        <v>11</v>
      </c>
      <c r="I4" s="108" t="s">
        <v>5</v>
      </c>
      <c r="J4" s="108" t="s">
        <v>6</v>
      </c>
      <c r="K4" s="108" t="s">
        <v>7</v>
      </c>
      <c r="L4" s="108" t="s">
        <v>12</v>
      </c>
      <c r="M4" s="109" t="s">
        <v>9</v>
      </c>
      <c r="N4" s="110" t="s">
        <v>13</v>
      </c>
      <c r="O4" s="112" t="s">
        <v>11</v>
      </c>
    </row>
    <row r="5" spans="1:15" ht="13.5">
      <c r="A5" s="113" t="s">
        <v>80</v>
      </c>
      <c r="B5" s="114">
        <v>38</v>
      </c>
      <c r="C5" s="115">
        <v>290764</v>
      </c>
      <c r="D5" s="115">
        <v>135</v>
      </c>
      <c r="E5" s="115">
        <v>8397</v>
      </c>
      <c r="F5" s="116">
        <v>2.89</v>
      </c>
      <c r="G5" s="117">
        <v>8643</v>
      </c>
      <c r="H5" s="118">
        <f aca="true" t="shared" si="0" ref="H5:H13">ROUND((E5-G5)/G5*100,2)</f>
        <v>-2.85</v>
      </c>
      <c r="I5" s="119" t="s">
        <v>19</v>
      </c>
      <c r="J5" s="120" t="s">
        <v>19</v>
      </c>
      <c r="K5" s="121">
        <v>131</v>
      </c>
      <c r="L5" s="115">
        <v>6114</v>
      </c>
      <c r="M5" s="122">
        <v>2.1</v>
      </c>
      <c r="N5" s="117">
        <v>6165</v>
      </c>
      <c r="O5" s="123">
        <f aca="true" t="shared" si="1" ref="O5:O13">ROUND((L5-N5)/N5*100,2)</f>
        <v>-0.83</v>
      </c>
    </row>
    <row r="6" spans="1:15" ht="13.5">
      <c r="A6" s="113" t="s">
        <v>81</v>
      </c>
      <c r="B6" s="114">
        <v>38.3</v>
      </c>
      <c r="C6" s="115">
        <v>293398</v>
      </c>
      <c r="D6" s="115">
        <v>131</v>
      </c>
      <c r="E6" s="115">
        <v>6530</v>
      </c>
      <c r="F6" s="116">
        <v>2.23</v>
      </c>
      <c r="G6" s="117">
        <v>8397</v>
      </c>
      <c r="H6" s="118">
        <f t="shared" si="0"/>
        <v>-22.23</v>
      </c>
      <c r="I6" s="119" t="s">
        <v>19</v>
      </c>
      <c r="J6" s="120" t="s">
        <v>19</v>
      </c>
      <c r="K6" s="121">
        <v>124</v>
      </c>
      <c r="L6" s="115">
        <v>5258</v>
      </c>
      <c r="M6" s="122">
        <v>1.79</v>
      </c>
      <c r="N6" s="117">
        <v>6114</v>
      </c>
      <c r="O6" s="123">
        <f t="shared" si="1"/>
        <v>-14</v>
      </c>
    </row>
    <row r="7" spans="1:15" ht="13.5">
      <c r="A7" s="113" t="s">
        <v>82</v>
      </c>
      <c r="B7" s="124">
        <v>38.3</v>
      </c>
      <c r="C7" s="125">
        <v>291787</v>
      </c>
      <c r="D7" s="126">
        <v>132</v>
      </c>
      <c r="E7" s="125">
        <v>5708</v>
      </c>
      <c r="F7" s="127">
        <v>1.96</v>
      </c>
      <c r="G7" s="128">
        <v>6530</v>
      </c>
      <c r="H7" s="118">
        <f t="shared" si="0"/>
        <v>-12.59</v>
      </c>
      <c r="I7" s="129" t="s">
        <v>19</v>
      </c>
      <c r="J7" s="130" t="s">
        <v>19</v>
      </c>
      <c r="K7" s="131">
        <v>128</v>
      </c>
      <c r="L7" s="125">
        <v>5109</v>
      </c>
      <c r="M7" s="132">
        <v>1.75</v>
      </c>
      <c r="N7" s="128">
        <v>5258</v>
      </c>
      <c r="O7" s="123">
        <f t="shared" si="1"/>
        <v>-2.83</v>
      </c>
    </row>
    <row r="8" spans="1:15" ht="13.5">
      <c r="A8" s="113" t="s">
        <v>83</v>
      </c>
      <c r="B8" s="114">
        <v>38.1</v>
      </c>
      <c r="C8" s="115">
        <v>284632</v>
      </c>
      <c r="D8" s="115">
        <v>124</v>
      </c>
      <c r="E8" s="115">
        <v>5906</v>
      </c>
      <c r="F8" s="127">
        <v>2.08</v>
      </c>
      <c r="G8" s="128">
        <v>5708</v>
      </c>
      <c r="H8" s="133">
        <f t="shared" si="0"/>
        <v>3.47</v>
      </c>
      <c r="I8" s="129" t="s">
        <v>19</v>
      </c>
      <c r="J8" s="130" t="s">
        <v>19</v>
      </c>
      <c r="K8" s="131">
        <v>122</v>
      </c>
      <c r="L8" s="125">
        <v>4781</v>
      </c>
      <c r="M8" s="132">
        <v>1.68</v>
      </c>
      <c r="N8" s="128">
        <v>5109</v>
      </c>
      <c r="O8" s="123">
        <f t="shared" si="1"/>
        <v>-6.42</v>
      </c>
    </row>
    <row r="9" spans="1:15" ht="13.5">
      <c r="A9" s="113" t="s">
        <v>84</v>
      </c>
      <c r="B9" s="114">
        <v>39.4</v>
      </c>
      <c r="C9" s="115">
        <v>290109</v>
      </c>
      <c r="D9" s="115">
        <v>116</v>
      </c>
      <c r="E9" s="115">
        <v>5624</v>
      </c>
      <c r="F9" s="116">
        <v>1.94</v>
      </c>
      <c r="G9" s="117">
        <v>5906</v>
      </c>
      <c r="H9" s="118">
        <f t="shared" si="0"/>
        <v>-4.77</v>
      </c>
      <c r="I9" s="119" t="s">
        <v>19</v>
      </c>
      <c r="J9" s="120" t="s">
        <v>19</v>
      </c>
      <c r="K9" s="121">
        <v>113</v>
      </c>
      <c r="L9" s="115">
        <v>4804</v>
      </c>
      <c r="M9" s="122">
        <v>1.66</v>
      </c>
      <c r="N9" s="117">
        <v>4781</v>
      </c>
      <c r="O9" s="123">
        <f t="shared" si="1"/>
        <v>0.48</v>
      </c>
    </row>
    <row r="10" spans="1:15" ht="13.5">
      <c r="A10" s="113" t="s">
        <v>85</v>
      </c>
      <c r="B10" s="134">
        <v>38.7</v>
      </c>
      <c r="C10" s="115">
        <v>290837</v>
      </c>
      <c r="D10" s="115">
        <v>115</v>
      </c>
      <c r="E10" s="115">
        <v>6391</v>
      </c>
      <c r="F10" s="116">
        <v>2.2</v>
      </c>
      <c r="G10" s="117">
        <v>5624</v>
      </c>
      <c r="H10" s="118">
        <f t="shared" si="0"/>
        <v>13.64</v>
      </c>
      <c r="I10" s="135">
        <v>38.8</v>
      </c>
      <c r="J10" s="136">
        <v>291242</v>
      </c>
      <c r="K10" s="137">
        <v>112</v>
      </c>
      <c r="L10" s="115">
        <v>5611</v>
      </c>
      <c r="M10" s="122">
        <v>1.93</v>
      </c>
      <c r="N10" s="117">
        <v>4804</v>
      </c>
      <c r="O10" s="123">
        <f t="shared" si="1"/>
        <v>16.8</v>
      </c>
    </row>
    <row r="11" spans="1:15" ht="13.5">
      <c r="A11" s="113" t="s">
        <v>86</v>
      </c>
      <c r="B11" s="134">
        <v>38.8</v>
      </c>
      <c r="C11" s="115">
        <v>292497</v>
      </c>
      <c r="D11" s="115">
        <v>110</v>
      </c>
      <c r="E11" s="115">
        <v>6600</v>
      </c>
      <c r="F11" s="116">
        <v>2.26</v>
      </c>
      <c r="G11" s="117">
        <v>6391</v>
      </c>
      <c r="H11" s="118">
        <f t="shared" si="0"/>
        <v>3.27</v>
      </c>
      <c r="I11" s="135">
        <v>38.8</v>
      </c>
      <c r="J11" s="136">
        <v>292546</v>
      </c>
      <c r="K11" s="137">
        <v>108</v>
      </c>
      <c r="L11" s="115">
        <v>5657</v>
      </c>
      <c r="M11" s="122">
        <v>1.93</v>
      </c>
      <c r="N11" s="117">
        <v>5611</v>
      </c>
      <c r="O11" s="123">
        <f t="shared" si="1"/>
        <v>0.82</v>
      </c>
    </row>
    <row r="12" spans="1:15" ht="13.5">
      <c r="A12" s="113" t="s">
        <v>87</v>
      </c>
      <c r="B12" s="134">
        <v>37.5</v>
      </c>
      <c r="C12" s="115">
        <v>281134</v>
      </c>
      <c r="D12" s="115">
        <v>119</v>
      </c>
      <c r="E12" s="115">
        <v>6413</v>
      </c>
      <c r="F12" s="116">
        <v>2.28</v>
      </c>
      <c r="G12" s="117">
        <v>6600</v>
      </c>
      <c r="H12" s="118">
        <f t="shared" si="0"/>
        <v>-2.83</v>
      </c>
      <c r="I12" s="135">
        <v>37.6</v>
      </c>
      <c r="J12" s="136">
        <v>281834</v>
      </c>
      <c r="K12" s="137">
        <v>117</v>
      </c>
      <c r="L12" s="115">
        <v>5510</v>
      </c>
      <c r="M12" s="122">
        <v>1.95</v>
      </c>
      <c r="N12" s="117">
        <v>5657</v>
      </c>
      <c r="O12" s="123">
        <f t="shared" si="1"/>
        <v>-2.6</v>
      </c>
    </row>
    <row r="13" spans="1:15" ht="13.5">
      <c r="A13" s="113" t="s">
        <v>88</v>
      </c>
      <c r="B13" s="134">
        <v>38.1</v>
      </c>
      <c r="C13" s="115">
        <v>293223</v>
      </c>
      <c r="D13" s="115">
        <v>114</v>
      </c>
      <c r="E13" s="115">
        <v>7875</v>
      </c>
      <c r="F13" s="116">
        <v>2.69</v>
      </c>
      <c r="G13" s="117">
        <v>6413</v>
      </c>
      <c r="H13" s="118">
        <f t="shared" si="0"/>
        <v>22.8</v>
      </c>
      <c r="I13" s="135">
        <v>38</v>
      </c>
      <c r="J13" s="136">
        <v>291961</v>
      </c>
      <c r="K13" s="137">
        <v>108</v>
      </c>
      <c r="L13" s="115">
        <v>4601</v>
      </c>
      <c r="M13" s="122">
        <v>1.58</v>
      </c>
      <c r="N13" s="117">
        <v>5510</v>
      </c>
      <c r="O13" s="123">
        <f t="shared" si="1"/>
        <v>-16.5</v>
      </c>
    </row>
    <row r="14" spans="1:21" ht="14.25" thickBot="1">
      <c r="A14" s="235" t="s">
        <v>135</v>
      </c>
      <c r="B14" s="236">
        <v>37.1</v>
      </c>
      <c r="C14" s="237">
        <v>278376</v>
      </c>
      <c r="D14" s="237">
        <v>107</v>
      </c>
      <c r="E14" s="237">
        <v>5646</v>
      </c>
      <c r="F14" s="253">
        <v>2.03</v>
      </c>
      <c r="G14" s="254">
        <v>7875</v>
      </c>
      <c r="H14" s="255">
        <f>ROUND((E14-G14)/G14*100,2)</f>
        <v>-28.3</v>
      </c>
      <c r="I14" s="236">
        <v>37.1</v>
      </c>
      <c r="J14" s="237">
        <v>278405</v>
      </c>
      <c r="K14" s="237">
        <v>105</v>
      </c>
      <c r="L14" s="237">
        <v>5145</v>
      </c>
      <c r="M14" s="253">
        <v>1.85</v>
      </c>
      <c r="N14" s="256">
        <v>4601</v>
      </c>
      <c r="O14" s="147">
        <f>ROUND((L14-N14)/N14*100,2)</f>
        <v>11.82</v>
      </c>
      <c r="T14" s="230"/>
      <c r="U14" s="230"/>
    </row>
    <row r="15" spans="1:21" ht="13.5">
      <c r="A15" s="158" t="s">
        <v>89</v>
      </c>
      <c r="B15" s="226">
        <v>38</v>
      </c>
      <c r="C15" s="227">
        <v>287298</v>
      </c>
      <c r="D15" s="227">
        <v>123</v>
      </c>
      <c r="E15" s="227">
        <v>5427</v>
      </c>
      <c r="F15" s="228">
        <v>1.89</v>
      </c>
      <c r="G15" s="229">
        <v>5646</v>
      </c>
      <c r="H15" s="163">
        <f>IF(R15=TRUE,"-",ROUND((E15-G15)/G15*100,2))</f>
        <v>-3.88</v>
      </c>
      <c r="I15" s="226">
        <v>38</v>
      </c>
      <c r="J15" s="227">
        <v>287280</v>
      </c>
      <c r="K15" s="227">
        <v>122</v>
      </c>
      <c r="L15" s="227">
        <v>4954</v>
      </c>
      <c r="M15" s="228">
        <v>1.72</v>
      </c>
      <c r="N15" s="229">
        <v>5145</v>
      </c>
      <c r="O15" s="163">
        <f>IF(T15=TRUE,"-",ROUND((L15-N15)/N15*100,2))</f>
        <v>-3.71</v>
      </c>
      <c r="P15" s="230"/>
      <c r="T15" s="230"/>
      <c r="U15" s="230"/>
    </row>
    <row r="16" spans="1:16" ht="14.25" thickBot="1">
      <c r="A16" s="166" t="s">
        <v>90</v>
      </c>
      <c r="B16" s="167">
        <v>37.1</v>
      </c>
      <c r="C16" s="169">
        <v>278376</v>
      </c>
      <c r="D16" s="169">
        <v>107</v>
      </c>
      <c r="E16" s="169">
        <v>5646</v>
      </c>
      <c r="F16" s="257">
        <v>2.03</v>
      </c>
      <c r="G16" s="258">
        <v>7875</v>
      </c>
      <c r="H16" s="259">
        <f>ROUND((E16-G16)/G16*100,2)</f>
        <v>-28.3</v>
      </c>
      <c r="I16" s="167">
        <v>37.1</v>
      </c>
      <c r="J16" s="169">
        <v>278405</v>
      </c>
      <c r="K16" s="169">
        <v>105</v>
      </c>
      <c r="L16" s="169">
        <v>5145</v>
      </c>
      <c r="M16" s="257">
        <v>1.85</v>
      </c>
      <c r="N16" s="260">
        <v>4601</v>
      </c>
      <c r="O16" s="175">
        <f>ROUND((L16-N16)/N16*100,2)</f>
        <v>11.82</v>
      </c>
      <c r="P16" s="230"/>
    </row>
    <row r="17" spans="1:15" ht="14.25" thickBot="1">
      <c r="A17" s="176" t="s">
        <v>91</v>
      </c>
      <c r="B17" s="177">
        <f>B15-B16</f>
        <v>0.8999999999999986</v>
      </c>
      <c r="C17" s="178">
        <f aca="true" t="shared" si="2" ref="C17:O17">C15-C16</f>
        <v>8922</v>
      </c>
      <c r="D17" s="179">
        <f t="shared" si="2"/>
        <v>16</v>
      </c>
      <c r="E17" s="179">
        <f t="shared" si="2"/>
        <v>-219</v>
      </c>
      <c r="F17" s="180">
        <f t="shared" si="2"/>
        <v>-0.1399999999999999</v>
      </c>
      <c r="G17" s="181">
        <f t="shared" si="2"/>
        <v>-2229</v>
      </c>
      <c r="H17" s="175">
        <f t="shared" si="2"/>
        <v>24.42</v>
      </c>
      <c r="I17" s="182">
        <f t="shared" si="2"/>
        <v>0.8999999999999986</v>
      </c>
      <c r="J17" s="261">
        <f t="shared" si="2"/>
        <v>8875</v>
      </c>
      <c r="K17" s="179">
        <f t="shared" si="2"/>
        <v>17</v>
      </c>
      <c r="L17" s="179">
        <f t="shared" si="2"/>
        <v>-191</v>
      </c>
      <c r="M17" s="180">
        <f t="shared" si="2"/>
        <v>-0.13000000000000012</v>
      </c>
      <c r="N17" s="183">
        <f t="shared" si="2"/>
        <v>544</v>
      </c>
      <c r="O17" s="262">
        <f t="shared" si="2"/>
        <v>-15.530000000000001</v>
      </c>
    </row>
    <row r="18" spans="1:15" ht="13.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13.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3.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3.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3.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3.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3.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4.2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02"/>
      <c r="K25" s="102"/>
      <c r="L25" s="102"/>
      <c r="M25" s="102"/>
      <c r="N25" s="102"/>
      <c r="O25" s="102"/>
    </row>
    <row r="26" spans="1:15" ht="13.5">
      <c r="A26" s="185"/>
      <c r="B26" s="186"/>
      <c r="C26" s="186"/>
      <c r="D26" s="186"/>
      <c r="E26" s="186"/>
      <c r="F26" s="186"/>
      <c r="G26" s="186"/>
      <c r="H26" s="186"/>
      <c r="I26" s="186"/>
      <c r="J26" s="187"/>
      <c r="K26" s="188"/>
      <c r="L26" s="188"/>
      <c r="M26" s="188"/>
      <c r="N26" s="188"/>
      <c r="O26" s="189"/>
    </row>
    <row r="27" spans="1:15" ht="13.5" customHeight="1">
      <c r="A27" s="290" t="s">
        <v>92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292"/>
      <c r="O27" s="293"/>
    </row>
    <row r="28" spans="1:15" ht="13.5">
      <c r="A28" s="294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3"/>
    </row>
    <row r="29" spans="1:15" ht="29.25" customHeight="1">
      <c r="A29" s="295" t="s">
        <v>93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8"/>
      <c r="N29" s="288"/>
      <c r="O29" s="289"/>
    </row>
    <row r="30" spans="1:15" ht="19.5" customHeight="1">
      <c r="A30" s="295" t="s">
        <v>94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288"/>
      <c r="O30" s="289"/>
    </row>
    <row r="31" spans="1:15" ht="25.5" customHeight="1">
      <c r="A31" s="286" t="s">
        <v>95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</row>
    <row r="32" spans="1:15" ht="39" customHeight="1">
      <c r="A32" s="194"/>
      <c r="B32" s="285" t="s">
        <v>96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195"/>
      <c r="O32" s="196"/>
    </row>
    <row r="33" spans="1:15" ht="24.75" customHeight="1">
      <c r="A33" s="194"/>
      <c r="D33" s="197" t="s">
        <v>97</v>
      </c>
      <c r="E33" s="198"/>
      <c r="F33" s="198"/>
      <c r="G33" s="198"/>
      <c r="H33" s="198"/>
      <c r="I33" s="198"/>
      <c r="J33" s="198"/>
      <c r="K33" s="198"/>
      <c r="L33" s="198"/>
      <c r="M33" s="195"/>
      <c r="N33" s="195"/>
      <c r="O33" s="196"/>
    </row>
    <row r="34" spans="1:15" ht="24" customHeight="1">
      <c r="A34" s="194"/>
      <c r="D34" s="197" t="s">
        <v>98</v>
      </c>
      <c r="E34" s="198"/>
      <c r="F34" s="198"/>
      <c r="G34" s="198"/>
      <c r="H34" s="198"/>
      <c r="I34" s="198"/>
      <c r="J34" s="198"/>
      <c r="K34" s="198"/>
      <c r="L34" s="198"/>
      <c r="M34" s="195"/>
      <c r="N34" s="195"/>
      <c r="O34" s="196"/>
    </row>
    <row r="35" spans="1:15" ht="24" customHeight="1">
      <c r="A35" s="194"/>
      <c r="D35" s="197" t="s">
        <v>99</v>
      </c>
      <c r="E35" s="198"/>
      <c r="F35" s="198"/>
      <c r="G35" s="198"/>
      <c r="H35" s="198"/>
      <c r="I35" s="198"/>
      <c r="J35" s="198"/>
      <c r="K35" s="198"/>
      <c r="L35" s="198"/>
      <c r="M35" s="195"/>
      <c r="N35" s="195"/>
      <c r="O35" s="196"/>
    </row>
    <row r="36" spans="1:15" ht="19.5" customHeight="1">
      <c r="A36" s="199"/>
      <c r="D36" s="200" t="s">
        <v>100</v>
      </c>
      <c r="E36" s="201"/>
      <c r="F36" s="201"/>
      <c r="G36" s="201"/>
      <c r="H36" s="201"/>
      <c r="I36" s="201"/>
      <c r="J36" s="201"/>
      <c r="K36" s="202"/>
      <c r="L36" s="202"/>
      <c r="M36" s="202"/>
      <c r="N36" s="202"/>
      <c r="O36" s="203"/>
    </row>
    <row r="37" spans="1:15" ht="27.75" customHeight="1">
      <c r="A37" s="199"/>
      <c r="B37" s="201"/>
      <c r="C37" s="201"/>
      <c r="D37" s="201"/>
      <c r="E37" s="201"/>
      <c r="F37" s="201"/>
      <c r="G37" s="201"/>
      <c r="H37" s="201"/>
      <c r="I37" s="201"/>
      <c r="J37" s="201"/>
      <c r="K37" s="202"/>
      <c r="L37" s="202"/>
      <c r="M37" s="202"/>
      <c r="N37" s="202"/>
      <c r="O37" s="203"/>
    </row>
    <row r="38" spans="1:15" ht="23.25" customHeight="1">
      <c r="A38" s="286" t="s">
        <v>101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8"/>
      <c r="N38" s="288"/>
      <c r="O38" s="289"/>
    </row>
    <row r="39" spans="1:15" ht="23.25" customHeight="1">
      <c r="A39" s="193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1"/>
      <c r="O39" s="192"/>
    </row>
    <row r="40" spans="1:15" ht="13.5">
      <c r="A40" s="204" t="s">
        <v>102</v>
      </c>
      <c r="B40" s="205"/>
      <c r="C40" s="205"/>
      <c r="D40" s="205"/>
      <c r="E40" s="205"/>
      <c r="F40" s="205" t="s">
        <v>103</v>
      </c>
      <c r="G40" s="206"/>
      <c r="H40" s="206"/>
      <c r="I40" s="202"/>
      <c r="J40" s="202"/>
      <c r="K40" s="202"/>
      <c r="L40" s="207"/>
      <c r="M40" s="207" t="s">
        <v>104</v>
      </c>
      <c r="N40" s="202"/>
      <c r="O40" s="203"/>
    </row>
    <row r="41" spans="1:15" ht="13.5">
      <c r="A41" s="204" t="s">
        <v>137</v>
      </c>
      <c r="B41" s="205"/>
      <c r="C41" s="205"/>
      <c r="D41" s="205"/>
      <c r="E41" s="205"/>
      <c r="F41" s="205" t="s">
        <v>138</v>
      </c>
      <c r="G41" s="206"/>
      <c r="H41" s="206"/>
      <c r="I41" s="202"/>
      <c r="J41" s="202"/>
      <c r="K41" s="202"/>
      <c r="L41" s="207"/>
      <c r="M41" s="207" t="s">
        <v>105</v>
      </c>
      <c r="N41" s="202"/>
      <c r="O41" s="203"/>
    </row>
    <row r="42" spans="1:15" ht="13.5">
      <c r="A42" s="204" t="s">
        <v>106</v>
      </c>
      <c r="B42" s="205"/>
      <c r="C42" s="205"/>
      <c r="D42" s="205"/>
      <c r="E42" s="205"/>
      <c r="F42" s="205" t="s">
        <v>107</v>
      </c>
      <c r="G42" s="206"/>
      <c r="H42" s="206"/>
      <c r="I42" s="202"/>
      <c r="J42" s="202"/>
      <c r="K42" s="202"/>
      <c r="L42" s="207"/>
      <c r="M42" s="202" t="s">
        <v>108</v>
      </c>
      <c r="N42" s="202"/>
      <c r="O42" s="203"/>
    </row>
    <row r="43" spans="1:15" ht="13.5">
      <c r="A43" s="204" t="s">
        <v>109</v>
      </c>
      <c r="B43" s="205"/>
      <c r="C43" s="205"/>
      <c r="D43" s="205"/>
      <c r="E43" s="205"/>
      <c r="F43" s="205" t="s">
        <v>110</v>
      </c>
      <c r="G43" s="206"/>
      <c r="H43" s="206"/>
      <c r="I43" s="202"/>
      <c r="J43" s="202"/>
      <c r="K43" s="202"/>
      <c r="L43" s="207"/>
      <c r="M43" s="207" t="s">
        <v>111</v>
      </c>
      <c r="N43" s="202"/>
      <c r="O43" s="203"/>
    </row>
    <row r="44" spans="1:15" ht="13.5">
      <c r="A44" s="204" t="s">
        <v>112</v>
      </c>
      <c r="B44" s="205"/>
      <c r="C44" s="205"/>
      <c r="D44" s="205"/>
      <c r="E44" s="205"/>
      <c r="F44" s="205" t="s">
        <v>113</v>
      </c>
      <c r="G44" s="206"/>
      <c r="H44" s="206"/>
      <c r="I44" s="202"/>
      <c r="J44" s="202"/>
      <c r="K44" s="202"/>
      <c r="L44" s="207"/>
      <c r="M44" s="207" t="s">
        <v>114</v>
      </c>
      <c r="N44" s="202"/>
      <c r="O44" s="203"/>
    </row>
    <row r="45" spans="1:15" ht="13.5">
      <c r="A45" s="208"/>
      <c r="B45" s="209"/>
      <c r="C45" s="209"/>
      <c r="D45" s="202"/>
      <c r="E45" s="102"/>
      <c r="F45" s="206"/>
      <c r="G45" s="206"/>
      <c r="H45" s="202"/>
      <c r="I45" s="202"/>
      <c r="J45" s="202"/>
      <c r="K45" s="202"/>
      <c r="L45" s="202"/>
      <c r="M45" s="202"/>
      <c r="N45" s="202"/>
      <c r="O45" s="203"/>
    </row>
    <row r="46" spans="1:15" ht="13.5">
      <c r="A46" s="208"/>
      <c r="B46" s="209"/>
      <c r="C46" s="209"/>
      <c r="D46" s="202"/>
      <c r="E46" s="102"/>
      <c r="F46" s="206"/>
      <c r="G46" s="206"/>
      <c r="H46" s="202"/>
      <c r="I46" s="202"/>
      <c r="J46" s="202"/>
      <c r="K46" s="202"/>
      <c r="L46" s="202"/>
      <c r="M46" s="202"/>
      <c r="N46" s="202"/>
      <c r="O46" s="203"/>
    </row>
    <row r="47" spans="1:15" ht="27" customHeight="1">
      <c r="A47" s="218" t="s">
        <v>115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/>
    </row>
    <row r="48" spans="1:15" ht="13.5">
      <c r="A48" s="210"/>
      <c r="B48" s="209"/>
      <c r="C48" s="209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  <row r="49" spans="1:15" ht="21.75" customHeight="1">
      <c r="A49" s="210"/>
      <c r="B49" s="211" t="s">
        <v>139</v>
      </c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202"/>
      <c r="N49" s="202"/>
      <c r="O49" s="203"/>
    </row>
    <row r="50" spans="1:15" ht="9" customHeight="1">
      <c r="A50" s="210"/>
      <c r="B50" s="211"/>
      <c r="C50" s="211"/>
      <c r="D50" s="212"/>
      <c r="E50" s="212"/>
      <c r="F50" s="212"/>
      <c r="G50" s="212"/>
      <c r="H50" s="212"/>
      <c r="I50" s="212"/>
      <c r="J50" s="212"/>
      <c r="K50" s="212"/>
      <c r="L50" s="213"/>
      <c r="M50" s="202"/>
      <c r="N50" s="202"/>
      <c r="O50" s="203"/>
    </row>
    <row r="51" spans="1:15" ht="13.5">
      <c r="A51" s="210"/>
      <c r="B51" s="209" t="s">
        <v>116</v>
      </c>
      <c r="C51" s="209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</row>
    <row r="52" spans="1:15" ht="21.75" customHeight="1">
      <c r="A52" s="210"/>
      <c r="B52" s="209"/>
      <c r="C52" s="209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</row>
    <row r="53" spans="1:15" ht="13.5">
      <c r="A53" s="210"/>
      <c r="B53" s="209" t="s">
        <v>117</v>
      </c>
      <c r="C53" s="209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3"/>
    </row>
    <row r="54" spans="1:15" ht="13.5">
      <c r="A54" s="210"/>
      <c r="B54" s="209" t="s">
        <v>118</v>
      </c>
      <c r="C54" s="209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3"/>
    </row>
    <row r="55" spans="1:15" ht="13.5">
      <c r="A55" s="210"/>
      <c r="B55" s="209" t="s">
        <v>119</v>
      </c>
      <c r="C55" s="209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</row>
    <row r="56" spans="1:15" ht="13.5">
      <c r="A56" s="210"/>
      <c r="B56" s="209" t="s">
        <v>120</v>
      </c>
      <c r="C56" s="209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1:15" ht="28.5" customHeight="1" thickBo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9"/>
      <c r="L57" s="219"/>
      <c r="M57" s="219"/>
      <c r="N57" s="219"/>
      <c r="O57" s="220"/>
    </row>
  </sheetData>
  <sheetProtection/>
  <mergeCells count="12">
    <mergeCell ref="A2:A4"/>
    <mergeCell ref="B2:H2"/>
    <mergeCell ref="I2:O2"/>
    <mergeCell ref="G3:H3"/>
    <mergeCell ref="N3:O3"/>
    <mergeCell ref="B32:M32"/>
    <mergeCell ref="A38:O38"/>
    <mergeCell ref="A47:O47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2011-07-04T05:07:05Z</dcterms:created>
  <dcterms:modified xsi:type="dcterms:W3CDTF">2011-07-04T05:13:45Z</dcterms:modified>
  <cp:category/>
  <cp:version/>
  <cp:contentType/>
  <cp:contentStatus/>
</cp:coreProperties>
</file>