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46" windowWidth="16185" windowHeight="8235" tabRatio="734" activeTab="7"/>
  </bookViews>
  <sheets>
    <sheet name="全県" sheetId="1" r:id="rId1"/>
    <sheet name="年次推移（全県） " sheetId="2" r:id="rId2"/>
    <sheet name="東部" sheetId="3" r:id="rId3"/>
    <sheet name="年次推移（東部） " sheetId="4" r:id="rId4"/>
    <sheet name="中部" sheetId="5" r:id="rId5"/>
    <sheet name="年次推移（中部） " sheetId="6" r:id="rId6"/>
    <sheet name="西部" sheetId="7" r:id="rId7"/>
    <sheet name="年次推移（西部） " sheetId="8" r:id="rId8"/>
  </sheets>
  <definedNames/>
  <calcPr fullCalcOnLoad="1"/>
</workbook>
</file>

<file path=xl/sharedStrings.xml><?xml version="1.0" encoding="utf-8"?>
<sst xmlns="http://schemas.openxmlformats.org/spreadsheetml/2006/main" count="1393" uniqueCount="168">
  <si>
    <t>妥結状況</t>
  </si>
  <si>
    <t xml:space="preserve"> 年          次</t>
  </si>
  <si>
    <t>要求状況</t>
  </si>
  <si>
    <t>労組数</t>
  </si>
  <si>
    <t>参考</t>
  </si>
  <si>
    <t>平均賃金（円）</t>
  </si>
  <si>
    <t>平均
要求額（円）</t>
  </si>
  <si>
    <t xml:space="preserve">
前年
要求額（円）</t>
  </si>
  <si>
    <t>対前年比（％）</t>
  </si>
  <si>
    <t>平均
妥結額（円）</t>
  </si>
  <si>
    <t>前年
妥結額（円）</t>
  </si>
  <si>
    <t xml:space="preserve">  (A)   －    (B)</t>
  </si>
  <si>
    <t>平均
年齢</t>
  </si>
  <si>
    <t>静岡県</t>
  </si>
  <si>
    <t>　　　　　　　　　     ホームページにおいては東部・中部・西部地区別、加重平均・単純平均別の情報も掲載しています。</t>
  </si>
  <si>
    <t>賃上げ一時金情報ホームページ掲載（更新）予定日</t>
  </si>
  <si>
    <t xml:space="preserve"> 20 年 最 終 集 計</t>
  </si>
  <si>
    <t>　＊賃上げ一時金情報は、インターネットのホームページでご利用いただけます。</t>
  </si>
  <si>
    <t xml:space="preserve"> 18 年 最 終 集 計</t>
  </si>
  <si>
    <t xml:space="preserve"> 19 年 最 終 集 計</t>
  </si>
  <si>
    <t xml:space="preserve"> 21 年 最 終 集 計</t>
  </si>
  <si>
    <r>
      <t>〒410-0801  沼津市大手町</t>
    </r>
    <r>
      <rPr>
        <sz val="11"/>
        <rFont val="ＭＳ Ｐゴシック"/>
        <family val="3"/>
      </rPr>
      <t>1-1-3</t>
    </r>
    <r>
      <rPr>
        <sz val="11"/>
        <rFont val="ＭＳ Ｐゴシック"/>
        <family val="3"/>
      </rPr>
      <t>　沼津商連会館ビル</t>
    </r>
    <r>
      <rPr>
        <sz val="11"/>
        <rFont val="ＭＳ Ｐゴシック"/>
        <family val="3"/>
      </rPr>
      <t>2階</t>
    </r>
  </si>
  <si>
    <t xml:space="preserve">  電話　055-951-8209</t>
  </si>
  <si>
    <r>
      <t>〒422-8067　静岡市駿河区南町</t>
    </r>
    <r>
      <rPr>
        <sz val="11"/>
        <rFont val="ＭＳ Ｐゴシック"/>
        <family val="3"/>
      </rPr>
      <t>14-1</t>
    </r>
    <r>
      <rPr>
        <sz val="11"/>
        <rFont val="ＭＳ Ｐゴシック"/>
        <family val="3"/>
      </rPr>
      <t>　水の森ビル</t>
    </r>
    <r>
      <rPr>
        <sz val="11"/>
        <rFont val="ＭＳ Ｐゴシック"/>
        <family val="3"/>
      </rPr>
      <t>3</t>
    </r>
    <r>
      <rPr>
        <sz val="11"/>
        <rFont val="ＭＳ Ｐゴシック"/>
        <family val="3"/>
      </rPr>
      <t>階</t>
    </r>
  </si>
  <si>
    <r>
      <t xml:space="preserve">  </t>
    </r>
    <r>
      <rPr>
        <sz val="11"/>
        <rFont val="ＭＳ Ｐゴシック"/>
        <family val="3"/>
      </rPr>
      <t>電話　0</t>
    </r>
    <r>
      <rPr>
        <sz val="11"/>
        <rFont val="ＭＳ Ｐゴシック"/>
        <family val="3"/>
      </rPr>
      <t>54-202-6013</t>
    </r>
  </si>
  <si>
    <r>
      <t xml:space="preserve">  </t>
    </r>
    <r>
      <rPr>
        <sz val="11"/>
        <rFont val="ＭＳ Ｐゴシック"/>
        <family val="3"/>
      </rPr>
      <t>電話　0</t>
    </r>
    <r>
      <rPr>
        <sz val="11"/>
        <rFont val="ＭＳ Ｐゴシック"/>
        <family val="3"/>
      </rPr>
      <t>53-458-7243</t>
    </r>
  </si>
  <si>
    <t xml:space="preserve">  　　　　　　　　　   労働政策課ホームページ「しずおか労働福祉情報」のＵＲＬは下記のとおりです。</t>
  </si>
  <si>
    <t xml:space="preserve">      　　　　　　　http://www.pref.shizuoka.jp/sangyou/sa-210/index.html</t>
  </si>
  <si>
    <t>　　　　　　　　　　　　＊電話による労働相談のお知らせ</t>
  </si>
  <si>
    <r>
      <t>〒</t>
    </r>
    <r>
      <rPr>
        <sz val="11"/>
        <rFont val="ＭＳ Ｐゴシック"/>
        <family val="3"/>
      </rPr>
      <t>420-8601</t>
    </r>
    <r>
      <rPr>
        <sz val="11"/>
        <rFont val="ＭＳ Ｐゴシック"/>
        <family val="3"/>
      </rPr>
      <t xml:space="preserve">  静岡市葵区追手町</t>
    </r>
    <r>
      <rPr>
        <sz val="11"/>
        <rFont val="ＭＳ Ｐゴシック"/>
        <family val="3"/>
      </rPr>
      <t>9番6号</t>
    </r>
  </si>
  <si>
    <r>
      <t xml:space="preserve">  </t>
    </r>
    <r>
      <rPr>
        <sz val="11"/>
        <rFont val="ＭＳ Ｐゴシック"/>
        <family val="3"/>
      </rPr>
      <t>電話　0</t>
    </r>
    <r>
      <rPr>
        <sz val="11"/>
        <rFont val="ＭＳ Ｐゴシック"/>
        <family val="3"/>
      </rPr>
      <t>54-221-2338</t>
    </r>
  </si>
  <si>
    <r>
      <t>受付時間　9:00～12:00　13:00～16:00（土日祝日、年末年始12</t>
    </r>
    <r>
      <rPr>
        <sz val="11"/>
        <rFont val="ＭＳ Ｐゴシック"/>
        <family val="3"/>
      </rPr>
      <t>/29～1/3を除く）</t>
    </r>
  </si>
  <si>
    <t>　　　　　　　　＊労働関係業務を担当する県の機関</t>
  </si>
  <si>
    <t>・電話による相談は、上記フリーアクセス（通信料着信払いサービス）をご利用ください。</t>
  </si>
  <si>
    <t>・携帯電話、IP電話等からのご利用の場合は下記最寄りのセンターまでお掛けください。</t>
  </si>
  <si>
    <t>　その場合はご相談者の最寄りのセンターにて電話を受け付け致します。</t>
  </si>
  <si>
    <r>
      <t>　（東部）0</t>
    </r>
    <r>
      <rPr>
        <sz val="11"/>
        <rFont val="ＭＳ Ｐゴシック"/>
        <family val="3"/>
      </rPr>
      <t>55-951-9144　　　　　</t>
    </r>
    <r>
      <rPr>
        <sz val="11"/>
        <rFont val="ＭＳ Ｐゴシック"/>
        <family val="3"/>
      </rPr>
      <t>（中部）</t>
    </r>
    <r>
      <rPr>
        <sz val="11"/>
        <rFont val="ＭＳ Ｐゴシック"/>
        <family val="3"/>
      </rPr>
      <t>054-286-3208　　　　　</t>
    </r>
    <r>
      <rPr>
        <sz val="11"/>
        <rFont val="ＭＳ Ｐゴシック"/>
        <family val="3"/>
      </rPr>
      <t>（西部）</t>
    </r>
    <r>
      <rPr>
        <sz val="11"/>
        <rFont val="ＭＳ Ｐゴシック"/>
        <family val="3"/>
      </rPr>
      <t>053-452-0144</t>
    </r>
  </si>
  <si>
    <t>フリーアクセス番号 ： ０１２０－９－３９６１０　(携帯電話、ＩＰ電話等からはかけられません。)</t>
  </si>
  <si>
    <r>
      <t>〒430-09</t>
    </r>
    <r>
      <rPr>
        <sz val="11"/>
        <rFont val="ＭＳ Ｐゴシック"/>
        <family val="3"/>
      </rPr>
      <t>29</t>
    </r>
    <r>
      <rPr>
        <sz val="11"/>
        <rFont val="ＭＳ Ｐゴシック"/>
        <family val="3"/>
      </rPr>
      <t>　浜松市中区中央1丁目12-1　静岡県浜松総合庁舎3階</t>
    </r>
  </si>
  <si>
    <r>
      <t xml:space="preserve"> </t>
    </r>
    <r>
      <rPr>
        <sz val="11"/>
        <rFont val="ＭＳ Ｐゴシック"/>
        <family val="3"/>
      </rPr>
      <t xml:space="preserve">             　　　　西</t>
    </r>
    <r>
      <rPr>
        <sz val="11"/>
        <rFont val="ＭＳ Ｐゴシック"/>
        <family val="3"/>
      </rPr>
      <t>部県民生活センター</t>
    </r>
  </si>
  <si>
    <r>
      <t xml:space="preserve"> </t>
    </r>
    <r>
      <rPr>
        <sz val="11"/>
        <rFont val="ＭＳ Ｐゴシック"/>
        <family val="3"/>
      </rPr>
      <t xml:space="preserve">            　　　　 </t>
    </r>
    <r>
      <rPr>
        <sz val="11"/>
        <rFont val="ＭＳ Ｐゴシック"/>
        <family val="3"/>
      </rPr>
      <t>中部県民生活センター</t>
    </r>
  </si>
  <si>
    <r>
      <t xml:space="preserve"> </t>
    </r>
    <r>
      <rPr>
        <sz val="11"/>
        <rFont val="ＭＳ Ｐゴシック"/>
        <family val="3"/>
      </rPr>
      <t xml:space="preserve">            　　　　 </t>
    </r>
    <r>
      <rPr>
        <sz val="11"/>
        <rFont val="ＭＳ Ｐゴシック"/>
        <family val="3"/>
      </rPr>
      <t>東部県民生活センター</t>
    </r>
  </si>
  <si>
    <r>
      <t xml:space="preserve"> </t>
    </r>
    <r>
      <rPr>
        <sz val="11"/>
        <rFont val="ＭＳ Ｐゴシック"/>
        <family val="3"/>
      </rPr>
      <t xml:space="preserve">             　　　　静岡県経済産業部労働政策課</t>
    </r>
  </si>
  <si>
    <t>　※または、「しずおか労働福祉情報」で検索してください。</t>
  </si>
  <si>
    <t xml:space="preserve"> 22 年 最 終 集 計</t>
  </si>
  <si>
    <t xml:space="preserve"> 23 年 最 終 集 計</t>
  </si>
  <si>
    <t xml:space="preserve"> 24 年 最 終 集 計</t>
  </si>
  <si>
    <t xml:space="preserve"> 25 年 最 終 集 計</t>
  </si>
  <si>
    <t xml:space="preserve"> 26 年 最 終 集 計</t>
  </si>
  <si>
    <t xml:space="preserve"> 27 年 最 終 集 計</t>
  </si>
  <si>
    <r>
      <t>　　　　春季賃上げ情報：平成28年４月</t>
    </r>
    <r>
      <rPr>
        <sz val="11"/>
        <rFont val="ＭＳ Ｐゴシック"/>
        <family val="3"/>
      </rPr>
      <t>5</t>
    </r>
    <r>
      <rPr>
        <sz val="11"/>
        <rFont val="ＭＳ Ｐゴシック"/>
        <family val="3"/>
      </rPr>
      <t>日、４月</t>
    </r>
    <r>
      <rPr>
        <sz val="11"/>
        <rFont val="ＭＳ Ｐゴシック"/>
        <family val="3"/>
      </rPr>
      <t>26</t>
    </r>
    <r>
      <rPr>
        <sz val="11"/>
        <rFont val="ＭＳ Ｐゴシック"/>
        <family val="3"/>
      </rPr>
      <t>日、５月</t>
    </r>
    <r>
      <rPr>
        <sz val="11"/>
        <rFont val="ＭＳ Ｐゴシック"/>
        <family val="3"/>
      </rPr>
      <t>31</t>
    </r>
    <r>
      <rPr>
        <sz val="11"/>
        <rFont val="ＭＳ Ｐゴシック"/>
        <family val="3"/>
      </rPr>
      <t>日、７月</t>
    </r>
    <r>
      <rPr>
        <sz val="11"/>
        <rFont val="ＭＳ Ｐゴシック"/>
        <family val="3"/>
      </rPr>
      <t>12</t>
    </r>
    <r>
      <rPr>
        <sz val="11"/>
        <rFont val="ＭＳ Ｐゴシック"/>
        <family val="3"/>
      </rPr>
      <t>日</t>
    </r>
  </si>
  <si>
    <r>
      <t>　　　　夏季一時金情報：６月1</t>
    </r>
    <r>
      <rPr>
        <sz val="11"/>
        <rFont val="ＭＳ Ｐゴシック"/>
        <family val="3"/>
      </rPr>
      <t>4</t>
    </r>
    <r>
      <rPr>
        <sz val="11"/>
        <rFont val="ＭＳ Ｐゴシック"/>
        <family val="3"/>
      </rPr>
      <t>日、６月</t>
    </r>
    <r>
      <rPr>
        <sz val="11"/>
        <rFont val="ＭＳ Ｐゴシック"/>
        <family val="3"/>
      </rPr>
      <t>28</t>
    </r>
    <r>
      <rPr>
        <sz val="11"/>
        <rFont val="ＭＳ Ｐゴシック"/>
        <family val="3"/>
      </rPr>
      <t>日、７月</t>
    </r>
    <r>
      <rPr>
        <sz val="11"/>
        <rFont val="ＭＳ Ｐゴシック"/>
        <family val="3"/>
      </rPr>
      <t>26</t>
    </r>
    <r>
      <rPr>
        <sz val="11"/>
        <rFont val="ＭＳ Ｐゴシック"/>
        <family val="3"/>
      </rPr>
      <t>日、８月</t>
    </r>
    <r>
      <rPr>
        <sz val="11"/>
        <rFont val="ＭＳ Ｐゴシック"/>
        <family val="3"/>
      </rPr>
      <t>18</t>
    </r>
    <r>
      <rPr>
        <sz val="11"/>
        <rFont val="ＭＳ Ｐゴシック"/>
        <family val="3"/>
      </rPr>
      <t>日</t>
    </r>
  </si>
  <si>
    <r>
      <t>　　　　年末一時金情報：11月1日、12月</t>
    </r>
    <r>
      <rPr>
        <sz val="11"/>
        <rFont val="ＭＳ Ｐゴシック"/>
        <family val="3"/>
      </rPr>
      <t>6</t>
    </r>
    <r>
      <rPr>
        <sz val="11"/>
        <rFont val="ＭＳ Ｐゴシック"/>
        <family val="3"/>
      </rPr>
      <t>日、12月</t>
    </r>
    <r>
      <rPr>
        <sz val="11"/>
        <rFont val="ＭＳ Ｐゴシック"/>
        <family val="3"/>
      </rPr>
      <t>20</t>
    </r>
    <r>
      <rPr>
        <sz val="11"/>
        <rFont val="ＭＳ Ｐゴシック"/>
        <family val="3"/>
      </rPr>
      <t>日、平成29年１月12日</t>
    </r>
  </si>
  <si>
    <t>　　　　※予定日は変更される場合があります。</t>
  </si>
  <si>
    <t>● 夏季一時金要求・妥結結果の推移（加重平均）</t>
  </si>
  <si>
    <t>（　加　重　平　均　）</t>
  </si>
  <si>
    <t>【公表資料用】</t>
  </si>
  <si>
    <t>静岡県経済産業部労働政策課</t>
  </si>
  <si>
    <t>要求状況</t>
  </si>
  <si>
    <t>支給月数
（か月）</t>
  </si>
  <si>
    <t>前年
要求額（円）</t>
  </si>
  <si>
    <t>製造業</t>
  </si>
  <si>
    <t>食料品･たばこ</t>
  </si>
  <si>
    <t>繊維工業</t>
  </si>
  <si>
    <t>木材、家具･装備品</t>
  </si>
  <si>
    <t>パルプ･紙･紙加工品</t>
  </si>
  <si>
    <t>印刷・同関連</t>
  </si>
  <si>
    <t>化 学</t>
  </si>
  <si>
    <t>石油･石炭製品</t>
  </si>
  <si>
    <t>プラスチック製品</t>
  </si>
  <si>
    <t>ゴム、皮革製品</t>
  </si>
  <si>
    <t>窯業･土石製品</t>
  </si>
  <si>
    <t>鉄 鋼</t>
  </si>
  <si>
    <t>業</t>
  </si>
  <si>
    <t>非鉄金属</t>
  </si>
  <si>
    <t>金属製品</t>
  </si>
  <si>
    <t>機械器具</t>
  </si>
  <si>
    <t>電子部品･デバイス・電子回路</t>
  </si>
  <si>
    <t>電気機械器具</t>
  </si>
  <si>
    <t>情報通信機械器具</t>
  </si>
  <si>
    <t>輸送用機械器具</t>
  </si>
  <si>
    <t>その他の製造業</t>
  </si>
  <si>
    <t>種</t>
  </si>
  <si>
    <t>農林水産業</t>
  </si>
  <si>
    <t>鉱業,採石業,砂利採取業</t>
  </si>
  <si>
    <t>建設業</t>
  </si>
  <si>
    <t>電気・ガス・熱供給・水道業</t>
  </si>
  <si>
    <t>情報通信業</t>
  </si>
  <si>
    <t>運輸業,郵便業</t>
  </si>
  <si>
    <t>鉄道業</t>
  </si>
  <si>
    <t>道路旅客運送業</t>
  </si>
  <si>
    <t>別</t>
  </si>
  <si>
    <t>道路貨物運送業</t>
  </si>
  <si>
    <t>水運業</t>
  </si>
  <si>
    <t>航空運輸業</t>
  </si>
  <si>
    <t>倉庫業</t>
  </si>
  <si>
    <t>運輸に付帯するｻｰﾋﾞｽ業</t>
  </si>
  <si>
    <t>郵便業（信書便事業を含む）</t>
  </si>
  <si>
    <t>卸売業,小売業</t>
  </si>
  <si>
    <t>金融業,保険業、不動産業,物品賃貸業</t>
  </si>
  <si>
    <t>学術研究,専門・技術サービス業</t>
  </si>
  <si>
    <t>宿泊業、飲食サービス業</t>
  </si>
  <si>
    <t>生活関連サービス業,娯楽業</t>
  </si>
  <si>
    <t>教育,学習支援業、医療,福祉</t>
  </si>
  <si>
    <t>複合サービス事業、サービス業</t>
  </si>
  <si>
    <t>5,000人以上</t>
  </si>
  <si>
    <t>規</t>
  </si>
  <si>
    <t>人</t>
  </si>
  <si>
    <t>1,000～4,999人</t>
  </si>
  <si>
    <t>以</t>
  </si>
  <si>
    <t>500～999人</t>
  </si>
  <si>
    <t>上</t>
  </si>
  <si>
    <t>300～499人</t>
  </si>
  <si>
    <t>模</t>
  </si>
  <si>
    <t>平    均</t>
  </si>
  <si>
    <t>100～299人</t>
  </si>
  <si>
    <t>30～99人</t>
  </si>
  <si>
    <t>29人以下</t>
  </si>
  <si>
    <t>下</t>
  </si>
  <si>
    <t>その他(合同労組)</t>
  </si>
  <si>
    <t>夏　冬　型</t>
  </si>
  <si>
    <t>冬　夏　型</t>
  </si>
  <si>
    <t>各　期　型</t>
  </si>
  <si>
    <t>２期分以上</t>
  </si>
  <si>
    <t>地</t>
  </si>
  <si>
    <t>東            部</t>
  </si>
  <si>
    <t>域</t>
  </si>
  <si>
    <t>中            部</t>
  </si>
  <si>
    <t>西            部</t>
  </si>
  <si>
    <t>全     平     均</t>
  </si>
  <si>
    <t>時期別</t>
  </si>
  <si>
    <t>支給月数
（か月）</t>
  </si>
  <si>
    <t>支給月数
（か月）</t>
  </si>
  <si>
    <t>-</t>
  </si>
  <si>
    <t>平成28年　夏季一時金要求・妥結確報(最終集計)</t>
  </si>
  <si>
    <t>28年 最終集計（A）</t>
  </si>
  <si>
    <t>27年 最終集計（B）</t>
  </si>
  <si>
    <t>X</t>
  </si>
  <si>
    <t>静岡県東部県民生活センター</t>
  </si>
  <si>
    <t>平成28年　夏季一時金要求・妥結確報(最終結果)</t>
  </si>
  <si>
    <t>東部</t>
  </si>
  <si>
    <t>支給月数
（か月）</t>
  </si>
  <si>
    <t>要求額
対前年比（％）</t>
  </si>
  <si>
    <t>前年
妥結額
（円）</t>
  </si>
  <si>
    <t>妥結額
対前年比（％）</t>
  </si>
  <si>
    <t xml:space="preserve"> 22 年 最 終 集 計</t>
  </si>
  <si>
    <t xml:space="preserve"> 23 年 最 終 集 計</t>
  </si>
  <si>
    <t xml:space="preserve"> 24 年 最 終 集 計</t>
  </si>
  <si>
    <t xml:space="preserve"> 25 年 最 終 集 計</t>
  </si>
  <si>
    <t xml:space="preserve"> 26 年 最 終 集 計</t>
  </si>
  <si>
    <t xml:space="preserve"> 27 年 最 終 集 計</t>
  </si>
  <si>
    <t>静岡県中部県民生活センター</t>
  </si>
  <si>
    <t>平成28年　夏季一時金要求・妥結確報（最終結果)</t>
  </si>
  <si>
    <t>中部</t>
  </si>
  <si>
    <t>静岡県西部県民生活センター</t>
  </si>
  <si>
    <t>西部</t>
  </si>
  <si>
    <t>28年 最終結果（A）</t>
  </si>
  <si>
    <t>27年 最終結果（B）</t>
  </si>
  <si>
    <t xml:space="preserve"> 18 年 最 終 集 計</t>
  </si>
  <si>
    <t xml:space="preserve"> 19 年 最 終 集 計</t>
  </si>
  <si>
    <t xml:space="preserve"> 20 年 最 終 集 計</t>
  </si>
  <si>
    <t xml:space="preserve"> 21 年 最 終 集 計</t>
  </si>
  <si>
    <t xml:space="preserve"> 22 年 最 終 集 計</t>
  </si>
  <si>
    <t xml:space="preserve"> 23 年 最 終 集 計</t>
  </si>
  <si>
    <t xml:space="preserve"> 24 年 最 終 集 計</t>
  </si>
  <si>
    <t xml:space="preserve"> 25 年 最 終 集 計</t>
  </si>
  <si>
    <t xml:space="preserve"> 26 年 最 終 集 計</t>
  </si>
  <si>
    <t xml:space="preserve"> 27 年 最 終 集 計</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</si>
</sst>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Red]\(0.0\)"/>
    <numFmt numFmtId="180" formatCode="#,##0_);[Red]\(#,##0\)"/>
    <numFmt numFmtId="181" formatCode="0.00_);[Red]\(0.00\)"/>
    <numFmt numFmtId="182" formatCode="0.00;&quot;▲ &quot;0.00"/>
    <numFmt numFmtId="183" formatCode="0.0"/>
    <numFmt numFmtId="184" formatCode="#,##0.00;&quot;▲ &quot;#,##0.00"/>
    <numFmt numFmtId="185" formatCode="0.0;&quot;▲ &quot;0.0"/>
    <numFmt numFmtId="186" formatCode="#,##0;&quot;▲ &quot;#,##0"/>
    <numFmt numFmtId="187" formatCode="#,##0.0_);[Red]\(#,##0.0\)"/>
    <numFmt numFmtId="188" formatCode="#,##0_ "/>
    <numFmt numFmtId="189" formatCode="0.0_ "/>
    <numFmt numFmtId="190" formatCode="0.0;&quot;△ &quot;0.0"/>
    <numFmt numFmtId="191" formatCode="0;&quot;△ &quot;0"/>
    <numFmt numFmtId="192" formatCode="0;&quot;▲ &quot;0"/>
    <numFmt numFmtId="193" formatCode="#,##0.0;&quot;△ &quot;#,##0.0"/>
    <numFmt numFmtId="194" formatCode="#,##0.0;&quot;▲ &quot;#,##0.0"/>
    <numFmt numFmtId="195" formatCode="#,##0;&quot;△ &quot;#,##0"/>
    <numFmt numFmtId="196" formatCode="#,##0.0;[Red]\-#,##0.0"/>
    <numFmt numFmtId="197" formatCode="0.000;&quot;▲ &quot;0.000"/>
    <numFmt numFmtId="198" formatCode="#,##0.000;[Red]\-#,##0.000"/>
    <numFmt numFmtId="199" formatCode="0_ "/>
    <numFmt numFmtId="200" formatCode="0_);[Red]\(0\)"/>
    <numFmt numFmtId="201" formatCode="0.0000;&quot;▲ &quot;0.0000"/>
    <numFmt numFmtId="202" formatCode="0.00000;&quot;▲ &quot;0.00000"/>
    <numFmt numFmtId="203" formatCode="#,##0.00_);[Red]\(#,##0.00\)"/>
    <numFmt numFmtId="204" formatCode="#,##0.0_ "/>
    <numFmt numFmtId="205" formatCode="#,##0.00_ ;[Red]\-#,##0.00\ "/>
    <numFmt numFmtId="206" formatCode="#,##0.0_ ;[Red]\-#,##0.0\ "/>
    <numFmt numFmtId="207" formatCode="0.00;&quot;△ &quot;0.00"/>
  </numFmts>
  <fonts count="25">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11"/>
      <name val="ＭＳ 明朝"/>
      <family val="1"/>
    </font>
    <font>
      <sz val="10"/>
      <name val="ＭＳ 明朝"/>
      <family val="1"/>
    </font>
    <font>
      <sz val="16"/>
      <name val="ＭＳ 明朝"/>
      <family val="1"/>
    </font>
    <font>
      <sz val="8"/>
      <name val="ＭＳ 明朝"/>
      <family val="1"/>
    </font>
    <font>
      <sz val="9"/>
      <name val="ＭＳ 明朝"/>
      <family val="1"/>
    </font>
    <font>
      <i/>
      <sz val="10"/>
      <name val="ＭＳ 明朝"/>
      <family val="1"/>
    </font>
    <font>
      <sz val="10"/>
      <name val="ＭＳ Ｐゴシック"/>
      <family val="3"/>
    </font>
    <font>
      <i/>
      <u val="single"/>
      <sz val="10"/>
      <name val="ＭＳ 明朝"/>
      <family val="1"/>
    </font>
    <font>
      <sz val="12"/>
      <name val="ＭＳ Ｐゴシック"/>
      <family val="3"/>
    </font>
    <font>
      <b/>
      <sz val="14"/>
      <name val="ＭＳ Ｐゴシック"/>
      <family val="3"/>
    </font>
    <font>
      <sz val="14"/>
      <name val="ＭＳ Ｐゴシック"/>
      <family val="3"/>
    </font>
    <font>
      <b/>
      <sz val="12"/>
      <name val="ＭＳ Ｐゴシック"/>
      <family val="3"/>
    </font>
    <font>
      <b/>
      <sz val="14"/>
      <name val="ＭＳ ゴシック"/>
      <family val="3"/>
    </font>
    <font>
      <b/>
      <sz val="11"/>
      <name val="ＭＳ Ｐゴシック"/>
      <family val="3"/>
    </font>
    <font>
      <sz val="9"/>
      <name val="ＭＳ Ｐゴシック"/>
      <family val="3"/>
    </font>
    <font>
      <sz val="11"/>
      <name val="ＭＳ ゴシック"/>
      <family val="3"/>
    </font>
    <font>
      <sz val="12"/>
      <name val="ＭＳ ゴシック"/>
      <family val="3"/>
    </font>
    <font>
      <sz val="6"/>
      <name val="ＭＳ Ｐ明朝"/>
      <family val="1"/>
    </font>
    <font>
      <sz val="6"/>
      <name val="ＭＳ 明朝"/>
      <family val="1"/>
    </font>
    <font>
      <sz val="10"/>
      <name val="ＭＳ Ｐ明朝"/>
      <family val="1"/>
    </font>
    <font>
      <sz val="16"/>
      <name val="ＭＳ Ｐ明朝"/>
      <family val="1"/>
    </font>
  </fonts>
  <fills count="2">
    <fill>
      <patternFill/>
    </fill>
    <fill>
      <patternFill patternType="gray125"/>
    </fill>
  </fills>
  <borders count="65">
    <border>
      <left/>
      <right/>
      <top/>
      <bottom/>
      <diagonal/>
    </border>
    <border>
      <left style="thin"/>
      <right>
        <color indexed="63"/>
      </right>
      <top>
        <color indexed="63"/>
      </top>
      <bottom>
        <color indexed="63"/>
      </bottom>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style="thin"/>
      <top style="thin"/>
      <bottom style="thin"/>
    </border>
    <border>
      <left style="thin"/>
      <right>
        <color indexed="63"/>
      </right>
      <top style="thin"/>
      <bottom style="thin"/>
    </border>
    <border>
      <left style="medium"/>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style="thin"/>
      <right>
        <color indexed="63"/>
      </right>
      <top style="thin"/>
      <bottom style="medium"/>
    </border>
    <border>
      <left style="medium"/>
      <right style="thin"/>
      <top style="medium"/>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medium"/>
      <top>
        <color indexed="63"/>
      </top>
      <bottom>
        <color indexed="63"/>
      </bottom>
    </border>
    <border>
      <left style="medium"/>
      <right style="thin"/>
      <top style="thin"/>
      <bottom>
        <color indexed="63"/>
      </bottom>
    </border>
    <border>
      <left style="thin"/>
      <right style="medium"/>
      <top>
        <color indexed="63"/>
      </top>
      <bottom style="medium"/>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medium"/>
      <bottom>
        <color indexed="63"/>
      </bottom>
    </border>
    <border>
      <left style="medium"/>
      <right style="thin"/>
      <top>
        <color indexed="63"/>
      </top>
      <bottom>
        <color indexed="63"/>
      </bottom>
    </border>
    <border>
      <left>
        <color indexed="63"/>
      </left>
      <right style="thin"/>
      <top style="medium"/>
      <bottom>
        <color indexed="63"/>
      </bottom>
    </border>
    <border>
      <left style="thin"/>
      <right style="medium"/>
      <top style="medium"/>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medium"/>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style="medium"/>
      <right>
        <color indexed="63"/>
      </right>
      <top style="medium"/>
      <bottom style="thin"/>
    </border>
    <border>
      <left style="medium"/>
      <right style="thin"/>
      <top style="medium"/>
      <bottom style="thin"/>
    </border>
    <border>
      <left style="thin"/>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58">
    <xf numFmtId="0" fontId="0" fillId="0" borderId="0" xfId="0" applyAlignment="1">
      <alignment/>
    </xf>
    <xf numFmtId="0" fontId="0" fillId="0" borderId="0" xfId="0" applyFont="1" applyFill="1" applyAlignment="1">
      <alignment/>
    </xf>
    <xf numFmtId="0" fontId="10" fillId="0" borderId="1" xfId="0" applyFont="1" applyFill="1" applyBorder="1" applyAlignment="1">
      <alignment horizontal="center"/>
    </xf>
    <xf numFmtId="0" fontId="10" fillId="0" borderId="0" xfId="0" applyFont="1" applyFill="1" applyBorder="1" applyAlignment="1">
      <alignment horizontal="center"/>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8" fillId="0" borderId="7" xfId="0" applyFont="1" applyFill="1" applyBorder="1" applyAlignment="1">
      <alignment horizontal="center"/>
    </xf>
    <xf numFmtId="0" fontId="5"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ont="1" applyFill="1" applyAlignment="1" applyProtection="1">
      <alignment/>
      <protection locked="0"/>
    </xf>
    <xf numFmtId="0" fontId="10" fillId="0" borderId="0" xfId="0" applyFont="1" applyFill="1" applyAlignment="1" applyProtection="1">
      <alignment horizontal="center"/>
      <protection locked="0"/>
    </xf>
    <xf numFmtId="0" fontId="10" fillId="0" borderId="0" xfId="0" applyFont="1" applyFill="1" applyAlignment="1" applyProtection="1">
      <alignment/>
      <protection locked="0"/>
    </xf>
    <xf numFmtId="0" fontId="10" fillId="0" borderId="8" xfId="22" applyFont="1" applyFill="1" applyBorder="1" applyProtection="1">
      <alignment/>
      <protection locked="0"/>
    </xf>
    <xf numFmtId="0" fontId="10" fillId="0" borderId="9" xfId="22" applyFont="1" applyFill="1" applyBorder="1" applyProtection="1">
      <alignment/>
      <protection locked="0"/>
    </xf>
    <xf numFmtId="0" fontId="0" fillId="0" borderId="9" xfId="22" applyFont="1" applyFill="1" applyBorder="1" applyProtection="1">
      <alignment/>
      <protection locked="0"/>
    </xf>
    <xf numFmtId="0" fontId="0" fillId="0" borderId="9" xfId="0" applyFont="1" applyFill="1" applyBorder="1" applyAlignment="1" applyProtection="1">
      <alignment/>
      <protection locked="0"/>
    </xf>
    <xf numFmtId="0" fontId="0" fillId="0" borderId="10" xfId="0" applyFont="1" applyFill="1" applyBorder="1" applyAlignment="1" applyProtection="1">
      <alignment/>
      <protection locked="0"/>
    </xf>
    <xf numFmtId="0" fontId="13" fillId="0" borderId="11" xfId="22"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14" fillId="0" borderId="0" xfId="0" applyFont="1" applyFill="1" applyAlignment="1" applyProtection="1">
      <alignment/>
      <protection locked="0"/>
    </xf>
    <xf numFmtId="0" fontId="14" fillId="0" borderId="12" xfId="0" applyFont="1" applyFill="1" applyBorder="1" applyAlignment="1" applyProtection="1">
      <alignment/>
      <protection locked="0"/>
    </xf>
    <xf numFmtId="0" fontId="5" fillId="0" borderId="11" xfId="22" applyFont="1" applyFill="1" applyBorder="1" applyProtection="1">
      <alignment/>
      <protection locked="0"/>
    </xf>
    <xf numFmtId="0" fontId="5" fillId="0" borderId="0" xfId="22" applyFont="1" applyFill="1" applyBorder="1" applyProtection="1">
      <alignment/>
      <protection locked="0"/>
    </xf>
    <xf numFmtId="0" fontId="0" fillId="0" borderId="0"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1" xfId="0" applyFont="1" applyFill="1" applyBorder="1" applyAlignment="1" applyProtection="1">
      <alignment horizontal="left" indent="5"/>
      <protection locked="0"/>
    </xf>
    <xf numFmtId="0" fontId="0" fillId="0" borderId="0" xfId="0" applyFont="1" applyFill="1" applyBorder="1" applyAlignment="1" applyProtection="1">
      <alignment horizontal="left" indent="3"/>
      <protection locked="0"/>
    </xf>
    <xf numFmtId="0" fontId="0" fillId="0" borderId="0" xfId="0" applyFont="1" applyFill="1" applyBorder="1" applyAlignment="1" applyProtection="1">
      <alignment horizontal="left" indent="1"/>
      <protection locked="0"/>
    </xf>
    <xf numFmtId="0" fontId="0" fillId="0" borderId="11" xfId="0" applyFont="1" applyFill="1" applyBorder="1" applyAlignment="1" applyProtection="1">
      <alignment horizontal="left" indent="3"/>
      <protection locked="0"/>
    </xf>
    <xf numFmtId="0" fontId="0" fillId="0" borderId="13" xfId="21" applyFont="1" applyFill="1" applyBorder="1" applyProtection="1">
      <alignment/>
      <protection locked="0"/>
    </xf>
    <xf numFmtId="0" fontId="0" fillId="0" borderId="14" xfId="21" applyFont="1" applyFill="1" applyBorder="1" applyProtection="1">
      <alignment/>
      <protection locked="0"/>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0" xfId="22"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18" fillId="0" borderId="16" xfId="0" applyFont="1" applyFill="1" applyBorder="1" applyAlignment="1">
      <alignment horizontal="center" wrapText="1"/>
    </xf>
    <xf numFmtId="0" fontId="16" fillId="0" borderId="11" xfId="22"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0" xfId="0" applyFont="1" applyFill="1" applyAlignment="1" applyProtection="1">
      <alignment horizontal="left"/>
      <protection locked="0"/>
    </xf>
    <xf numFmtId="0" fontId="19" fillId="0" borderId="12" xfId="0" applyFont="1" applyFill="1" applyBorder="1" applyAlignment="1" applyProtection="1">
      <alignment horizontal="left"/>
      <protection locked="0"/>
    </xf>
    <xf numFmtId="0" fontId="13" fillId="0" borderId="0" xfId="0" applyFont="1" applyFill="1" applyBorder="1" applyAlignment="1" applyProtection="1">
      <alignment horizontal="left" indent="3"/>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15" fillId="0" borderId="0" xfId="0" applyFont="1" applyFill="1" applyAlignment="1" applyProtection="1">
      <alignment horizontal="left"/>
      <protection locked="0"/>
    </xf>
    <xf numFmtId="0" fontId="8" fillId="0" borderId="4" xfId="0" applyFont="1" applyFill="1" applyBorder="1" applyAlignment="1" applyProtection="1">
      <alignment horizontal="center"/>
      <protection locked="0"/>
    </xf>
    <xf numFmtId="0" fontId="8" fillId="0" borderId="17" xfId="0" applyFont="1" applyFill="1" applyBorder="1" applyAlignment="1">
      <alignment horizontal="center"/>
    </xf>
    <xf numFmtId="182" fontId="8" fillId="0" borderId="18" xfId="0" applyNumberFormat="1" applyFont="1" applyFill="1" applyBorder="1" applyAlignment="1" applyProtection="1">
      <alignment/>
      <protection locked="0"/>
    </xf>
    <xf numFmtId="40" fontId="8" fillId="0" borderId="18" xfId="17" applyNumberFormat="1" applyFont="1" applyFill="1" applyBorder="1" applyAlignment="1" applyProtection="1">
      <alignment/>
      <protection locked="0"/>
    </xf>
    <xf numFmtId="0" fontId="8" fillId="0" borderId="19" xfId="0" applyFont="1" applyFill="1" applyBorder="1" applyAlignment="1">
      <alignment horizontal="center"/>
    </xf>
    <xf numFmtId="186" fontId="8" fillId="0" borderId="18" xfId="0" applyNumberFormat="1" applyFont="1" applyFill="1" applyBorder="1" applyAlignment="1">
      <alignment horizontal="right"/>
    </xf>
    <xf numFmtId="0" fontId="8" fillId="0" borderId="11" xfId="0" applyFont="1" applyFill="1" applyBorder="1" applyAlignment="1">
      <alignment horizontal="center"/>
    </xf>
    <xf numFmtId="194" fontId="8" fillId="0" borderId="20" xfId="17" applyNumberFormat="1" applyFont="1" applyFill="1" applyBorder="1" applyAlignment="1">
      <alignment horizontal="right"/>
    </xf>
    <xf numFmtId="186" fontId="8" fillId="0" borderId="20" xfId="17" applyNumberFormat="1" applyFont="1" applyFill="1" applyBorder="1" applyAlignment="1">
      <alignment horizontal="right"/>
    </xf>
    <xf numFmtId="184" fontId="8" fillId="0" borderId="20" xfId="17" applyNumberFormat="1" applyFont="1" applyFill="1" applyBorder="1" applyAlignment="1">
      <alignment horizontal="right"/>
    </xf>
    <xf numFmtId="0" fontId="8" fillId="0" borderId="21" xfId="0" applyFont="1" applyFill="1" applyBorder="1" applyAlignment="1">
      <alignment horizontal="center"/>
    </xf>
    <xf numFmtId="182" fontId="8" fillId="0" borderId="20" xfId="0" applyNumberFormat="1" applyFont="1" applyFill="1" applyBorder="1" applyAlignment="1" applyProtection="1">
      <alignment/>
      <protection locked="0"/>
    </xf>
    <xf numFmtId="194" fontId="8" fillId="0" borderId="22" xfId="17" applyNumberFormat="1" applyFont="1" applyFill="1" applyBorder="1" applyAlignment="1">
      <alignment horizontal="right"/>
    </xf>
    <xf numFmtId="186" fontId="8" fillId="0" borderId="22" xfId="17" applyNumberFormat="1" applyFont="1" applyFill="1" applyBorder="1" applyAlignment="1">
      <alignment horizontal="right"/>
    </xf>
    <xf numFmtId="184" fontId="8" fillId="0" borderId="22" xfId="17" applyNumberFormat="1" applyFont="1" applyFill="1" applyBorder="1" applyAlignment="1">
      <alignment horizontal="right"/>
    </xf>
    <xf numFmtId="0" fontId="8" fillId="0" borderId="23" xfId="0" applyFont="1" applyFill="1" applyBorder="1" applyAlignment="1" applyProtection="1">
      <alignment horizontal="center"/>
      <protection locked="0"/>
    </xf>
    <xf numFmtId="194" fontId="8" fillId="0" borderId="24" xfId="0" applyNumberFormat="1" applyFont="1" applyFill="1" applyBorder="1" applyAlignment="1">
      <alignment/>
    </xf>
    <xf numFmtId="186" fontId="8" fillId="0" borderId="24" xfId="17" applyNumberFormat="1" applyFont="1" applyFill="1" applyBorder="1" applyAlignment="1">
      <alignment/>
    </xf>
    <xf numFmtId="186" fontId="8" fillId="0" borderId="24" xfId="0" applyNumberFormat="1" applyFont="1" applyFill="1" applyBorder="1" applyAlignment="1">
      <alignment/>
    </xf>
    <xf numFmtId="184" fontId="8" fillId="0" borderId="25" xfId="0" applyNumberFormat="1" applyFont="1" applyFill="1" applyBorder="1" applyAlignment="1">
      <alignment/>
    </xf>
    <xf numFmtId="186" fontId="8" fillId="0" borderId="26" xfId="17" applyNumberFormat="1" applyFont="1" applyFill="1" applyBorder="1" applyAlignment="1">
      <alignment/>
    </xf>
    <xf numFmtId="186" fontId="8" fillId="0" borderId="26" xfId="0" applyNumberFormat="1" applyFont="1" applyFill="1" applyBorder="1" applyAlignment="1">
      <alignment/>
    </xf>
    <xf numFmtId="182" fontId="8" fillId="0" borderId="27" xfId="17" applyNumberFormat="1" applyFont="1" applyFill="1" applyBorder="1" applyAlignment="1">
      <alignment horizontal="right"/>
    </xf>
    <xf numFmtId="182" fontId="8" fillId="0" borderId="28" xfId="17" applyNumberFormat="1" applyFont="1" applyFill="1" applyBorder="1" applyAlignment="1">
      <alignment horizontal="right"/>
    </xf>
    <xf numFmtId="184" fontId="8" fillId="0" borderId="28" xfId="17" applyNumberFormat="1" applyFont="1" applyFill="1" applyBorder="1" applyAlignment="1">
      <alignment horizontal="right"/>
    </xf>
    <xf numFmtId="184" fontId="8" fillId="0" borderId="29" xfId="0" applyNumberFormat="1" applyFont="1" applyFill="1" applyBorder="1" applyAlignment="1">
      <alignment horizontal="right"/>
    </xf>
    <xf numFmtId="182" fontId="8" fillId="0" borderId="27" xfId="0" applyNumberFormat="1" applyFont="1" applyFill="1" applyBorder="1" applyAlignment="1">
      <alignment horizontal="right"/>
    </xf>
    <xf numFmtId="182" fontId="8" fillId="0" borderId="28" xfId="0" applyNumberFormat="1" applyFont="1" applyFill="1" applyBorder="1" applyAlignment="1">
      <alignment horizontal="right"/>
    </xf>
    <xf numFmtId="40" fontId="8" fillId="0" borderId="28" xfId="17" applyNumberFormat="1" applyFont="1" applyFill="1" applyBorder="1" applyAlignment="1">
      <alignment horizontal="right"/>
    </xf>
    <xf numFmtId="184" fontId="8" fillId="0" borderId="27" xfId="0" applyNumberFormat="1" applyFont="1" applyFill="1" applyBorder="1" applyAlignment="1">
      <alignment horizontal="right"/>
    </xf>
    <xf numFmtId="186" fontId="8" fillId="0" borderId="30" xfId="0" applyNumberFormat="1" applyFont="1" applyFill="1" applyBorder="1" applyAlignment="1">
      <alignment horizontal="right"/>
    </xf>
    <xf numFmtId="194" fontId="8" fillId="0" borderId="18" xfId="17" applyNumberFormat="1" applyFont="1" applyFill="1" applyBorder="1" applyAlignment="1">
      <alignment horizontal="right"/>
    </xf>
    <xf numFmtId="186" fontId="8" fillId="0" borderId="18" xfId="17" applyNumberFormat="1" applyFont="1" applyFill="1" applyBorder="1" applyAlignment="1">
      <alignment horizontal="right"/>
    </xf>
    <xf numFmtId="184" fontId="8" fillId="0" borderId="27" xfId="17" applyNumberFormat="1" applyFont="1" applyFill="1" applyBorder="1" applyAlignment="1">
      <alignment horizontal="right"/>
    </xf>
    <xf numFmtId="186" fontId="8" fillId="0" borderId="30" xfId="17" applyNumberFormat="1" applyFont="1" applyFill="1" applyBorder="1" applyAlignment="1">
      <alignment horizontal="right"/>
    </xf>
    <xf numFmtId="186" fontId="8" fillId="0" borderId="31" xfId="17" applyNumberFormat="1" applyFont="1" applyFill="1" applyBorder="1" applyAlignment="1">
      <alignment horizontal="right"/>
    </xf>
    <xf numFmtId="184" fontId="8" fillId="0" borderId="32" xfId="17" applyNumberFormat="1" applyFont="1" applyFill="1" applyBorder="1" applyAlignment="1">
      <alignment horizontal="right"/>
    </xf>
    <xf numFmtId="186" fontId="8" fillId="0" borderId="0" xfId="17" applyNumberFormat="1" applyFont="1" applyFill="1" applyBorder="1" applyAlignment="1">
      <alignment horizontal="right"/>
    </xf>
    <xf numFmtId="186" fontId="8" fillId="0" borderId="33" xfId="17" applyNumberFormat="1" applyFont="1" applyFill="1" applyBorder="1" applyAlignment="1">
      <alignment horizontal="right"/>
    </xf>
    <xf numFmtId="186" fontId="8" fillId="0" borderId="4" xfId="17" applyNumberFormat="1" applyFont="1" applyFill="1" applyBorder="1" applyAlignment="1">
      <alignment horizontal="right"/>
    </xf>
    <xf numFmtId="40" fontId="8" fillId="0" borderId="20" xfId="17" applyNumberFormat="1" applyFont="1" applyFill="1" applyBorder="1" applyAlignment="1" applyProtection="1">
      <alignment/>
      <protection locked="0"/>
    </xf>
    <xf numFmtId="184" fontId="7" fillId="0" borderId="34" xfId="0" applyNumberFormat="1" applyFont="1" applyFill="1" applyBorder="1" applyAlignment="1">
      <alignment horizontal="right" vertical="center"/>
    </xf>
    <xf numFmtId="0" fontId="4" fillId="0" borderId="0" xfId="0" applyFont="1" applyBorder="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Alignment="1">
      <alignment/>
    </xf>
    <xf numFmtId="0" fontId="5" fillId="0" borderId="0" xfId="0" applyFont="1" applyFill="1" applyAlignment="1">
      <alignment/>
    </xf>
    <xf numFmtId="0" fontId="5" fillId="0" borderId="0" xfId="0" applyFont="1" applyAlignment="1">
      <alignment/>
    </xf>
    <xf numFmtId="0" fontId="22" fillId="0" borderId="0" xfId="0" applyFont="1" applyFill="1" applyAlignment="1" applyProtection="1">
      <alignment/>
      <protection locked="0"/>
    </xf>
    <xf numFmtId="0" fontId="5" fillId="0" borderId="0" xfId="0" applyFont="1" applyFill="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7" fillId="0" borderId="9" xfId="0" applyFont="1" applyFill="1" applyBorder="1" applyAlignment="1">
      <alignment horizontal="center"/>
    </xf>
    <xf numFmtId="0" fontId="8" fillId="0" borderId="35" xfId="0" applyFont="1" applyFill="1" applyBorder="1" applyAlignment="1">
      <alignment horizontal="centerContinuous" vertical="center"/>
    </xf>
    <xf numFmtId="0" fontId="22" fillId="0" borderId="36" xfId="0" applyFont="1" applyFill="1" applyBorder="1" applyAlignment="1">
      <alignment horizontal="centerContinuous" vertical="center"/>
    </xf>
    <xf numFmtId="0" fontId="8" fillId="0" borderId="37" xfId="0" applyFont="1" applyFill="1" applyBorder="1" applyAlignment="1">
      <alignment horizontal="centerContinuous" vertical="center"/>
    </xf>
    <xf numFmtId="0" fontId="8" fillId="0" borderId="36" xfId="0" applyFont="1" applyFill="1" applyBorder="1" applyAlignment="1">
      <alignment horizontal="centerContinuous" vertical="center"/>
    </xf>
    <xf numFmtId="0" fontId="8" fillId="0" borderId="38" xfId="0" applyFont="1" applyFill="1" applyBorder="1" applyAlignment="1">
      <alignment horizontal="centerContinuous" vertical="center"/>
    </xf>
    <xf numFmtId="0" fontId="8" fillId="0" borderId="39" xfId="0" applyFont="1" applyFill="1" applyBorder="1" applyAlignment="1">
      <alignment horizontal="centerContinuous" vertical="center"/>
    </xf>
    <xf numFmtId="0" fontId="5" fillId="0" borderId="0" xfId="0" applyFont="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0" fontId="8" fillId="0" borderId="20" xfId="0" applyFont="1" applyFill="1" applyBorder="1" applyAlignment="1">
      <alignment horizontal="center"/>
    </xf>
    <xf numFmtId="0" fontId="8" fillId="0" borderId="0"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7" fillId="0" borderId="14" xfId="0" applyFont="1" applyFill="1" applyBorder="1" applyAlignment="1">
      <alignment horizontal="center"/>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0" borderId="22" xfId="0" applyFont="1" applyFill="1" applyBorder="1" applyAlignment="1">
      <alignment horizontal="center" wrapText="1"/>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8" fillId="0" borderId="16" xfId="0" applyFont="1" applyFill="1" applyBorder="1" applyAlignment="1">
      <alignment horizontal="center" wrapText="1"/>
    </xf>
    <xf numFmtId="0" fontId="8" fillId="0" borderId="6" xfId="0" applyFont="1" applyFill="1" applyBorder="1" applyAlignment="1">
      <alignment horizontal="center" wrapText="1"/>
    </xf>
    <xf numFmtId="0" fontId="5" fillId="0" borderId="0" xfId="0" applyFont="1" applyFill="1" applyAlignment="1">
      <alignment vertical="center"/>
    </xf>
    <xf numFmtId="0" fontId="5" fillId="0" borderId="23" xfId="0" applyFont="1" applyFill="1" applyBorder="1" applyAlignment="1">
      <alignment vertical="center"/>
    </xf>
    <xf numFmtId="184" fontId="7" fillId="0" borderId="40" xfId="0" applyNumberFormat="1" applyFont="1" applyFill="1" applyBorder="1" applyAlignment="1">
      <alignment horizontal="right" vertical="center"/>
    </xf>
    <xf numFmtId="0" fontId="5" fillId="0" borderId="0" xfId="0" applyFont="1" applyAlignment="1">
      <alignment vertical="center"/>
    </xf>
    <xf numFmtId="0" fontId="8" fillId="0" borderId="41" xfId="0"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184" fontId="7" fillId="0" borderId="32" xfId="0" applyNumberFormat="1" applyFont="1" applyFill="1" applyBorder="1" applyAlignment="1">
      <alignment horizontal="right" vertical="center"/>
    </xf>
    <xf numFmtId="184" fontId="7" fillId="0" borderId="12" xfId="0" applyNumberFormat="1" applyFont="1" applyFill="1" applyBorder="1" applyAlignment="1">
      <alignment horizontal="right" vertical="center"/>
    </xf>
    <xf numFmtId="0" fontId="8" fillId="0" borderId="41" xfId="0" applyFont="1" applyFill="1" applyBorder="1" applyAlignment="1">
      <alignment horizontal="center" vertical="center"/>
    </xf>
    <xf numFmtId="184" fontId="7" fillId="0" borderId="27" xfId="0" applyNumberFormat="1" applyFont="1" applyFill="1" applyBorder="1" applyAlignment="1">
      <alignment horizontal="right" vertical="center"/>
    </xf>
    <xf numFmtId="0" fontId="7" fillId="0" borderId="0" xfId="0" applyFont="1" applyFill="1" applyBorder="1" applyAlignment="1">
      <alignment horizontal="left" vertical="center"/>
    </xf>
    <xf numFmtId="0" fontId="8" fillId="0" borderId="23" xfId="0" applyFont="1" applyFill="1" applyBorder="1" applyAlignment="1">
      <alignment horizontal="center" vertical="center"/>
    </xf>
    <xf numFmtId="0" fontId="8" fillId="0" borderId="42" xfId="0" applyFont="1" applyFill="1" applyBorder="1" applyAlignment="1">
      <alignment horizontal="center" vertical="center"/>
    </xf>
    <xf numFmtId="0" fontId="7" fillId="0" borderId="37" xfId="0" applyFont="1" applyFill="1" applyBorder="1" applyAlignment="1">
      <alignment vertical="center"/>
    </xf>
    <xf numFmtId="184" fontId="7" fillId="0" borderId="43" xfId="0" applyNumberFormat="1" applyFont="1" applyFill="1" applyBorder="1" applyAlignment="1">
      <alignment horizontal="right" vertical="center"/>
    </xf>
    <xf numFmtId="0" fontId="8" fillId="0" borderId="44" xfId="0" applyFont="1" applyFill="1" applyBorder="1" applyAlignment="1">
      <alignment horizontal="center" vertical="center"/>
    </xf>
    <xf numFmtId="0" fontId="7" fillId="0" borderId="18" xfId="0" applyFont="1" applyFill="1" applyBorder="1" applyAlignment="1">
      <alignment vertical="center"/>
    </xf>
    <xf numFmtId="0" fontId="8" fillId="0" borderId="45" xfId="0" applyFont="1" applyFill="1" applyBorder="1" applyAlignment="1">
      <alignment horizontal="center" vertical="center"/>
    </xf>
    <xf numFmtId="0" fontId="8" fillId="0" borderId="7" xfId="0" applyFont="1" applyFill="1" applyBorder="1" applyAlignment="1">
      <alignment horizontal="center" vertical="center"/>
    </xf>
    <xf numFmtId="184" fontId="7" fillId="0" borderId="5" xfId="0" applyNumberFormat="1" applyFont="1" applyFill="1" applyBorder="1" applyAlignment="1">
      <alignment horizontal="right" vertical="center"/>
    </xf>
    <xf numFmtId="0" fontId="8" fillId="0" borderId="46" xfId="0" applyFont="1" applyFill="1" applyBorder="1" applyAlignment="1">
      <alignment horizontal="centerContinuous" vertical="center"/>
    </xf>
    <xf numFmtId="0" fontId="8" fillId="0" borderId="47" xfId="0" applyFont="1" applyFill="1" applyBorder="1" applyAlignment="1">
      <alignment horizontal="centerContinuous" vertical="center"/>
    </xf>
    <xf numFmtId="0" fontId="7" fillId="0" borderId="0" xfId="0" applyFont="1" applyFill="1" applyAlignment="1" applyProtection="1">
      <alignment/>
      <protection locked="0"/>
    </xf>
    <xf numFmtId="0" fontId="7" fillId="0" borderId="0" xfId="0" applyFont="1" applyFill="1" applyAlignment="1">
      <alignment/>
    </xf>
    <xf numFmtId="0" fontId="22" fillId="0" borderId="0" xfId="0" applyFont="1" applyFill="1" applyAlignment="1">
      <alignment/>
    </xf>
    <xf numFmtId="0" fontId="7" fillId="0" borderId="0" xfId="0" applyFont="1" applyAlignment="1">
      <alignment/>
    </xf>
    <xf numFmtId="179" fontId="7" fillId="0" borderId="48" xfId="0" applyNumberFormat="1" applyFont="1" applyBorder="1" applyAlignment="1">
      <alignment horizontal="right"/>
    </xf>
    <xf numFmtId="188" fontId="7" fillId="0" borderId="48" xfId="0" applyNumberFormat="1" applyFont="1" applyBorder="1" applyAlignment="1">
      <alignment horizontal="right"/>
    </xf>
    <xf numFmtId="199" fontId="7" fillId="0" borderId="48" xfId="0" applyNumberFormat="1" applyFont="1" applyBorder="1" applyAlignment="1">
      <alignment horizontal="right"/>
    </xf>
    <xf numFmtId="179" fontId="7" fillId="0" borderId="49" xfId="0" applyNumberFormat="1" applyFont="1" applyBorder="1" applyAlignment="1">
      <alignment horizontal="right"/>
    </xf>
    <xf numFmtId="188" fontId="7" fillId="0" borderId="49" xfId="0" applyNumberFormat="1" applyFont="1" applyBorder="1" applyAlignment="1">
      <alignment horizontal="right"/>
    </xf>
    <xf numFmtId="199" fontId="7" fillId="0" borderId="49" xfId="0" applyNumberFormat="1" applyFont="1" applyBorder="1" applyAlignment="1">
      <alignment horizontal="right"/>
    </xf>
    <xf numFmtId="179" fontId="7" fillId="0" borderId="31" xfId="0" applyNumberFormat="1" applyFont="1" applyBorder="1" applyAlignment="1">
      <alignment horizontal="right"/>
    </xf>
    <xf numFmtId="188" fontId="7" fillId="0" borderId="31" xfId="0" applyNumberFormat="1" applyFont="1" applyBorder="1" applyAlignment="1">
      <alignment horizontal="right"/>
    </xf>
    <xf numFmtId="199" fontId="7" fillId="0" borderId="31" xfId="0" applyNumberFormat="1" applyFont="1" applyBorder="1" applyAlignment="1">
      <alignment horizontal="right"/>
    </xf>
    <xf numFmtId="179" fontId="7" fillId="0" borderId="50" xfId="0" applyNumberFormat="1" applyFont="1" applyBorder="1" applyAlignment="1">
      <alignment horizontal="right"/>
    </xf>
    <xf numFmtId="188" fontId="7" fillId="0" borderId="50" xfId="0" applyNumberFormat="1" applyFont="1" applyBorder="1" applyAlignment="1">
      <alignment horizontal="right"/>
    </xf>
    <xf numFmtId="199" fontId="7" fillId="0" borderId="50" xfId="0" applyNumberFormat="1" applyFont="1" applyBorder="1" applyAlignment="1">
      <alignment horizontal="right"/>
    </xf>
    <xf numFmtId="179" fontId="7" fillId="0" borderId="35" xfId="0" applyNumberFormat="1" applyFont="1" applyBorder="1" applyAlignment="1">
      <alignment horizontal="right"/>
    </xf>
    <xf numFmtId="188" fontId="7" fillId="0" borderId="35" xfId="0" applyNumberFormat="1" applyFont="1" applyBorder="1" applyAlignment="1">
      <alignment horizontal="right"/>
    </xf>
    <xf numFmtId="199" fontId="7" fillId="0" borderId="35" xfId="0" applyNumberFormat="1" applyFont="1" applyBorder="1" applyAlignment="1">
      <alignment horizontal="right"/>
    </xf>
    <xf numFmtId="179" fontId="7" fillId="0" borderId="2" xfId="0" applyNumberFormat="1" applyFont="1" applyBorder="1" applyAlignment="1">
      <alignment horizontal="right"/>
    </xf>
    <xf numFmtId="188" fontId="7" fillId="0" borderId="2" xfId="0" applyNumberFormat="1" applyFont="1" applyBorder="1" applyAlignment="1">
      <alignment horizontal="right"/>
    </xf>
    <xf numFmtId="199" fontId="7" fillId="0" borderId="2" xfId="0" applyNumberFormat="1" applyFont="1" applyBorder="1" applyAlignment="1">
      <alignment horizontal="right"/>
    </xf>
    <xf numFmtId="179" fontId="7" fillId="0" borderId="51" xfId="0" applyNumberFormat="1" applyFont="1" applyBorder="1" applyAlignment="1">
      <alignment horizontal="right"/>
    </xf>
    <xf numFmtId="188" fontId="7" fillId="0" borderId="51" xfId="0" applyNumberFormat="1" applyFont="1" applyBorder="1" applyAlignment="1">
      <alignment horizontal="right"/>
    </xf>
    <xf numFmtId="199" fontId="7" fillId="0" borderId="51" xfId="0" applyNumberFormat="1" applyFont="1" applyBorder="1" applyAlignment="1">
      <alignment horizontal="right"/>
    </xf>
    <xf numFmtId="184" fontId="7" fillId="0" borderId="51" xfId="0" applyNumberFormat="1" applyFont="1" applyBorder="1" applyAlignment="1">
      <alignment horizontal="right"/>
    </xf>
    <xf numFmtId="200" fontId="7" fillId="0" borderId="48" xfId="0" applyNumberFormat="1" applyFont="1" applyBorder="1" applyAlignment="1">
      <alignment horizontal="right"/>
    </xf>
    <xf numFmtId="200" fontId="7" fillId="0" borderId="49" xfId="0" applyNumberFormat="1" applyFont="1" applyBorder="1" applyAlignment="1">
      <alignment horizontal="right"/>
    </xf>
    <xf numFmtId="200" fontId="7" fillId="0" borderId="31" xfId="0" applyNumberFormat="1" applyFont="1" applyBorder="1" applyAlignment="1">
      <alignment horizontal="right"/>
    </xf>
    <xf numFmtId="200" fontId="7" fillId="0" borderId="50" xfId="0" applyNumberFormat="1" applyFont="1" applyBorder="1" applyAlignment="1">
      <alignment horizontal="right"/>
    </xf>
    <xf numFmtId="200" fontId="7" fillId="0" borderId="35" xfId="0" applyNumberFormat="1" applyFont="1" applyBorder="1" applyAlignment="1">
      <alignment horizontal="right"/>
    </xf>
    <xf numFmtId="200" fontId="7" fillId="0" borderId="2" xfId="0" applyNumberFormat="1" applyFont="1" applyBorder="1" applyAlignment="1">
      <alignment horizontal="right"/>
    </xf>
    <xf numFmtId="200" fontId="7" fillId="0" borderId="51" xfId="0" applyNumberFormat="1" applyFont="1" applyBorder="1" applyAlignment="1">
      <alignment horizontal="right"/>
    </xf>
    <xf numFmtId="184" fontId="7" fillId="0" borderId="40" xfId="0" applyNumberFormat="1" applyFont="1" applyBorder="1" applyAlignment="1">
      <alignment horizontal="right"/>
    </xf>
    <xf numFmtId="184" fontId="7" fillId="0" borderId="32" xfId="0" applyNumberFormat="1" applyFont="1" applyBorder="1" applyAlignment="1">
      <alignment horizontal="right"/>
    </xf>
    <xf numFmtId="184" fontId="7" fillId="0" borderId="28" xfId="0" applyNumberFormat="1" applyFont="1" applyBorder="1" applyAlignment="1">
      <alignment horizontal="right"/>
    </xf>
    <xf numFmtId="184" fontId="7" fillId="0" borderId="27" xfId="0" applyNumberFormat="1" applyFont="1" applyBorder="1" applyAlignment="1">
      <alignment horizontal="right"/>
    </xf>
    <xf numFmtId="184" fontId="7" fillId="0" borderId="43" xfId="0" applyNumberFormat="1" applyFont="1" applyBorder="1" applyAlignment="1">
      <alignment horizontal="right"/>
    </xf>
    <xf numFmtId="184" fontId="7" fillId="0" borderId="5" xfId="0" applyNumberFormat="1" applyFont="1" applyBorder="1" applyAlignment="1">
      <alignment horizontal="right"/>
    </xf>
    <xf numFmtId="184" fontId="7" fillId="0" borderId="34" xfId="0" applyNumberFormat="1" applyFont="1" applyBorder="1" applyAlignment="1">
      <alignment horizontal="right"/>
    </xf>
    <xf numFmtId="184" fontId="8" fillId="0" borderId="37" xfId="0" applyNumberFormat="1" applyFont="1" applyBorder="1" applyAlignment="1">
      <alignment horizontal="right"/>
    </xf>
    <xf numFmtId="184" fontId="8" fillId="0" borderId="43" xfId="0" applyNumberFormat="1" applyFont="1" applyBorder="1" applyAlignment="1">
      <alignment horizontal="right"/>
    </xf>
    <xf numFmtId="194" fontId="8" fillId="0" borderId="50" xfId="0" applyNumberFormat="1" applyFont="1" applyFill="1" applyBorder="1" applyAlignment="1" applyProtection="1">
      <alignment/>
      <protection locked="0"/>
    </xf>
    <xf numFmtId="194" fontId="8" fillId="0" borderId="31" xfId="0" applyNumberFormat="1" applyFont="1" applyFill="1" applyBorder="1" applyAlignment="1" applyProtection="1">
      <alignment/>
      <protection locked="0"/>
    </xf>
    <xf numFmtId="194" fontId="8" fillId="0" borderId="18" xfId="0" applyNumberFormat="1" applyFont="1" applyFill="1" applyBorder="1" applyAlignment="1">
      <alignment horizontal="right"/>
    </xf>
    <xf numFmtId="194" fontId="8" fillId="0" borderId="37" xfId="0" applyNumberFormat="1" applyFont="1" applyBorder="1" applyAlignment="1">
      <alignment horizontal="right"/>
    </xf>
    <xf numFmtId="194" fontId="8" fillId="0" borderId="52" xfId="17" applyNumberFormat="1" applyFont="1" applyFill="1" applyBorder="1" applyAlignment="1" applyProtection="1">
      <alignment horizontal="right"/>
      <protection locked="0"/>
    </xf>
    <xf numFmtId="194" fontId="8" fillId="0" borderId="53" xfId="17" applyNumberFormat="1" applyFont="1" applyFill="1" applyBorder="1" applyAlignment="1" applyProtection="1">
      <alignment horizontal="right"/>
      <protection locked="0"/>
    </xf>
    <xf numFmtId="186" fontId="8" fillId="0" borderId="18" xfId="17" applyNumberFormat="1" applyFont="1" applyFill="1" applyBorder="1" applyAlignment="1" applyProtection="1">
      <alignment horizontal="right"/>
      <protection locked="0"/>
    </xf>
    <xf numFmtId="186" fontId="8" fillId="0" borderId="50" xfId="0" applyNumberFormat="1" applyFont="1" applyFill="1" applyBorder="1" applyAlignment="1" applyProtection="1">
      <alignment/>
      <protection locked="0"/>
    </xf>
    <xf numFmtId="186" fontId="8" fillId="0" borderId="50" xfId="17" applyNumberFormat="1" applyFont="1" applyFill="1" applyBorder="1" applyAlignment="1" applyProtection="1">
      <alignment/>
      <protection locked="0"/>
    </xf>
    <xf numFmtId="186" fontId="8" fillId="0" borderId="20" xfId="17" applyNumberFormat="1" applyFont="1" applyFill="1" applyBorder="1" applyAlignment="1" applyProtection="1">
      <alignment horizontal="right"/>
      <protection locked="0"/>
    </xf>
    <xf numFmtId="186" fontId="8" fillId="0" borderId="31" xfId="0" applyNumberFormat="1" applyFont="1" applyFill="1" applyBorder="1" applyAlignment="1" applyProtection="1">
      <alignment/>
      <protection locked="0"/>
    </xf>
    <xf numFmtId="186" fontId="8" fillId="0" borderId="31" xfId="17" applyNumberFormat="1" applyFont="1" applyFill="1" applyBorder="1" applyAlignment="1" applyProtection="1">
      <alignment/>
      <protection locked="0"/>
    </xf>
    <xf numFmtId="186" fontId="8" fillId="0" borderId="37" xfId="0" applyNumberFormat="1" applyFont="1" applyBorder="1" applyAlignment="1">
      <alignment horizontal="right"/>
    </xf>
    <xf numFmtId="184" fontId="8" fillId="0" borderId="43" xfId="0" applyNumberFormat="1" applyFont="1" applyFill="1" applyBorder="1" applyAlignment="1">
      <alignment horizontal="right" vertical="center"/>
    </xf>
    <xf numFmtId="186" fontId="8" fillId="0" borderId="17" xfId="17" applyNumberFormat="1" applyFont="1" applyFill="1" applyBorder="1" applyAlignment="1" applyProtection="1">
      <alignment horizontal="right"/>
      <protection locked="0"/>
    </xf>
    <xf numFmtId="186" fontId="8" fillId="0" borderId="33" xfId="17" applyNumberFormat="1" applyFont="1" applyFill="1" applyBorder="1" applyAlignment="1" applyProtection="1">
      <alignment horizontal="right"/>
      <protection locked="0"/>
    </xf>
    <xf numFmtId="186" fontId="8" fillId="0" borderId="36" xfId="0" applyNumberFormat="1" applyFont="1" applyFill="1" applyBorder="1" applyAlignment="1">
      <alignment horizontal="right"/>
    </xf>
    <xf numFmtId="184" fontId="8" fillId="0" borderId="5" xfId="17" applyNumberFormat="1" applyFont="1" applyFill="1" applyBorder="1" applyAlignment="1">
      <alignment horizontal="right" vertical="center"/>
    </xf>
    <xf numFmtId="186" fontId="8" fillId="0" borderId="52" xfId="17" applyNumberFormat="1" applyFont="1" applyFill="1" applyBorder="1" applyAlignment="1" applyProtection="1">
      <alignment/>
      <protection locked="0"/>
    </xf>
    <xf numFmtId="194" fontId="8" fillId="0" borderId="19" xfId="0" applyNumberFormat="1" applyFont="1" applyFill="1" applyBorder="1" applyAlignment="1">
      <alignment horizontal="right"/>
    </xf>
    <xf numFmtId="194" fontId="8" fillId="0" borderId="21" xfId="17" applyNumberFormat="1" applyFont="1" applyFill="1" applyBorder="1" applyAlignment="1">
      <alignment horizontal="right"/>
    </xf>
    <xf numFmtId="194" fontId="8" fillId="0" borderId="54" xfId="0" applyNumberFormat="1" applyFont="1" applyFill="1" applyBorder="1" applyAlignment="1">
      <alignment/>
    </xf>
    <xf numFmtId="186" fontId="8" fillId="0" borderId="55" xfId="0" applyNumberFormat="1" applyFont="1" applyFill="1" applyBorder="1" applyAlignment="1">
      <alignment horizontal="right"/>
    </xf>
    <xf numFmtId="188" fontId="7" fillId="0" borderId="42" xfId="0" applyNumberFormat="1" applyFont="1" applyFill="1" applyBorder="1" applyAlignment="1">
      <alignment horizontal="right"/>
    </xf>
    <xf numFmtId="188" fontId="7" fillId="0" borderId="44" xfId="0" applyNumberFormat="1" applyFont="1" applyFill="1" applyBorder="1" applyAlignment="1">
      <alignment horizontal="right"/>
    </xf>
    <xf numFmtId="188" fontId="7" fillId="0" borderId="53" xfId="0" applyNumberFormat="1" applyFont="1" applyFill="1" applyBorder="1" applyAlignment="1">
      <alignment horizontal="right"/>
    </xf>
    <xf numFmtId="188" fontId="7" fillId="0" borderId="52" xfId="0" applyNumberFormat="1" applyFont="1" applyFill="1" applyBorder="1" applyAlignment="1">
      <alignment horizontal="right"/>
    </xf>
    <xf numFmtId="188" fontId="7" fillId="0" borderId="38" xfId="0" applyNumberFormat="1" applyFont="1" applyFill="1" applyBorder="1" applyAlignment="1">
      <alignment horizontal="right"/>
    </xf>
    <xf numFmtId="188" fontId="7" fillId="0" borderId="3" xfId="0" applyNumberFormat="1" applyFont="1" applyFill="1" applyBorder="1" applyAlignment="1">
      <alignment horizontal="right"/>
    </xf>
    <xf numFmtId="188" fontId="7" fillId="0" borderId="14" xfId="0" applyNumberFormat="1" applyFont="1" applyFill="1" applyBorder="1" applyAlignment="1">
      <alignment horizontal="right"/>
    </xf>
    <xf numFmtId="188" fontId="7" fillId="0" borderId="23" xfId="0" applyNumberFormat="1" applyFont="1" applyFill="1" applyBorder="1" applyAlignment="1">
      <alignment horizontal="right"/>
    </xf>
    <xf numFmtId="188" fontId="7" fillId="0" borderId="41" xfId="0" applyNumberFormat="1" applyFont="1" applyFill="1" applyBorder="1" applyAlignment="1">
      <alignment horizontal="right"/>
    </xf>
    <xf numFmtId="188" fontId="7" fillId="0" borderId="33" xfId="0" applyNumberFormat="1" applyFont="1" applyFill="1" applyBorder="1" applyAlignment="1">
      <alignment horizontal="right"/>
    </xf>
    <xf numFmtId="188" fontId="7" fillId="0" borderId="17" xfId="0" applyNumberFormat="1" applyFont="1" applyFill="1" applyBorder="1" applyAlignment="1">
      <alignment horizontal="right"/>
    </xf>
    <xf numFmtId="188" fontId="7" fillId="0" borderId="56" xfId="0" applyNumberFormat="1" applyFont="1" applyFill="1" applyBorder="1" applyAlignment="1">
      <alignment horizontal="right"/>
    </xf>
    <xf numFmtId="188" fontId="7" fillId="0" borderId="4" xfId="0" applyNumberFormat="1" applyFont="1" applyFill="1" applyBorder="1" applyAlignment="1">
      <alignment horizontal="right"/>
    </xf>
    <xf numFmtId="188" fontId="7" fillId="0" borderId="13" xfId="0" applyNumberFormat="1" applyFont="1" applyFill="1" applyBorder="1" applyAlignment="1">
      <alignment horizontal="right"/>
    </xf>
    <xf numFmtId="184" fontId="8" fillId="0" borderId="51" xfId="0" applyNumberFormat="1" applyFont="1" applyFill="1" applyBorder="1" applyAlignment="1">
      <alignment horizontal="right"/>
    </xf>
    <xf numFmtId="184" fontId="8" fillId="0" borderId="34" xfId="0" applyNumberFormat="1" applyFont="1" applyFill="1" applyBorder="1" applyAlignment="1">
      <alignment horizontal="right" vertical="center"/>
    </xf>
    <xf numFmtId="194" fontId="8" fillId="0" borderId="51" xfId="0" applyNumberFormat="1" applyFont="1" applyFill="1" applyBorder="1" applyAlignment="1">
      <alignment horizontal="right"/>
    </xf>
    <xf numFmtId="186" fontId="8" fillId="0" borderId="51" xfId="0" applyNumberFormat="1" applyFont="1" applyFill="1" applyBorder="1" applyAlignment="1">
      <alignment horizontal="right"/>
    </xf>
    <xf numFmtId="186" fontId="8" fillId="0" borderId="7" xfId="0" applyNumberFormat="1" applyFont="1" applyFill="1" applyBorder="1" applyAlignment="1">
      <alignment horizontal="right"/>
    </xf>
    <xf numFmtId="184" fontId="7" fillId="0" borderId="48" xfId="0" applyNumberFormat="1" applyFont="1" applyBorder="1" applyAlignment="1">
      <alignment horizontal="right"/>
    </xf>
    <xf numFmtId="184" fontId="7" fillId="0" borderId="49" xfId="0" applyNumberFormat="1" applyFont="1" applyBorder="1" applyAlignment="1">
      <alignment horizontal="right"/>
    </xf>
    <xf numFmtId="184" fontId="7" fillId="0" borderId="31" xfId="0" applyNumberFormat="1" applyFont="1" applyBorder="1" applyAlignment="1">
      <alignment horizontal="right"/>
    </xf>
    <xf numFmtId="184" fontId="7" fillId="0" borderId="50" xfId="0" applyNumberFormat="1" applyFont="1" applyBorder="1" applyAlignment="1">
      <alignment horizontal="right"/>
    </xf>
    <xf numFmtId="184" fontId="7" fillId="0" borderId="35" xfId="0" applyNumberFormat="1" applyFont="1" applyBorder="1" applyAlignment="1">
      <alignment horizontal="right"/>
    </xf>
    <xf numFmtId="184" fontId="7" fillId="0" borderId="2" xfId="0" applyNumberFormat="1" applyFont="1" applyBorder="1" applyAlignment="1">
      <alignment horizontal="right"/>
    </xf>
    <xf numFmtId="0" fontId="23" fillId="0" borderId="23" xfId="0" applyFont="1" applyFill="1" applyBorder="1" applyAlignment="1">
      <alignment vertical="center" textRotation="255"/>
    </xf>
    <xf numFmtId="0" fontId="0" fillId="0" borderId="41" xfId="0" applyFill="1" applyBorder="1" applyAlignment="1">
      <alignment vertical="center" textRotation="255"/>
    </xf>
    <xf numFmtId="0" fontId="0" fillId="0" borderId="7" xfId="0" applyFill="1" applyBorder="1" applyAlignment="1">
      <alignment vertical="center" textRotation="255"/>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8"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22" xfId="0" applyFont="1" applyFill="1" applyBorder="1" applyAlignment="1">
      <alignment vertical="center"/>
    </xf>
    <xf numFmtId="0" fontId="8" fillId="0" borderId="3" xfId="0" applyFont="1" applyFill="1" applyBorder="1" applyAlignment="1">
      <alignment vertical="center"/>
    </xf>
    <xf numFmtId="0" fontId="8" fillId="0" borderId="52"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53" xfId="0" applyFont="1" applyFill="1" applyBorder="1" applyAlignment="1">
      <alignment horizontal="left" vertical="center" shrinkToFit="1"/>
    </xf>
    <xf numFmtId="0" fontId="8" fillId="0" borderId="57" xfId="0" applyFont="1" applyFill="1" applyBorder="1" applyAlignment="1">
      <alignment horizontal="left" vertical="center"/>
    </xf>
    <xf numFmtId="0" fontId="8" fillId="0" borderId="42" xfId="0" applyFont="1" applyFill="1" applyBorder="1" applyAlignment="1">
      <alignment horizontal="left" vertical="center"/>
    </xf>
    <xf numFmtId="0" fontId="8" fillId="0" borderId="55" xfId="0" applyFont="1" applyFill="1" applyBorder="1" applyAlignment="1">
      <alignment horizontal="center"/>
    </xf>
    <xf numFmtId="0" fontId="8" fillId="0" borderId="39" xfId="0" applyFont="1" applyFill="1" applyBorder="1" applyAlignment="1">
      <alignment horizontal="center"/>
    </xf>
    <xf numFmtId="0" fontId="24"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5" fillId="0" borderId="14" xfId="0" applyFont="1" applyFill="1" applyBorder="1" applyAlignment="1" applyProtection="1">
      <alignment/>
      <protection locked="0"/>
    </xf>
    <xf numFmtId="0" fontId="5" fillId="0" borderId="14" xfId="0" applyFont="1" applyFill="1" applyBorder="1" applyAlignment="1" applyProtection="1">
      <alignment horizontal="right"/>
      <protection locked="0"/>
    </xf>
    <xf numFmtId="0" fontId="7" fillId="0" borderId="23"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7" xfId="0" applyFont="1" applyFill="1" applyBorder="1" applyAlignment="1">
      <alignment horizontal="center" vertical="center"/>
    </xf>
    <xf numFmtId="0" fontId="10" fillId="0" borderId="37" xfId="0" applyFont="1" applyFill="1" applyBorder="1" applyAlignment="1">
      <alignment horizontal="center"/>
    </xf>
    <xf numFmtId="0" fontId="10" fillId="0" borderId="36"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55" xfId="0" applyFont="1" applyFill="1" applyBorder="1" applyAlignment="1">
      <alignment horizontal="center"/>
    </xf>
    <xf numFmtId="0" fontId="10" fillId="0" borderId="39" xfId="0" applyFont="1" applyFill="1" applyBorder="1" applyAlignment="1">
      <alignment horizontal="center"/>
    </xf>
    <xf numFmtId="0" fontId="0" fillId="0" borderId="55" xfId="0" applyFill="1" applyBorder="1" applyAlignment="1">
      <alignment horizontal="center"/>
    </xf>
    <xf numFmtId="0" fontId="0" fillId="0" borderId="39" xfId="0" applyFill="1" applyBorder="1" applyAlignment="1">
      <alignment horizontal="center"/>
    </xf>
    <xf numFmtId="0" fontId="13" fillId="0" borderId="11"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3" fillId="0" borderId="12" xfId="0" applyFont="1" applyFill="1" applyBorder="1" applyAlignment="1" applyProtection="1">
      <alignment horizontal="left"/>
      <protection locked="0"/>
    </xf>
    <xf numFmtId="0" fontId="15" fillId="0" borderId="0" xfId="0" applyFont="1" applyFill="1" applyBorder="1" applyAlignment="1" applyProtection="1">
      <alignment horizontal="center"/>
      <protection locked="0"/>
    </xf>
    <xf numFmtId="0" fontId="16" fillId="0" borderId="11" xfId="22"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0" xfId="0" applyFont="1" applyFill="1" applyAlignment="1" applyProtection="1">
      <alignment horizontal="left"/>
      <protection locked="0"/>
    </xf>
    <xf numFmtId="0" fontId="19" fillId="0" borderId="12" xfId="0" applyFont="1" applyFill="1" applyBorder="1" applyAlignment="1" applyProtection="1">
      <alignment horizontal="left"/>
      <protection locked="0"/>
    </xf>
    <xf numFmtId="0" fontId="16" fillId="0" borderId="11" xfId="22"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0" xfId="0" applyFont="1" applyFill="1" applyAlignment="1" applyProtection="1">
      <alignment/>
      <protection locked="0"/>
    </xf>
    <xf numFmtId="0" fontId="19" fillId="0" borderId="12" xfId="0" applyFont="1" applyFill="1" applyBorder="1" applyAlignment="1" applyProtection="1">
      <alignment/>
      <protection locked="0"/>
    </xf>
    <xf numFmtId="0" fontId="19" fillId="0" borderId="11" xfId="0" applyFont="1" applyFill="1" applyBorder="1" applyAlignment="1" applyProtection="1">
      <alignment/>
      <protection locked="0"/>
    </xf>
    <xf numFmtId="0" fontId="20" fillId="0" borderId="11" xfId="22" applyFont="1" applyFill="1" applyBorder="1" applyAlignment="1" applyProtection="1">
      <alignment horizontal="left"/>
      <protection locked="0"/>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8" fillId="0" borderId="58" xfId="0" applyFont="1" applyFill="1" applyBorder="1" applyAlignment="1">
      <alignment horizontal="center"/>
    </xf>
    <xf numFmtId="0" fontId="8" fillId="0" borderId="14" xfId="0" applyFont="1" applyFill="1" applyBorder="1" applyAlignment="1">
      <alignment horizontal="center" wrapText="1"/>
    </xf>
    <xf numFmtId="0" fontId="8" fillId="0" borderId="7" xfId="0" applyFont="1" applyFill="1" applyBorder="1" applyAlignment="1">
      <alignment horizontal="center" wrapText="1"/>
    </xf>
    <xf numFmtId="0" fontId="8" fillId="0" borderId="34" xfId="0" applyFont="1" applyFill="1" applyBorder="1" applyAlignment="1">
      <alignment horizontal="center" wrapText="1"/>
    </xf>
    <xf numFmtId="184" fontId="7" fillId="0" borderId="57" xfId="0" applyNumberFormat="1" applyFont="1" applyBorder="1" applyAlignment="1">
      <alignment horizontal="right"/>
    </xf>
    <xf numFmtId="184" fontId="7" fillId="0" borderId="1" xfId="0" applyNumberFormat="1" applyFont="1" applyBorder="1" applyAlignment="1">
      <alignment horizontal="right"/>
    </xf>
    <xf numFmtId="184" fontId="7" fillId="0" borderId="20" xfId="0" applyNumberFormat="1" applyFont="1" applyBorder="1" applyAlignment="1">
      <alignment horizontal="right"/>
    </xf>
    <xf numFmtId="184" fontId="7" fillId="0" borderId="18" xfId="0" applyNumberFormat="1" applyFont="1" applyBorder="1" applyAlignment="1">
      <alignment horizontal="right"/>
    </xf>
    <xf numFmtId="184" fontId="7" fillId="0" borderId="37" xfId="0" applyNumberFormat="1" applyFont="1" applyBorder="1" applyAlignment="1">
      <alignment horizontal="right"/>
    </xf>
    <xf numFmtId="184" fontId="7" fillId="0" borderId="22" xfId="0" applyNumberFormat="1" applyFont="1" applyBorder="1" applyAlignment="1">
      <alignment horizontal="right"/>
    </xf>
    <xf numFmtId="0" fontId="10" fillId="0" borderId="30" xfId="0" applyFont="1" applyFill="1" applyBorder="1" applyAlignment="1">
      <alignment horizontal="center"/>
    </xf>
    <xf numFmtId="185" fontId="8" fillId="0" borderId="50" xfId="0" applyNumberFormat="1" applyFont="1" applyFill="1" applyBorder="1" applyAlignment="1" applyProtection="1">
      <alignment/>
      <protection locked="0"/>
    </xf>
    <xf numFmtId="185" fontId="8" fillId="0" borderId="52" xfId="17" applyNumberFormat="1" applyFont="1" applyFill="1" applyBorder="1" applyAlignment="1" applyProtection="1">
      <alignment horizontal="right"/>
      <protection locked="0"/>
    </xf>
    <xf numFmtId="185" fontId="8" fillId="0" borderId="31" xfId="0" applyNumberFormat="1" applyFont="1" applyFill="1" applyBorder="1" applyAlignment="1" applyProtection="1">
      <alignment/>
      <protection locked="0"/>
    </xf>
    <xf numFmtId="185" fontId="8" fillId="0" borderId="53" xfId="17" applyNumberFormat="1" applyFont="1" applyFill="1" applyBorder="1" applyAlignment="1" applyProtection="1">
      <alignment horizontal="right"/>
      <protection locked="0"/>
    </xf>
    <xf numFmtId="185" fontId="8" fillId="0" borderId="18" xfId="0" applyNumberFormat="1" applyFont="1" applyFill="1" applyBorder="1" applyAlignment="1">
      <alignment horizontal="right"/>
    </xf>
    <xf numFmtId="186" fontId="8" fillId="0" borderId="30" xfId="0" applyNumberFormat="1" applyFont="1" applyFill="1" applyBorder="1" applyAlignment="1" applyProtection="1">
      <alignment horizontal="right" vertical="center"/>
      <protection locked="0"/>
    </xf>
    <xf numFmtId="185" fontId="8" fillId="0" borderId="20" xfId="17" applyNumberFormat="1" applyFont="1" applyFill="1" applyBorder="1" applyAlignment="1">
      <alignment horizontal="right"/>
    </xf>
    <xf numFmtId="186" fontId="8" fillId="0" borderId="59" xfId="17" applyNumberFormat="1" applyFont="1" applyFill="1" applyBorder="1" applyAlignment="1">
      <alignment horizontal="right"/>
    </xf>
    <xf numFmtId="0" fontId="8" fillId="0" borderId="41" xfId="0" applyFont="1" applyFill="1" applyBorder="1" applyAlignment="1">
      <alignment horizontal="center"/>
    </xf>
    <xf numFmtId="0" fontId="8" fillId="0" borderId="33" xfId="0" applyFont="1" applyFill="1" applyBorder="1" applyAlignment="1">
      <alignment horizontal="center"/>
    </xf>
    <xf numFmtId="186" fontId="8" fillId="0" borderId="21" xfId="17" applyNumberFormat="1" applyFont="1" applyFill="1" applyBorder="1" applyAlignment="1">
      <alignment horizontal="right"/>
    </xf>
    <xf numFmtId="0" fontId="0" fillId="0" borderId="0" xfId="0" applyFont="1" applyFill="1" applyBorder="1" applyAlignment="1">
      <alignment/>
    </xf>
    <xf numFmtId="0" fontId="8" fillId="0" borderId="4" xfId="0" applyFont="1" applyFill="1" applyBorder="1" applyAlignment="1">
      <alignment horizontal="center"/>
    </xf>
    <xf numFmtId="185" fontId="8" fillId="0" borderId="22" xfId="17" applyNumberFormat="1" applyFont="1" applyFill="1" applyBorder="1" applyAlignment="1">
      <alignment horizontal="right"/>
    </xf>
    <xf numFmtId="186" fontId="8" fillId="0" borderId="60" xfId="17" applyNumberFormat="1" applyFont="1" applyFill="1" applyBorder="1" applyAlignment="1">
      <alignment horizontal="right"/>
    </xf>
    <xf numFmtId="0" fontId="8" fillId="0" borderId="41" xfId="0" applyFont="1" applyFill="1" applyBorder="1" applyAlignment="1" applyProtection="1">
      <alignment horizontal="center"/>
      <protection locked="0"/>
    </xf>
    <xf numFmtId="185" fontId="8" fillId="0" borderId="37" xfId="0" applyNumberFormat="1" applyFont="1" applyBorder="1" applyAlignment="1">
      <alignment horizontal="right"/>
    </xf>
    <xf numFmtId="0" fontId="8" fillId="0" borderId="26" xfId="0" applyFont="1" applyFill="1" applyBorder="1" applyAlignment="1">
      <alignment horizontal="center"/>
    </xf>
    <xf numFmtId="185" fontId="8" fillId="0" borderId="24" xfId="17" applyNumberFormat="1" applyFont="1" applyFill="1" applyBorder="1" applyAlignment="1">
      <alignment/>
    </xf>
    <xf numFmtId="182" fontId="8" fillId="0" borderId="25" xfId="17" applyNumberFormat="1" applyFont="1" applyFill="1" applyBorder="1" applyAlignment="1">
      <alignment/>
    </xf>
    <xf numFmtId="184" fontId="8" fillId="0" borderId="29" xfId="17" applyNumberFormat="1" applyFont="1" applyFill="1" applyBorder="1" applyAlignment="1">
      <alignment horizontal="right"/>
    </xf>
    <xf numFmtId="185" fontId="8" fillId="0" borderId="54" xfId="17" applyNumberFormat="1" applyFont="1" applyFill="1" applyBorder="1" applyAlignment="1">
      <alignment/>
    </xf>
    <xf numFmtId="186" fontId="8" fillId="0" borderId="24" xfId="17" applyNumberFormat="1" applyFont="1" applyFill="1" applyBorder="1" applyAlignment="1">
      <alignment horizontal="right"/>
    </xf>
    <xf numFmtId="184" fontId="8" fillId="0" borderId="25" xfId="17" applyNumberFormat="1" applyFont="1" applyFill="1" applyBorder="1" applyAlignment="1">
      <alignment/>
    </xf>
    <xf numFmtId="185" fontId="0" fillId="0" borderId="0" xfId="0" applyNumberFormat="1" applyFont="1" applyFill="1" applyAlignment="1" applyProtection="1">
      <alignment/>
      <protection locked="0"/>
    </xf>
    <xf numFmtId="40" fontId="8" fillId="0" borderId="27" xfId="17" applyNumberFormat="1" applyFont="1" applyFill="1" applyBorder="1" applyAlignment="1" applyProtection="1">
      <alignment/>
      <protection locked="0"/>
    </xf>
    <xf numFmtId="186" fontId="8" fillId="0" borderId="52" xfId="17" applyNumberFormat="1" applyFont="1" applyFill="1" applyBorder="1" applyAlignment="1" applyProtection="1">
      <alignment horizontal="right"/>
      <protection locked="0"/>
    </xf>
    <xf numFmtId="186" fontId="8" fillId="0" borderId="53" xfId="17" applyNumberFormat="1" applyFont="1" applyFill="1" applyBorder="1" applyAlignment="1">
      <alignment horizontal="right"/>
    </xf>
    <xf numFmtId="194" fontId="8" fillId="0" borderId="61" xfId="17" applyNumberFormat="1" applyFont="1" applyFill="1" applyBorder="1" applyAlignment="1">
      <alignment/>
    </xf>
    <xf numFmtId="186" fontId="8" fillId="0" borderId="61" xfId="17" applyNumberFormat="1" applyFont="1" applyFill="1" applyBorder="1" applyAlignment="1">
      <alignment/>
    </xf>
    <xf numFmtId="184" fontId="8" fillId="0" borderId="51" xfId="17" applyNumberFormat="1" applyFont="1" applyFill="1" applyBorder="1" applyAlignment="1">
      <alignment/>
    </xf>
    <xf numFmtId="186" fontId="8" fillId="0" borderId="7" xfId="17" applyNumberFormat="1" applyFont="1" applyFill="1" applyBorder="1" applyAlignment="1">
      <alignment/>
    </xf>
    <xf numFmtId="184" fontId="8" fillId="0" borderId="34" xfId="17" applyNumberFormat="1" applyFont="1" applyFill="1" applyBorder="1" applyAlignment="1">
      <alignment horizontal="right"/>
    </xf>
    <xf numFmtId="194" fontId="8" fillId="0" borderId="62" xfId="17" applyNumberFormat="1" applyFont="1" applyFill="1" applyBorder="1" applyAlignment="1">
      <alignment/>
    </xf>
    <xf numFmtId="186" fontId="8" fillId="0" borderId="61" xfId="17" applyNumberFormat="1" applyFont="1" applyFill="1" applyBorder="1" applyAlignment="1">
      <alignment horizontal="right"/>
    </xf>
    <xf numFmtId="186" fontId="0" fillId="0" borderId="0" xfId="0" applyNumberFormat="1" applyFont="1" applyFill="1" applyAlignment="1" applyProtection="1">
      <alignment/>
      <protection locked="0"/>
    </xf>
    <xf numFmtId="0" fontId="8" fillId="0" borderId="63" xfId="0" applyFont="1" applyFill="1" applyBorder="1" applyAlignment="1">
      <alignment horizontal="center"/>
    </xf>
    <xf numFmtId="0" fontId="8" fillId="0" borderId="36" xfId="0" applyFont="1" applyFill="1" applyBorder="1" applyAlignment="1">
      <alignment horizontal="center"/>
    </xf>
    <xf numFmtId="182" fontId="8" fillId="0" borderId="43" xfId="17" applyNumberFormat="1" applyFont="1" applyFill="1" applyBorder="1" applyAlignment="1">
      <alignment horizontal="right"/>
    </xf>
    <xf numFmtId="182" fontId="8" fillId="0" borderId="43" xfId="0" applyNumberFormat="1" applyFont="1" applyFill="1" applyBorder="1" applyAlignment="1">
      <alignment horizontal="right"/>
    </xf>
    <xf numFmtId="0" fontId="8" fillId="0" borderId="64" xfId="0" applyFont="1" applyFill="1" applyBorder="1" applyAlignment="1">
      <alignment horizontal="center"/>
    </xf>
    <xf numFmtId="182" fontId="8" fillId="0" borderId="27" xfId="0" applyNumberFormat="1" applyFont="1" applyFill="1" applyBorder="1" applyAlignment="1" applyProtection="1">
      <alignment/>
      <protection locked="0"/>
    </xf>
    <xf numFmtId="194" fontId="8" fillId="0" borderId="17" xfId="17" applyNumberFormat="1" applyFont="1" applyFill="1" applyBorder="1" applyAlignment="1" applyProtection="1">
      <alignment horizontal="right"/>
      <protection locked="0"/>
    </xf>
    <xf numFmtId="186" fontId="8" fillId="0" borderId="52" xfId="0" applyNumberFormat="1" applyFont="1" applyFill="1" applyBorder="1" applyAlignment="1">
      <alignment horizontal="right"/>
    </xf>
    <xf numFmtId="182" fontId="8" fillId="0" borderId="5" xfId="17" applyNumberFormat="1" applyFont="1" applyFill="1" applyBorder="1" applyAlignment="1">
      <alignment horizontal="right" vertical="center"/>
    </xf>
    <xf numFmtId="182" fontId="8" fillId="0" borderId="43" xfId="0" applyNumberFormat="1" applyFont="1" applyFill="1" applyBorder="1" applyAlignment="1">
      <alignment horizontal="right" vertical="center"/>
    </xf>
    <xf numFmtId="184" fontId="8" fillId="0" borderId="34" xfId="0" applyNumberFormat="1" applyFont="1" applyFill="1" applyBorder="1" applyAlignment="1">
      <alignment horizontal="right"/>
    </xf>
    <xf numFmtId="186" fontId="8" fillId="0" borderId="14" xfId="0" applyNumberFormat="1" applyFont="1" applyFill="1" applyBorder="1" applyAlignment="1">
      <alignment horizontal="right"/>
    </xf>
    <xf numFmtId="194" fontId="8" fillId="0" borderId="61" xfId="0" applyNumberFormat="1" applyFont="1" applyFill="1" applyBorder="1" applyAlignment="1">
      <alignment/>
    </xf>
    <xf numFmtId="186" fontId="8" fillId="0" borderId="61" xfId="0" applyNumberFormat="1" applyFont="1" applyFill="1" applyBorder="1" applyAlignment="1">
      <alignment/>
    </xf>
    <xf numFmtId="182" fontId="8" fillId="0" borderId="51" xfId="0" applyNumberFormat="1" applyFont="1" applyFill="1" applyBorder="1" applyAlignment="1">
      <alignment/>
    </xf>
    <xf numFmtId="182" fontId="8" fillId="0" borderId="34" xfId="0" applyNumberFormat="1" applyFont="1" applyFill="1" applyBorder="1" applyAlignment="1">
      <alignment horizontal="right"/>
    </xf>
    <xf numFmtId="194" fontId="8" fillId="0" borderId="62" xfId="0" applyNumberFormat="1" applyFont="1" applyFill="1" applyBorder="1" applyAlignment="1">
      <alignment/>
    </xf>
    <xf numFmtId="194" fontId="0" fillId="0" borderId="0" xfId="0" applyNumberFormat="1" applyFont="1" applyFill="1" applyAlignment="1" applyProtection="1">
      <alignment/>
      <protection locked="0"/>
    </xf>
  </cellXfs>
  <cellStyles count="10">
    <cellStyle name="Normal" xfId="0"/>
    <cellStyle name="Percent" xfId="15"/>
    <cellStyle name="Hyperlink" xfId="16"/>
    <cellStyle name="Comma [0]" xfId="17"/>
    <cellStyle name="Comma" xfId="18"/>
    <cellStyle name="Currency [0]" xfId="19"/>
    <cellStyle name="Currency" xfId="20"/>
    <cellStyle name="標準_⑭夏季推移1報" xfId="21"/>
    <cellStyle name="標準_⑭中部夏季第1報推移"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9525</xdr:colOff>
      <xdr:row>66</xdr:row>
      <xdr:rowOff>104775</xdr:rowOff>
    </xdr:from>
    <xdr:to>
      <xdr:col>17</xdr:col>
      <xdr:colOff>409575</xdr:colOff>
      <xdr:row>75</xdr:row>
      <xdr:rowOff>0</xdr:rowOff>
    </xdr:to>
    <xdr:sp>
      <xdr:nvSpPr>
        <xdr:cNvPr id="17" name="TextBox 17"/>
        <xdr:cNvSpPr txBox="1">
          <a:spLocks noChangeArrowheads="1"/>
        </xdr:cNvSpPr>
      </xdr:nvSpPr>
      <xdr:spPr>
        <a:xfrm>
          <a:off x="123825" y="10801350"/>
          <a:ext cx="9353550" cy="126682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485775</xdr:colOff>
      <xdr:row>0</xdr:row>
      <xdr:rowOff>0</xdr:rowOff>
    </xdr:to>
    <xdr:sp>
      <xdr:nvSpPr>
        <xdr:cNvPr id="1" name="Rectangle 1"/>
        <xdr:cNvSpPr>
          <a:spLocks/>
        </xdr:cNvSpPr>
      </xdr:nvSpPr>
      <xdr:spPr>
        <a:xfrm>
          <a:off x="0" y="0"/>
          <a:ext cx="18573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2</xdr:col>
      <xdr:colOff>0</xdr:colOff>
      <xdr:row>0</xdr:row>
      <xdr:rowOff>0</xdr:rowOff>
    </xdr:to>
    <xdr:sp>
      <xdr:nvSpPr>
        <xdr:cNvPr id="2" name="Rectangle 2"/>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2</xdr:col>
      <xdr:colOff>0</xdr:colOff>
      <xdr:row>0</xdr:row>
      <xdr:rowOff>0</xdr:rowOff>
    </xdr:to>
    <xdr:sp>
      <xdr:nvSpPr>
        <xdr:cNvPr id="3" name="Rectangle 3"/>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1</xdr:col>
      <xdr:colOff>485775</xdr:colOff>
      <xdr:row>0</xdr:row>
      <xdr:rowOff>0</xdr:rowOff>
    </xdr:from>
    <xdr:to>
      <xdr:col>2</xdr:col>
      <xdr:colOff>0</xdr:colOff>
      <xdr:row>0</xdr:row>
      <xdr:rowOff>0</xdr:rowOff>
    </xdr:to>
    <xdr:sp>
      <xdr:nvSpPr>
        <xdr:cNvPr id="4" name="Rectangle 4"/>
        <xdr:cNvSpPr>
          <a:spLocks/>
        </xdr:cNvSpPr>
      </xdr:nvSpPr>
      <xdr:spPr>
        <a:xfrm>
          <a:off x="1857375" y="0"/>
          <a:ext cx="95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2</xdr:col>
      <xdr:colOff>0</xdr:colOff>
      <xdr:row>0</xdr:row>
      <xdr:rowOff>0</xdr:rowOff>
    </xdr:from>
    <xdr:to>
      <xdr:col>4</xdr:col>
      <xdr:colOff>0</xdr:colOff>
      <xdr:row>0</xdr:row>
      <xdr:rowOff>0</xdr:rowOff>
    </xdr:to>
    <xdr:sp>
      <xdr:nvSpPr>
        <xdr:cNvPr id="5" name="Rectangle 5"/>
        <xdr:cNvSpPr>
          <a:spLocks/>
        </xdr:cNvSpPr>
      </xdr:nvSpPr>
      <xdr:spPr>
        <a:xfrm>
          <a:off x="1952625" y="0"/>
          <a:ext cx="11620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4</xdr:col>
      <xdr:colOff>0</xdr:colOff>
      <xdr:row>0</xdr:row>
      <xdr:rowOff>0</xdr:rowOff>
    </xdr:from>
    <xdr:to>
      <xdr:col>11</xdr:col>
      <xdr:colOff>0</xdr:colOff>
      <xdr:row>0</xdr:row>
      <xdr:rowOff>0</xdr:rowOff>
    </xdr:to>
    <xdr:sp>
      <xdr:nvSpPr>
        <xdr:cNvPr id="6" name="Rectangle 6"/>
        <xdr:cNvSpPr>
          <a:spLocks/>
        </xdr:cNvSpPr>
      </xdr:nvSpPr>
      <xdr:spPr>
        <a:xfrm>
          <a:off x="3114675" y="0"/>
          <a:ext cx="437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11</xdr:col>
      <xdr:colOff>0</xdr:colOff>
      <xdr:row>0</xdr:row>
      <xdr:rowOff>0</xdr:rowOff>
    </xdr:from>
    <xdr:to>
      <xdr:col>13</xdr:col>
      <xdr:colOff>66675</xdr:colOff>
      <xdr:row>0</xdr:row>
      <xdr:rowOff>0</xdr:rowOff>
    </xdr:to>
    <xdr:sp>
      <xdr:nvSpPr>
        <xdr:cNvPr id="7" name="Rectangle 7"/>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0</xdr:colOff>
      <xdr:row>0</xdr:row>
      <xdr:rowOff>0</xdr:rowOff>
    </xdr:to>
    <xdr:sp>
      <xdr:nvSpPr>
        <xdr:cNvPr id="8" name="Rectangle 8"/>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3</a:t>
          </a:r>
        </a:p>
      </xdr:txBody>
    </xdr:sp>
    <xdr:clientData/>
  </xdr:twoCellAnchor>
  <xdr:twoCellAnchor>
    <xdr:from>
      <xdr:col>11</xdr:col>
      <xdr:colOff>0</xdr:colOff>
      <xdr:row>0</xdr:row>
      <xdr:rowOff>0</xdr:rowOff>
    </xdr:from>
    <xdr:to>
      <xdr:col>13</xdr:col>
      <xdr:colOff>66675</xdr:colOff>
      <xdr:row>0</xdr:row>
      <xdr:rowOff>0</xdr:rowOff>
    </xdr:to>
    <xdr:sp>
      <xdr:nvSpPr>
        <xdr:cNvPr id="9" name="Rectangle 9"/>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11</xdr:col>
      <xdr:colOff>0</xdr:colOff>
      <xdr:row>0</xdr:row>
      <xdr:rowOff>0</xdr:rowOff>
    </xdr:from>
    <xdr:to>
      <xdr:col>13</xdr:col>
      <xdr:colOff>66675</xdr:colOff>
      <xdr:row>0</xdr:row>
      <xdr:rowOff>0</xdr:rowOff>
    </xdr:to>
    <xdr:sp>
      <xdr:nvSpPr>
        <xdr:cNvPr id="10" name="Rectangle 10"/>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0</xdr:colOff>
      <xdr:row>0</xdr:row>
      <xdr:rowOff>0</xdr:rowOff>
    </xdr:to>
    <xdr:sp>
      <xdr:nvSpPr>
        <xdr:cNvPr id="11" name="Rectangle 11"/>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0</xdr:colOff>
      <xdr:row>0</xdr:row>
      <xdr:rowOff>0</xdr:rowOff>
    </xdr:to>
    <xdr:sp>
      <xdr:nvSpPr>
        <xdr:cNvPr id="12" name="Rectangle 12"/>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2</xdr:col>
      <xdr:colOff>0</xdr:colOff>
      <xdr:row>0</xdr:row>
      <xdr:rowOff>0</xdr:rowOff>
    </xdr:from>
    <xdr:to>
      <xdr:col>7</xdr:col>
      <xdr:colOff>0</xdr:colOff>
      <xdr:row>0</xdr:row>
      <xdr:rowOff>0</xdr:rowOff>
    </xdr:to>
    <xdr:sp>
      <xdr:nvSpPr>
        <xdr:cNvPr id="13" name="Rectangle 13"/>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0</xdr:colOff>
      <xdr:row>0</xdr:row>
      <xdr:rowOff>0</xdr:rowOff>
    </xdr:from>
    <xdr:to>
      <xdr:col>9</xdr:col>
      <xdr:colOff>0</xdr:colOff>
      <xdr:row>0</xdr:row>
      <xdr:rowOff>0</xdr:rowOff>
    </xdr:to>
    <xdr:sp>
      <xdr:nvSpPr>
        <xdr:cNvPr id="14" name="Rectangle 14"/>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0</xdr:colOff>
      <xdr:row>0</xdr:row>
      <xdr:rowOff>0</xdr:rowOff>
    </xdr:from>
    <xdr:to>
      <xdr:col>9</xdr:col>
      <xdr:colOff>0</xdr:colOff>
      <xdr:row>0</xdr:row>
      <xdr:rowOff>0</xdr:rowOff>
    </xdr:to>
    <xdr:sp>
      <xdr:nvSpPr>
        <xdr:cNvPr id="15" name="Rectangle 15"/>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2</xdr:col>
      <xdr:colOff>0</xdr:colOff>
      <xdr:row>0</xdr:row>
      <xdr:rowOff>0</xdr:rowOff>
    </xdr:from>
    <xdr:to>
      <xdr:col>7</xdr:col>
      <xdr:colOff>0</xdr:colOff>
      <xdr:row>0</xdr:row>
      <xdr:rowOff>0</xdr:rowOff>
    </xdr:to>
    <xdr:sp>
      <xdr:nvSpPr>
        <xdr:cNvPr id="16" name="Rectangle 16"/>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春季妥結結果推移(A4縦)</a:t>
          </a:r>
        </a:p>
      </xdr:txBody>
    </xdr:sp>
    <xdr:clientData/>
  </xdr:twoCellAnchor>
  <xdr:twoCellAnchor>
    <xdr:from>
      <xdr:col>0</xdr:col>
      <xdr:colOff>95250</xdr:colOff>
      <xdr:row>17</xdr:row>
      <xdr:rowOff>0</xdr:rowOff>
    </xdr:from>
    <xdr:to>
      <xdr:col>14</xdr:col>
      <xdr:colOff>552450</xdr:colOff>
      <xdr:row>17</xdr:row>
      <xdr:rowOff>0</xdr:rowOff>
    </xdr:to>
    <xdr:sp>
      <xdr:nvSpPr>
        <xdr:cNvPr id="17" name="TextBox 17"/>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18" name="TextBox 18"/>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19" name="TextBox 19"/>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0" name="TextBox 20"/>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1" name="TextBox 21"/>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2" name="TextBox 22"/>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3" name="TextBox 23"/>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4" name="TextBox 24"/>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5" name="TextBox 25"/>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6" name="TextBox 26"/>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7" name="TextBox 27"/>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8" name="TextBox 28"/>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9" name="TextBox 29"/>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0" name="TextBox 30"/>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1" name="TextBox 31"/>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2" name="TextBox 32"/>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3" name="TextBox 33"/>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4" name="TextBox 34"/>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5" name="TextBox 35"/>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6" name="TextBox 36"/>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7" name="TextBox 37"/>
        <xdr:cNvSpPr txBox="1">
          <a:spLocks noChangeArrowheads="1"/>
        </xdr:cNvSpPr>
      </xdr:nvSpPr>
      <xdr:spPr>
        <a:xfrm>
          <a:off x="95250" y="3448050"/>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8" name="TextBox 38"/>
        <xdr:cNvSpPr txBox="1">
          <a:spLocks noChangeArrowheads="1"/>
        </xdr:cNvSpPr>
      </xdr:nvSpPr>
      <xdr:spPr>
        <a:xfrm>
          <a:off x="2085975" y="344805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133350</xdr:colOff>
      <xdr:row>17</xdr:row>
      <xdr:rowOff>0</xdr:rowOff>
    </xdr:from>
    <xdr:to>
      <xdr:col>14</xdr:col>
      <xdr:colOff>19050</xdr:colOff>
      <xdr:row>17</xdr:row>
      <xdr:rowOff>0</xdr:rowOff>
    </xdr:to>
    <xdr:sp>
      <xdr:nvSpPr>
        <xdr:cNvPr id="39" name="TextBox 39"/>
        <xdr:cNvSpPr txBox="1">
          <a:spLocks noChangeArrowheads="1"/>
        </xdr:cNvSpPr>
      </xdr:nvSpPr>
      <xdr:spPr>
        <a:xfrm>
          <a:off x="133350" y="3448050"/>
          <a:ext cx="9344025" cy="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金額は労働組合員平均である。（加重平均とは組合員１人当たりの平均である。）
　　　２　18年要求状況（妥結状況）支給月数（か月）＝平均要求額（平均妥結額）÷要求状況（妥結状況）平均賃金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0</xdr:col>
      <xdr:colOff>95250</xdr:colOff>
      <xdr:row>17</xdr:row>
      <xdr:rowOff>123825</xdr:rowOff>
    </xdr:from>
    <xdr:to>
      <xdr:col>14</xdr:col>
      <xdr:colOff>552450</xdr:colOff>
      <xdr:row>26</xdr:row>
      <xdr:rowOff>152400</xdr:rowOff>
    </xdr:to>
    <xdr:sp>
      <xdr:nvSpPr>
        <xdr:cNvPr id="40" name="TextBox 40"/>
        <xdr:cNvSpPr txBox="1">
          <a:spLocks noChangeArrowheads="1"/>
        </xdr:cNvSpPr>
      </xdr:nvSpPr>
      <xdr:spPr>
        <a:xfrm>
          <a:off x="95250" y="3571875"/>
          <a:ext cx="9915525" cy="157162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要求状況（妥結状況）対前年比（％）＝｛平均要求額（平均妥結額）-前年要求額（前年妥結額）｝／前年要求額（前年妥結額）×１００
      ５　労組数におけるxは組合数が３組合以下のときに使用している。</a:t>
          </a:r>
        </a:p>
      </xdr:txBody>
    </xdr:sp>
    <xdr:clientData/>
  </xdr:twoCellAnchor>
  <xdr:twoCellAnchor>
    <xdr:from>
      <xdr:col>1</xdr:col>
      <xdr:colOff>238125</xdr:colOff>
      <xdr:row>59</xdr:row>
      <xdr:rowOff>0</xdr:rowOff>
    </xdr:from>
    <xdr:to>
      <xdr:col>13</xdr:col>
      <xdr:colOff>228600</xdr:colOff>
      <xdr:row>59</xdr:row>
      <xdr:rowOff>0</xdr:rowOff>
    </xdr:to>
    <xdr:sp>
      <xdr:nvSpPr>
        <xdr:cNvPr id="41" name="TextBox 41"/>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42" name="TextBox 42"/>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43" name="TextBox 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4" name="TextBox 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5" name="TextBox 4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6" name="TextBox 4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7" name="TextBox 4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8" name="TextBox 4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9" name="TextBox 4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0" name="TextBox 5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1" name="TextBox 5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2" name="TextBox 5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3" name="TextBox 5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50</xdr:row>
      <xdr:rowOff>0</xdr:rowOff>
    </xdr:from>
    <xdr:to>
      <xdr:col>7</xdr:col>
      <xdr:colOff>19050</xdr:colOff>
      <xdr:row>52</xdr:row>
      <xdr:rowOff>0</xdr:rowOff>
    </xdr:to>
    <xdr:sp>
      <xdr:nvSpPr>
        <xdr:cNvPr id="54" name="Oval 54"/>
        <xdr:cNvSpPr>
          <a:spLocks/>
        </xdr:cNvSpPr>
      </xdr:nvSpPr>
      <xdr:spPr>
        <a:xfrm flipV="1">
          <a:off x="3790950" y="11106150"/>
          <a:ext cx="1314450" cy="4476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55" name="AutoShape 5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56" name="TextBox 56"/>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57" name="TextBox 57"/>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58" name="TextBox 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9" name="TextBox 5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0" name="TextBox 6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1" name="TextBox 6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2" name="TextBox 6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3" name="TextBox 6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4" name="TextBox 6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5" name="TextBox 6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6" name="TextBox 6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7" name="TextBox 6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8" name="TextBox 6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69" name="AutoShape 6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70" name="AutoShape 7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71" name="AutoShape 71"/>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72" name="Oval 72"/>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57</xdr:row>
      <xdr:rowOff>0</xdr:rowOff>
    </xdr:from>
    <xdr:to>
      <xdr:col>13</xdr:col>
      <xdr:colOff>228600</xdr:colOff>
      <xdr:row>57</xdr:row>
      <xdr:rowOff>0</xdr:rowOff>
    </xdr:to>
    <xdr:sp>
      <xdr:nvSpPr>
        <xdr:cNvPr id="73" name="TextBox 73"/>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74" name="TextBox 74"/>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75" name="TextBox 7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6" name="TextBox 7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7" name="TextBox 7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8" name="TextBox 7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9" name="TextBox 7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0" name="TextBox 8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1" name="TextBox 8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2" name="TextBox 8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3" name="TextBox 8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4" name="TextBox 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5" name="TextBox 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86" name="AutoShape 8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87" name="TextBox 87"/>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88" name="TextBox 88"/>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89" name="TextBox 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0" name="TextBox 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1" name="TextBox 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2" name="TextBox 9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3" name="TextBox 9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4" name="TextBox 9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5" name="TextBox 9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6" name="TextBox 9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7" name="TextBox 9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8" name="TextBox 9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9" name="TextBox 9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00" name="AutoShape 10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01" name="TextBox 101"/>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02" name="TextBox 102"/>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03" name="TextBox 1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4" name="TextBox 1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5" name="TextBox 1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6" name="TextBox 10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7" name="TextBox 10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8" name="TextBox 10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9" name="TextBox 10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0" name="TextBox 11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1" name="TextBox 1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 name="TextBox 1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 name="TextBox 11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4" name="AutoShape 11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5" name="AutoShape 115"/>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6" name="AutoShape 11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7" name="AutoShape 11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8" name="AutoShape 11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9" name="AutoShape 119"/>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 name="AutoShape 120"/>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21" name="TextBox 121"/>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22" name="TextBox 122"/>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 name="TextBox 12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 name="TextBox 12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 name="TextBox 1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 name="TextBox 1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 name="TextBox 1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 name="TextBox 12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 name="TextBox 12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 name="TextBox 13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 name="TextBox 13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 name="TextBox 13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 name="TextBox 13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4" name="AutoShape 134"/>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35" name="TextBox 135"/>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36" name="TextBox 136"/>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 name="TextBox 13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 name="TextBox 13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 name="TextBox 13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 name="TextBox 14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 name="TextBox 14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 name="TextBox 14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 name="TextBox 14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 name="TextBox 14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 name="TextBox 14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 name="TextBox 14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 name="TextBox 14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8" name="AutoShape 14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49" name="TextBox 149"/>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50" name="TextBox 150"/>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 name="TextBox 15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2" name="TextBox 15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3" name="TextBox 15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4" name="TextBox 15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5" name="TextBox 15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6" name="TextBox 15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7" name="TextBox 15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8" name="TextBox 15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9" name="TextBox 15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0" name="TextBox 16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1" name="TextBox 16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62" name="AutoShape 162"/>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63" name="TextBox 163"/>
        <xdr:cNvSpPr txBox="1">
          <a:spLocks noChangeArrowheads="1"/>
        </xdr:cNvSpPr>
      </xdr:nvSpPr>
      <xdr:spPr>
        <a:xfrm>
          <a:off x="1609725" y="124587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64" name="TextBox 164"/>
        <xdr:cNvSpPr txBox="1">
          <a:spLocks noChangeArrowheads="1"/>
        </xdr:cNvSpPr>
      </xdr:nvSpPr>
      <xdr:spPr>
        <a:xfrm>
          <a:off x="809625" y="124587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65" name="TextBox 16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6" name="TextBox 16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7" name="TextBox 16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8" name="TextBox 16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9" name="TextBox 16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0" name="TextBox 17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1" name="TextBox 17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2" name="TextBox 17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3" name="TextBox 17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4" name="TextBox 17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5" name="TextBox 17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76" name="AutoShape 17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77" name="AutoShape 17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78" name="AutoShape 17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79" name="TextBox 179"/>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80" name="TextBox 180"/>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81" name="TextBox 18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2" name="TextBox 18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3" name="TextBox 18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4" name="TextBox 18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5" name="TextBox 18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6" name="TextBox 18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7" name="TextBox 18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8" name="TextBox 18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9" name="TextBox 18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0" name="TextBox 19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1" name="TextBox 19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92" name="AutoShape 192"/>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93" name="TextBox 193"/>
        <xdr:cNvSpPr txBox="1">
          <a:spLocks noChangeArrowheads="1"/>
        </xdr:cNvSpPr>
      </xdr:nvSpPr>
      <xdr:spPr>
        <a:xfrm>
          <a:off x="1609725" y="1263015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94" name="TextBox 194"/>
        <xdr:cNvSpPr txBox="1">
          <a:spLocks noChangeArrowheads="1"/>
        </xdr:cNvSpPr>
      </xdr:nvSpPr>
      <xdr:spPr>
        <a:xfrm>
          <a:off x="809625" y="1263015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95" name="TextBox 19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6" name="TextBox 19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7" name="TextBox 19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8" name="TextBox 19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9" name="TextBox 19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0" name="TextBox 20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1" name="TextBox 20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2" name="TextBox 20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3" name="TextBox 20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4" name="TextBox 20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5" name="TextBox 20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06" name="AutoShape 20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07" name="AutoShape 20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08" name="AutoShape 20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209" name="TextBox 209"/>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210" name="TextBox 210"/>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211" name="TextBox 21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2" name="TextBox 21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3" name="TextBox 21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4" name="TextBox 21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5" name="TextBox 21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6" name="TextBox 21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7" name="TextBox 21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8" name="TextBox 21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9" name="TextBox 21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0" name="TextBox 22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1" name="TextBox 22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22" name="AutoShape 222"/>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223" name="TextBox 223"/>
        <xdr:cNvSpPr txBox="1">
          <a:spLocks noChangeArrowheads="1"/>
        </xdr:cNvSpPr>
      </xdr:nvSpPr>
      <xdr:spPr>
        <a:xfrm>
          <a:off x="1609725" y="12801600"/>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224" name="TextBox 224"/>
        <xdr:cNvSpPr txBox="1">
          <a:spLocks noChangeArrowheads="1"/>
        </xdr:cNvSpPr>
      </xdr:nvSpPr>
      <xdr:spPr>
        <a:xfrm>
          <a:off x="809625" y="12801600"/>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225" name="TextBox 22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6" name="TextBox 226"/>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7" name="TextBox 227"/>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8" name="TextBox 228"/>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9" name="TextBox 229"/>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0" name="TextBox 230"/>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1" name="TextBox 231"/>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2" name="TextBox 232"/>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3" name="TextBox 233"/>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4" name="TextBox 234"/>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5" name="TextBox 235"/>
        <xdr:cNvSpPr txBox="1">
          <a:spLocks noChangeArrowheads="1"/>
        </xdr:cNvSpPr>
      </xdr:nvSpPr>
      <xdr:spPr>
        <a:xfrm>
          <a:off x="2085975" y="6629400"/>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36" name="AutoShape 236"/>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37" name="AutoShape 237"/>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38" name="AutoShape 238"/>
        <xdr:cNvSpPr>
          <a:spLocks/>
        </xdr:cNvSpPr>
      </xdr:nvSpPr>
      <xdr:spPr>
        <a:xfrm>
          <a:off x="2143125" y="7267575"/>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239" name="Oval 239"/>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240" name="Picture 240"/>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twoCellAnchor>
    <xdr:from>
      <xdr:col>2</xdr:col>
      <xdr:colOff>190500</xdr:colOff>
      <xdr:row>34</xdr:row>
      <xdr:rowOff>314325</xdr:rowOff>
    </xdr:from>
    <xdr:to>
      <xdr:col>12</xdr:col>
      <xdr:colOff>133350</xdr:colOff>
      <xdr:row>39</xdr:row>
      <xdr:rowOff>28575</xdr:rowOff>
    </xdr:to>
    <xdr:sp>
      <xdr:nvSpPr>
        <xdr:cNvPr id="241" name="AutoShape 241"/>
        <xdr:cNvSpPr>
          <a:spLocks/>
        </xdr:cNvSpPr>
      </xdr:nvSpPr>
      <xdr:spPr>
        <a:xfrm>
          <a:off x="2143125" y="7267575"/>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242" name="Oval 242"/>
        <xdr:cNvSpPr>
          <a:spLocks/>
        </xdr:cNvSpPr>
      </xdr:nvSpPr>
      <xdr:spPr>
        <a:xfrm flipV="1">
          <a:off x="4591050" y="1114425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243" name="Picture 243"/>
        <xdr:cNvPicPr preferRelativeResize="1">
          <a:picLocks noChangeAspect="1"/>
        </xdr:cNvPicPr>
      </xdr:nvPicPr>
      <xdr:blipFill>
        <a:blip r:embed="rId1"/>
        <a:stretch>
          <a:fillRect/>
        </a:stretch>
      </xdr:blipFill>
      <xdr:spPr>
        <a:xfrm>
          <a:off x="6096000" y="6667500"/>
          <a:ext cx="164782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9525</xdr:colOff>
      <xdr:row>66</xdr:row>
      <xdr:rowOff>104775</xdr:rowOff>
    </xdr:from>
    <xdr:to>
      <xdr:col>17</xdr:col>
      <xdr:colOff>409575</xdr:colOff>
      <xdr:row>75</xdr:row>
      <xdr:rowOff>0</xdr:rowOff>
    </xdr:to>
    <xdr:sp>
      <xdr:nvSpPr>
        <xdr:cNvPr id="17" name="TextBox 17"/>
        <xdr:cNvSpPr txBox="1">
          <a:spLocks noChangeArrowheads="1"/>
        </xdr:cNvSpPr>
      </xdr:nvSpPr>
      <xdr:spPr>
        <a:xfrm>
          <a:off x="123825" y="10801350"/>
          <a:ext cx="9353550" cy="126682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要求状況（妥結状況）対前年比（％）＝｛平均要求額（平均妥結額）-前年要求額（前年妥結額）｝／前年要求額（前年妥結額）×１００
      ５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9525</xdr:colOff>
      <xdr:row>66</xdr:row>
      <xdr:rowOff>104775</xdr:rowOff>
    </xdr:from>
    <xdr:to>
      <xdr:col>17</xdr:col>
      <xdr:colOff>409575</xdr:colOff>
      <xdr:row>75</xdr:row>
      <xdr:rowOff>0</xdr:rowOff>
    </xdr:to>
    <xdr:sp>
      <xdr:nvSpPr>
        <xdr:cNvPr id="17" name="TextBox 17"/>
        <xdr:cNvSpPr txBox="1">
          <a:spLocks noChangeArrowheads="1"/>
        </xdr:cNvSpPr>
      </xdr:nvSpPr>
      <xdr:spPr>
        <a:xfrm>
          <a:off x="123825" y="10801350"/>
          <a:ext cx="9353550" cy="126682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要求状況（妥結状況）対前年比（％）＝｛平均要求額（平均妥結額）-前年要求額（前年妥結額）｝／前年要求額（前年妥結額）×１００
      ５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9525</xdr:colOff>
      <xdr:row>66</xdr:row>
      <xdr:rowOff>104775</xdr:rowOff>
    </xdr:from>
    <xdr:to>
      <xdr:col>17</xdr:col>
      <xdr:colOff>409575</xdr:colOff>
      <xdr:row>75</xdr:row>
      <xdr:rowOff>0</xdr:rowOff>
    </xdr:to>
    <xdr:sp>
      <xdr:nvSpPr>
        <xdr:cNvPr id="17" name="TextBox 17"/>
        <xdr:cNvSpPr txBox="1">
          <a:spLocks noChangeArrowheads="1"/>
        </xdr:cNvSpPr>
      </xdr:nvSpPr>
      <xdr:spPr>
        <a:xfrm>
          <a:off x="123825" y="10801350"/>
          <a:ext cx="9353550" cy="126682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要求状況（妥結状況）支給月数（か月）＝平均要求額（平均妥結額）÷要求状況（妥結状況）平均賃金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要求状況（妥結状況）支給月数（か月）＝平均要求額（平均妥結額）÷要求状況（妥結状況）平均賃金
　　　４　要求状況（妥結状況）対前年比（％）＝｛平均要求額（平均妥結額）-前年要求額（前年妥結額）｝／前年要求額（前年妥結額）×１００
      ５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75"/>
  <sheetViews>
    <sheetView zoomScale="95" zoomScaleNormal="95" workbookViewId="0" topLeftCell="A1">
      <selection activeCell="E66" sqref="E66:R66"/>
    </sheetView>
  </sheetViews>
  <sheetFormatPr defaultColWidth="9.00390625" defaultRowHeight="13.5"/>
  <cols>
    <col min="1" max="1" width="1.4921875" style="99" customWidth="1"/>
    <col min="2" max="3" width="3.25390625" style="99" bestFit="1" customWidth="1"/>
    <col min="4" max="4" width="19.75390625" style="153" bestFit="1" customWidth="1"/>
    <col min="5" max="5" width="5.625" style="98" customWidth="1"/>
    <col min="6" max="6" width="7.625" style="98" customWidth="1"/>
    <col min="7" max="7" width="4.625" style="98" customWidth="1"/>
    <col min="8" max="8" width="8.125" style="98" customWidth="1"/>
    <col min="9" max="9" width="7.625" style="98" customWidth="1"/>
    <col min="10" max="10" width="8.125" style="98" customWidth="1"/>
    <col min="11" max="11" width="7.625" style="152" customWidth="1"/>
    <col min="12" max="12" width="5.625" style="98" customWidth="1"/>
    <col min="13" max="13" width="7.625" style="98" customWidth="1"/>
    <col min="14" max="14" width="4.625" style="98" customWidth="1"/>
    <col min="15" max="15" width="8.125" style="152" customWidth="1"/>
    <col min="16" max="16" width="7.75390625" style="98" customWidth="1"/>
    <col min="17" max="17" width="8.125" style="98" customWidth="1"/>
    <col min="18" max="18" width="7.625" style="98" customWidth="1"/>
    <col min="19" max="19" width="9.00390625" style="98" customWidth="1"/>
    <col min="20" max="23" width="0" style="98" hidden="1" customWidth="1"/>
    <col min="24" max="24" width="9.00390625" style="98" customWidth="1"/>
    <col min="25" max="16384" width="9.00390625" style="99" customWidth="1"/>
  </cols>
  <sheetData>
    <row r="1" spans="1:24" s="97" customFormat="1" ht="13.5">
      <c r="A1" s="94"/>
      <c r="B1" s="94"/>
      <c r="C1" s="94"/>
      <c r="D1" s="94"/>
      <c r="E1" s="95"/>
      <c r="F1" s="95"/>
      <c r="G1" s="95"/>
      <c r="H1" s="95"/>
      <c r="I1" s="95"/>
      <c r="J1" s="95"/>
      <c r="K1" s="95"/>
      <c r="L1" s="95"/>
      <c r="M1" s="95"/>
      <c r="N1" s="95"/>
      <c r="O1" s="95"/>
      <c r="P1" s="95"/>
      <c r="Q1" s="95"/>
      <c r="R1" s="95"/>
      <c r="S1" s="96"/>
      <c r="T1" s="96"/>
      <c r="U1" s="96"/>
      <c r="V1" s="96"/>
      <c r="W1" s="96"/>
      <c r="X1" s="96"/>
    </row>
    <row r="2" spans="1:18" ht="18.75">
      <c r="A2" s="98"/>
      <c r="B2" s="262" t="s">
        <v>134</v>
      </c>
      <c r="C2" s="262"/>
      <c r="D2" s="262"/>
      <c r="E2" s="262"/>
      <c r="F2" s="262"/>
      <c r="G2" s="262"/>
      <c r="H2" s="262"/>
      <c r="I2" s="262"/>
      <c r="J2" s="262"/>
      <c r="K2" s="262"/>
      <c r="L2" s="262"/>
      <c r="M2" s="262"/>
      <c r="N2" s="262"/>
      <c r="O2" s="262"/>
      <c r="P2" s="262"/>
      <c r="Q2" s="262"/>
      <c r="R2" s="262"/>
    </row>
    <row r="3" spans="1:18" ht="18.75">
      <c r="A3" s="98"/>
      <c r="B3" s="263" t="s">
        <v>55</v>
      </c>
      <c r="C3" s="263"/>
      <c r="D3" s="263"/>
      <c r="E3" s="263"/>
      <c r="F3" s="263"/>
      <c r="G3" s="263"/>
      <c r="H3" s="263"/>
      <c r="I3" s="263"/>
      <c r="J3" s="263"/>
      <c r="K3" s="263"/>
      <c r="L3" s="263"/>
      <c r="M3" s="263"/>
      <c r="N3" s="263"/>
      <c r="O3" s="263"/>
      <c r="P3" s="263"/>
      <c r="Q3" s="263"/>
      <c r="R3" s="263"/>
    </row>
    <row r="4" spans="1:18" ht="12.75" thickBot="1">
      <c r="A4" s="98"/>
      <c r="B4" s="264" t="s">
        <v>56</v>
      </c>
      <c r="C4" s="264"/>
      <c r="D4" s="264"/>
      <c r="E4" s="10"/>
      <c r="F4" s="10"/>
      <c r="G4" s="10"/>
      <c r="H4" s="10"/>
      <c r="I4" s="10"/>
      <c r="J4" s="10"/>
      <c r="K4" s="100"/>
      <c r="L4" s="10"/>
      <c r="M4" s="10"/>
      <c r="N4" s="10"/>
      <c r="O4" s="265" t="s">
        <v>57</v>
      </c>
      <c r="P4" s="265"/>
      <c r="Q4" s="265"/>
      <c r="R4" s="265"/>
    </row>
    <row r="5" spans="1:24" s="111" customFormat="1" ht="12.75" thickBot="1">
      <c r="A5" s="101"/>
      <c r="B5" s="102"/>
      <c r="C5" s="103"/>
      <c r="D5" s="104"/>
      <c r="E5" s="105" t="s">
        <v>58</v>
      </c>
      <c r="F5" s="106"/>
      <c r="G5" s="105"/>
      <c r="H5" s="107"/>
      <c r="I5" s="108"/>
      <c r="J5" s="108"/>
      <c r="K5" s="109"/>
      <c r="L5" s="107" t="s">
        <v>0</v>
      </c>
      <c r="M5" s="108"/>
      <c r="N5" s="108"/>
      <c r="O5" s="108"/>
      <c r="P5" s="108"/>
      <c r="Q5" s="108"/>
      <c r="R5" s="110"/>
      <c r="S5" s="101"/>
      <c r="T5" s="101"/>
      <c r="U5" s="101"/>
      <c r="V5" s="101"/>
      <c r="W5" s="101"/>
      <c r="X5" s="101"/>
    </row>
    <row r="6" spans="1:24" s="111" customFormat="1" ht="12">
      <c r="A6" s="101"/>
      <c r="B6" s="112"/>
      <c r="C6" s="113"/>
      <c r="D6" s="114"/>
      <c r="E6" s="115"/>
      <c r="F6" s="116"/>
      <c r="G6" s="116"/>
      <c r="H6" s="116"/>
      <c r="I6" s="116"/>
      <c r="J6" s="260" t="s">
        <v>4</v>
      </c>
      <c r="K6" s="261"/>
      <c r="L6" s="116"/>
      <c r="M6" s="116"/>
      <c r="N6" s="116"/>
      <c r="O6" s="116"/>
      <c r="P6" s="116"/>
      <c r="Q6" s="260" t="s">
        <v>4</v>
      </c>
      <c r="R6" s="261"/>
      <c r="S6" s="101"/>
      <c r="T6" s="101"/>
      <c r="U6" s="101"/>
      <c r="V6" s="101"/>
      <c r="W6" s="101"/>
      <c r="X6" s="101"/>
    </row>
    <row r="7" spans="1:24" s="111" customFormat="1" ht="42" customHeight="1" thickBot="1">
      <c r="A7" s="101"/>
      <c r="B7" s="117"/>
      <c r="C7" s="118"/>
      <c r="D7" s="119"/>
      <c r="E7" s="120" t="s">
        <v>12</v>
      </c>
      <c r="F7" s="121" t="s">
        <v>5</v>
      </c>
      <c r="G7" s="121" t="s">
        <v>3</v>
      </c>
      <c r="H7" s="121" t="s">
        <v>6</v>
      </c>
      <c r="I7" s="122" t="s">
        <v>59</v>
      </c>
      <c r="J7" s="123" t="s">
        <v>60</v>
      </c>
      <c r="K7" s="124" t="s">
        <v>8</v>
      </c>
      <c r="L7" s="121" t="s">
        <v>12</v>
      </c>
      <c r="M7" s="121" t="s">
        <v>5</v>
      </c>
      <c r="N7" s="121" t="s">
        <v>3</v>
      </c>
      <c r="O7" s="121" t="s">
        <v>9</v>
      </c>
      <c r="P7" s="125" t="s">
        <v>59</v>
      </c>
      <c r="Q7" s="123" t="s">
        <v>10</v>
      </c>
      <c r="R7" s="126" t="s">
        <v>8</v>
      </c>
      <c r="S7" s="101"/>
      <c r="T7" s="101"/>
      <c r="U7" s="101"/>
      <c r="V7" s="101"/>
      <c r="W7" s="101"/>
      <c r="X7" s="101"/>
    </row>
    <row r="8" spans="1:24" s="130" customFormat="1" ht="12">
      <c r="A8" s="127"/>
      <c r="B8" s="128"/>
      <c r="C8" s="258" t="s">
        <v>61</v>
      </c>
      <c r="D8" s="259"/>
      <c r="E8" s="154">
        <v>39.1</v>
      </c>
      <c r="F8" s="155">
        <v>300788</v>
      </c>
      <c r="G8" s="156">
        <v>233</v>
      </c>
      <c r="H8" s="155">
        <v>795003</v>
      </c>
      <c r="I8" s="234">
        <v>2.64</v>
      </c>
      <c r="J8" s="222">
        <v>778962</v>
      </c>
      <c r="K8" s="129">
        <f aca="true" t="shared" si="0" ref="K8:K39">IF(U8=TRUE,"-",ROUND((H8-J8)/J8*100,2))</f>
        <v>2.06</v>
      </c>
      <c r="L8" s="154">
        <v>39.1</v>
      </c>
      <c r="M8" s="155">
        <v>300576</v>
      </c>
      <c r="N8" s="176">
        <v>230</v>
      </c>
      <c r="O8" s="155">
        <v>774485</v>
      </c>
      <c r="P8" s="183">
        <v>2.58</v>
      </c>
      <c r="Q8" s="215">
        <v>755437</v>
      </c>
      <c r="R8" s="129">
        <f aca="true" t="shared" si="1" ref="R8:R39">IF(W8=TRUE,"-",ROUND((O8-Q8)/Q8*100,2))</f>
        <v>2.52</v>
      </c>
      <c r="S8" s="127"/>
      <c r="T8" s="127">
        <f aca="true" t="shared" si="2" ref="T8:T39">ROUND((H8-J8)/J8*100,2)</f>
        <v>2.06</v>
      </c>
      <c r="U8" s="127" t="b">
        <f aca="true" t="shared" si="3" ref="U8:U39">ISERROR(T8)</f>
        <v>0</v>
      </c>
      <c r="V8" s="127">
        <f aca="true" t="shared" si="4" ref="V8:V39">ROUND((O8-Q8)/Q8*100,2)</f>
        <v>2.52</v>
      </c>
      <c r="W8" s="127" t="b">
        <f aca="true" t="shared" si="5" ref="W8:W39">ISERROR(V8)</f>
        <v>0</v>
      </c>
      <c r="X8" s="127"/>
    </row>
    <row r="9" spans="1:24" s="130" customFormat="1" ht="12">
      <c r="A9" s="127"/>
      <c r="B9" s="131"/>
      <c r="C9" s="132"/>
      <c r="D9" s="133" t="s">
        <v>62</v>
      </c>
      <c r="E9" s="157">
        <v>36.2</v>
      </c>
      <c r="F9" s="158">
        <v>267581</v>
      </c>
      <c r="G9" s="159">
        <v>13</v>
      </c>
      <c r="H9" s="158">
        <v>609382</v>
      </c>
      <c r="I9" s="235">
        <v>2.28</v>
      </c>
      <c r="J9" s="223">
        <v>651513</v>
      </c>
      <c r="K9" s="134">
        <f t="shared" si="0"/>
        <v>-6.47</v>
      </c>
      <c r="L9" s="157">
        <v>36.2</v>
      </c>
      <c r="M9" s="158">
        <v>267581</v>
      </c>
      <c r="N9" s="177">
        <v>13</v>
      </c>
      <c r="O9" s="158">
        <v>598542</v>
      </c>
      <c r="P9" s="184">
        <v>2.24</v>
      </c>
      <c r="Q9" s="216">
        <v>635069</v>
      </c>
      <c r="R9" s="135">
        <f t="shared" si="1"/>
        <v>-5.75</v>
      </c>
      <c r="S9" s="127"/>
      <c r="T9" s="127">
        <f t="shared" si="2"/>
        <v>-6.47</v>
      </c>
      <c r="U9" s="127" t="b">
        <f t="shared" si="3"/>
        <v>0</v>
      </c>
      <c r="V9" s="127">
        <f t="shared" si="4"/>
        <v>-5.75</v>
      </c>
      <c r="W9" s="127" t="b">
        <f t="shared" si="5"/>
        <v>0</v>
      </c>
      <c r="X9" s="127"/>
    </row>
    <row r="10" spans="1:24" s="130" customFormat="1" ht="12">
      <c r="A10" s="127"/>
      <c r="B10" s="131"/>
      <c r="C10" s="132"/>
      <c r="D10" s="133" t="s">
        <v>63</v>
      </c>
      <c r="E10" s="157">
        <v>38</v>
      </c>
      <c r="F10" s="158">
        <v>261035</v>
      </c>
      <c r="G10" s="159">
        <v>6</v>
      </c>
      <c r="H10" s="158">
        <v>632080</v>
      </c>
      <c r="I10" s="235">
        <v>2.42</v>
      </c>
      <c r="J10" s="223">
        <v>610629</v>
      </c>
      <c r="K10" s="134">
        <f t="shared" si="0"/>
        <v>3.51</v>
      </c>
      <c r="L10" s="157">
        <v>38</v>
      </c>
      <c r="M10" s="158">
        <v>261035</v>
      </c>
      <c r="N10" s="177">
        <v>6</v>
      </c>
      <c r="O10" s="158">
        <v>556627</v>
      </c>
      <c r="P10" s="184">
        <v>2.13</v>
      </c>
      <c r="Q10" s="216">
        <v>530514</v>
      </c>
      <c r="R10" s="135">
        <f t="shared" si="1"/>
        <v>4.92</v>
      </c>
      <c r="S10" s="127"/>
      <c r="T10" s="127">
        <f t="shared" si="2"/>
        <v>3.51</v>
      </c>
      <c r="U10" s="127" t="b">
        <f t="shared" si="3"/>
        <v>0</v>
      </c>
      <c r="V10" s="127">
        <f t="shared" si="4"/>
        <v>4.92</v>
      </c>
      <c r="W10" s="127" t="b">
        <f t="shared" si="5"/>
        <v>0</v>
      </c>
      <c r="X10" s="127"/>
    </row>
    <row r="11" spans="1:24" s="130" customFormat="1" ht="12">
      <c r="A11" s="127"/>
      <c r="B11" s="131"/>
      <c r="C11" s="132"/>
      <c r="D11" s="133" t="s">
        <v>64</v>
      </c>
      <c r="E11" s="157">
        <v>37.1</v>
      </c>
      <c r="F11" s="158">
        <v>249195</v>
      </c>
      <c r="G11" s="159">
        <v>4</v>
      </c>
      <c r="H11" s="158">
        <v>498333</v>
      </c>
      <c r="I11" s="235">
        <v>2</v>
      </c>
      <c r="J11" s="223">
        <v>463257</v>
      </c>
      <c r="K11" s="134">
        <f t="shared" si="0"/>
        <v>7.57</v>
      </c>
      <c r="L11" s="157">
        <v>37.1</v>
      </c>
      <c r="M11" s="158">
        <v>249195</v>
      </c>
      <c r="N11" s="177">
        <v>4</v>
      </c>
      <c r="O11" s="158">
        <v>473456</v>
      </c>
      <c r="P11" s="184">
        <v>1.9</v>
      </c>
      <c r="Q11" s="216">
        <v>348344</v>
      </c>
      <c r="R11" s="135">
        <f t="shared" si="1"/>
        <v>35.92</v>
      </c>
      <c r="S11" s="127"/>
      <c r="T11" s="127">
        <f t="shared" si="2"/>
        <v>7.57</v>
      </c>
      <c r="U11" s="127" t="b">
        <f t="shared" si="3"/>
        <v>0</v>
      </c>
      <c r="V11" s="127">
        <f t="shared" si="4"/>
        <v>35.92</v>
      </c>
      <c r="W11" s="127" t="b">
        <f t="shared" si="5"/>
        <v>0</v>
      </c>
      <c r="X11" s="127"/>
    </row>
    <row r="12" spans="1:24" s="130" customFormat="1" ht="12">
      <c r="A12" s="127"/>
      <c r="B12" s="131"/>
      <c r="C12" s="132"/>
      <c r="D12" s="133" t="s">
        <v>65</v>
      </c>
      <c r="E12" s="157">
        <v>39.7</v>
      </c>
      <c r="F12" s="158">
        <v>288680</v>
      </c>
      <c r="G12" s="159">
        <v>24</v>
      </c>
      <c r="H12" s="158">
        <v>674423</v>
      </c>
      <c r="I12" s="235">
        <v>2.34</v>
      </c>
      <c r="J12" s="223">
        <v>682435</v>
      </c>
      <c r="K12" s="134">
        <f t="shared" si="0"/>
        <v>-1.17</v>
      </c>
      <c r="L12" s="157">
        <v>39.7</v>
      </c>
      <c r="M12" s="158">
        <v>288680</v>
      </c>
      <c r="N12" s="177">
        <v>24</v>
      </c>
      <c r="O12" s="158">
        <v>612565</v>
      </c>
      <c r="P12" s="184">
        <v>2.12</v>
      </c>
      <c r="Q12" s="216">
        <v>599441</v>
      </c>
      <c r="R12" s="135">
        <f t="shared" si="1"/>
        <v>2.19</v>
      </c>
      <c r="S12" s="127"/>
      <c r="T12" s="127">
        <f t="shared" si="2"/>
        <v>-1.17</v>
      </c>
      <c r="U12" s="127" t="b">
        <f t="shared" si="3"/>
        <v>0</v>
      </c>
      <c r="V12" s="127">
        <f t="shared" si="4"/>
        <v>2.19</v>
      </c>
      <c r="W12" s="127" t="b">
        <f t="shared" si="5"/>
        <v>0</v>
      </c>
      <c r="X12" s="127"/>
    </row>
    <row r="13" spans="1:24" s="130" customFormat="1" ht="12">
      <c r="A13" s="127"/>
      <c r="B13" s="131"/>
      <c r="C13" s="132"/>
      <c r="D13" s="133" t="s">
        <v>66</v>
      </c>
      <c r="E13" s="157">
        <v>39.5</v>
      </c>
      <c r="F13" s="158">
        <v>244228</v>
      </c>
      <c r="G13" s="159">
        <v>4</v>
      </c>
      <c r="H13" s="158">
        <v>468128</v>
      </c>
      <c r="I13" s="235">
        <v>1.92</v>
      </c>
      <c r="J13" s="223">
        <v>477993</v>
      </c>
      <c r="K13" s="134">
        <f t="shared" si="0"/>
        <v>-2.06</v>
      </c>
      <c r="L13" s="157">
        <v>39.5</v>
      </c>
      <c r="M13" s="158">
        <v>244228</v>
      </c>
      <c r="N13" s="177">
        <v>4</v>
      </c>
      <c r="O13" s="158">
        <v>452278</v>
      </c>
      <c r="P13" s="184">
        <v>1.85</v>
      </c>
      <c r="Q13" s="216">
        <v>459857</v>
      </c>
      <c r="R13" s="135">
        <f t="shared" si="1"/>
        <v>-1.65</v>
      </c>
      <c r="S13" s="127"/>
      <c r="T13" s="127">
        <f t="shared" si="2"/>
        <v>-2.06</v>
      </c>
      <c r="U13" s="127" t="b">
        <f t="shared" si="3"/>
        <v>0</v>
      </c>
      <c r="V13" s="127">
        <f t="shared" si="4"/>
        <v>-1.65</v>
      </c>
      <c r="W13" s="127" t="b">
        <f t="shared" si="5"/>
        <v>0</v>
      </c>
      <c r="X13" s="127"/>
    </row>
    <row r="14" spans="1:24" s="130" customFormat="1" ht="12">
      <c r="A14" s="127"/>
      <c r="B14" s="131"/>
      <c r="C14" s="132"/>
      <c r="D14" s="133" t="s">
        <v>67</v>
      </c>
      <c r="E14" s="157">
        <v>37</v>
      </c>
      <c r="F14" s="158">
        <v>288030</v>
      </c>
      <c r="G14" s="159">
        <v>21</v>
      </c>
      <c r="H14" s="158">
        <v>740499</v>
      </c>
      <c r="I14" s="235">
        <v>2.57</v>
      </c>
      <c r="J14" s="223">
        <v>797670</v>
      </c>
      <c r="K14" s="134">
        <f t="shared" si="0"/>
        <v>-7.17</v>
      </c>
      <c r="L14" s="157">
        <v>37</v>
      </c>
      <c r="M14" s="158">
        <v>288030</v>
      </c>
      <c r="N14" s="177">
        <v>21</v>
      </c>
      <c r="O14" s="158">
        <v>712309</v>
      </c>
      <c r="P14" s="184">
        <v>2.47</v>
      </c>
      <c r="Q14" s="216">
        <v>772130</v>
      </c>
      <c r="R14" s="135">
        <f t="shared" si="1"/>
        <v>-7.75</v>
      </c>
      <c r="S14" s="127"/>
      <c r="T14" s="127">
        <f t="shared" si="2"/>
        <v>-7.17</v>
      </c>
      <c r="U14" s="127" t="b">
        <f t="shared" si="3"/>
        <v>0</v>
      </c>
      <c r="V14" s="127">
        <f t="shared" si="4"/>
        <v>-7.75</v>
      </c>
      <c r="W14" s="127" t="b">
        <f t="shared" si="5"/>
        <v>0</v>
      </c>
      <c r="X14" s="127"/>
    </row>
    <row r="15" spans="1:24" s="130" customFormat="1" ht="12">
      <c r="A15" s="127"/>
      <c r="B15" s="136"/>
      <c r="C15" s="132"/>
      <c r="D15" s="133" t="s">
        <v>68</v>
      </c>
      <c r="E15" s="157" t="s">
        <v>133</v>
      </c>
      <c r="F15" s="158" t="s">
        <v>133</v>
      </c>
      <c r="G15" s="159" t="s">
        <v>133</v>
      </c>
      <c r="H15" s="158" t="s">
        <v>133</v>
      </c>
      <c r="I15" s="235" t="s">
        <v>133</v>
      </c>
      <c r="J15" s="223" t="s">
        <v>133</v>
      </c>
      <c r="K15" s="134" t="str">
        <f t="shared" si="0"/>
        <v>-</v>
      </c>
      <c r="L15" s="157" t="s">
        <v>133</v>
      </c>
      <c r="M15" s="158" t="s">
        <v>133</v>
      </c>
      <c r="N15" s="177" t="s">
        <v>133</v>
      </c>
      <c r="O15" s="158" t="s">
        <v>133</v>
      </c>
      <c r="P15" s="184" t="s">
        <v>133</v>
      </c>
      <c r="Q15" s="216" t="s">
        <v>133</v>
      </c>
      <c r="R15" s="135" t="str">
        <f t="shared" si="1"/>
        <v>-</v>
      </c>
      <c r="S15" s="127"/>
      <c r="T15" s="127" t="e">
        <f t="shared" si="2"/>
        <v>#VALUE!</v>
      </c>
      <c r="U15" s="127" t="b">
        <f t="shared" si="3"/>
        <v>1</v>
      </c>
      <c r="V15" s="127" t="e">
        <f t="shared" si="4"/>
        <v>#VALUE!</v>
      </c>
      <c r="W15" s="127" t="b">
        <f t="shared" si="5"/>
        <v>1</v>
      </c>
      <c r="X15" s="127"/>
    </row>
    <row r="16" spans="1:24" s="130" customFormat="1" ht="12">
      <c r="A16" s="127"/>
      <c r="B16" s="136"/>
      <c r="C16" s="132"/>
      <c r="D16" s="133" t="s">
        <v>69</v>
      </c>
      <c r="E16" s="157">
        <v>38.1</v>
      </c>
      <c r="F16" s="158">
        <v>297100</v>
      </c>
      <c r="G16" s="159">
        <v>9</v>
      </c>
      <c r="H16" s="158">
        <v>744476</v>
      </c>
      <c r="I16" s="235">
        <v>2.51</v>
      </c>
      <c r="J16" s="223">
        <v>700750</v>
      </c>
      <c r="K16" s="134">
        <f t="shared" si="0"/>
        <v>6.24</v>
      </c>
      <c r="L16" s="157">
        <v>38.1</v>
      </c>
      <c r="M16" s="158">
        <v>297100</v>
      </c>
      <c r="N16" s="177">
        <v>9</v>
      </c>
      <c r="O16" s="158">
        <v>715859</v>
      </c>
      <c r="P16" s="184">
        <v>2.41</v>
      </c>
      <c r="Q16" s="216">
        <v>665794</v>
      </c>
      <c r="R16" s="135">
        <f t="shared" si="1"/>
        <v>7.52</v>
      </c>
      <c r="S16" s="127"/>
      <c r="T16" s="127">
        <f t="shared" si="2"/>
        <v>6.24</v>
      </c>
      <c r="U16" s="127" t="b">
        <f t="shared" si="3"/>
        <v>0</v>
      </c>
      <c r="V16" s="127">
        <f t="shared" si="4"/>
        <v>7.52</v>
      </c>
      <c r="W16" s="127" t="b">
        <f t="shared" si="5"/>
        <v>0</v>
      </c>
      <c r="X16" s="127"/>
    </row>
    <row r="17" spans="1:24" s="130" customFormat="1" ht="12">
      <c r="A17" s="127"/>
      <c r="B17" s="136"/>
      <c r="C17" s="132"/>
      <c r="D17" s="133" t="s">
        <v>70</v>
      </c>
      <c r="E17" s="157">
        <v>38.4</v>
      </c>
      <c r="F17" s="158">
        <v>277263</v>
      </c>
      <c r="G17" s="159">
        <v>7</v>
      </c>
      <c r="H17" s="158">
        <v>695738</v>
      </c>
      <c r="I17" s="235">
        <v>2.51</v>
      </c>
      <c r="J17" s="223">
        <v>656279</v>
      </c>
      <c r="K17" s="134">
        <f t="shared" si="0"/>
        <v>6.01</v>
      </c>
      <c r="L17" s="157">
        <v>38.4</v>
      </c>
      <c r="M17" s="158">
        <v>277263</v>
      </c>
      <c r="N17" s="177">
        <v>7</v>
      </c>
      <c r="O17" s="158">
        <v>682054</v>
      </c>
      <c r="P17" s="184">
        <v>2.46</v>
      </c>
      <c r="Q17" s="216">
        <v>656279</v>
      </c>
      <c r="R17" s="135">
        <f t="shared" si="1"/>
        <v>3.93</v>
      </c>
      <c r="S17" s="127"/>
      <c r="T17" s="127">
        <f t="shared" si="2"/>
        <v>6.01</v>
      </c>
      <c r="U17" s="127" t="b">
        <f t="shared" si="3"/>
        <v>0</v>
      </c>
      <c r="V17" s="127">
        <f t="shared" si="4"/>
        <v>3.93</v>
      </c>
      <c r="W17" s="127" t="b">
        <f t="shared" si="5"/>
        <v>0</v>
      </c>
      <c r="X17" s="127"/>
    </row>
    <row r="18" spans="1:24" s="130" customFormat="1" ht="12">
      <c r="A18" s="127"/>
      <c r="B18" s="136"/>
      <c r="C18" s="132"/>
      <c r="D18" s="133" t="s">
        <v>71</v>
      </c>
      <c r="E18" s="157">
        <v>41.1</v>
      </c>
      <c r="F18" s="158">
        <v>274880</v>
      </c>
      <c r="G18" s="159">
        <v>7</v>
      </c>
      <c r="H18" s="158">
        <v>656108</v>
      </c>
      <c r="I18" s="235">
        <v>2.39</v>
      </c>
      <c r="J18" s="223">
        <v>728043</v>
      </c>
      <c r="K18" s="134">
        <f t="shared" si="0"/>
        <v>-9.88</v>
      </c>
      <c r="L18" s="157">
        <v>40.5</v>
      </c>
      <c r="M18" s="158">
        <v>273629</v>
      </c>
      <c r="N18" s="177">
        <v>6</v>
      </c>
      <c r="O18" s="158">
        <v>625429</v>
      </c>
      <c r="P18" s="184">
        <v>2.29</v>
      </c>
      <c r="Q18" s="216">
        <v>711825</v>
      </c>
      <c r="R18" s="135">
        <f t="shared" si="1"/>
        <v>-12.14</v>
      </c>
      <c r="S18" s="127"/>
      <c r="T18" s="127">
        <f t="shared" si="2"/>
        <v>-9.88</v>
      </c>
      <c r="U18" s="127" t="b">
        <f t="shared" si="3"/>
        <v>0</v>
      </c>
      <c r="V18" s="127">
        <f t="shared" si="4"/>
        <v>-12.14</v>
      </c>
      <c r="W18" s="127" t="b">
        <f t="shared" si="5"/>
        <v>0</v>
      </c>
      <c r="X18" s="127"/>
    </row>
    <row r="19" spans="1:24" s="130" customFormat="1" ht="12">
      <c r="A19" s="127"/>
      <c r="B19" s="136"/>
      <c r="C19" s="132"/>
      <c r="D19" s="133" t="s">
        <v>72</v>
      </c>
      <c r="E19" s="157">
        <v>39</v>
      </c>
      <c r="F19" s="158">
        <v>249280</v>
      </c>
      <c r="G19" s="159" t="s">
        <v>137</v>
      </c>
      <c r="H19" s="158">
        <v>500000</v>
      </c>
      <c r="I19" s="235">
        <v>2.01</v>
      </c>
      <c r="J19" s="223">
        <v>600000</v>
      </c>
      <c r="K19" s="134">
        <f t="shared" si="0"/>
        <v>-16.67</v>
      </c>
      <c r="L19" s="157">
        <v>39</v>
      </c>
      <c r="M19" s="158">
        <v>249280</v>
      </c>
      <c r="N19" s="177" t="s">
        <v>137</v>
      </c>
      <c r="O19" s="158">
        <v>482687</v>
      </c>
      <c r="P19" s="184">
        <v>1.94</v>
      </c>
      <c r="Q19" s="216">
        <v>550000</v>
      </c>
      <c r="R19" s="135">
        <f t="shared" si="1"/>
        <v>-12.24</v>
      </c>
      <c r="S19" s="127"/>
      <c r="T19" s="127">
        <f t="shared" si="2"/>
        <v>-16.67</v>
      </c>
      <c r="U19" s="127" t="b">
        <f t="shared" si="3"/>
        <v>0</v>
      </c>
      <c r="V19" s="127">
        <f t="shared" si="4"/>
        <v>-12.24</v>
      </c>
      <c r="W19" s="127" t="b">
        <f t="shared" si="5"/>
        <v>0</v>
      </c>
      <c r="X19" s="127"/>
    </row>
    <row r="20" spans="1:24" s="130" customFormat="1" ht="12">
      <c r="A20" s="127"/>
      <c r="B20" s="136" t="s">
        <v>73</v>
      </c>
      <c r="C20" s="132"/>
      <c r="D20" s="133" t="s">
        <v>74</v>
      </c>
      <c r="E20" s="157">
        <v>38.5</v>
      </c>
      <c r="F20" s="158">
        <v>284293</v>
      </c>
      <c r="G20" s="159">
        <v>10</v>
      </c>
      <c r="H20" s="158">
        <v>700995</v>
      </c>
      <c r="I20" s="235">
        <v>2.47</v>
      </c>
      <c r="J20" s="223">
        <v>679535</v>
      </c>
      <c r="K20" s="134">
        <f t="shared" si="0"/>
        <v>3.16</v>
      </c>
      <c r="L20" s="157">
        <v>38.5</v>
      </c>
      <c r="M20" s="158">
        <v>284293</v>
      </c>
      <c r="N20" s="177">
        <v>10</v>
      </c>
      <c r="O20" s="158">
        <v>677694</v>
      </c>
      <c r="P20" s="184">
        <v>2.38</v>
      </c>
      <c r="Q20" s="216">
        <v>658464</v>
      </c>
      <c r="R20" s="135">
        <f t="shared" si="1"/>
        <v>2.92</v>
      </c>
      <c r="S20" s="127"/>
      <c r="T20" s="127">
        <f t="shared" si="2"/>
        <v>3.16</v>
      </c>
      <c r="U20" s="127" t="b">
        <f t="shared" si="3"/>
        <v>0</v>
      </c>
      <c r="V20" s="127">
        <f t="shared" si="4"/>
        <v>2.92</v>
      </c>
      <c r="W20" s="127" t="b">
        <f t="shared" si="5"/>
        <v>0</v>
      </c>
      <c r="X20" s="127"/>
    </row>
    <row r="21" spans="1:24" s="130" customFormat="1" ht="12">
      <c r="A21" s="127"/>
      <c r="B21" s="136"/>
      <c r="C21" s="132"/>
      <c r="D21" s="133" t="s">
        <v>75</v>
      </c>
      <c r="E21" s="157">
        <v>37.8</v>
      </c>
      <c r="F21" s="158">
        <v>285576</v>
      </c>
      <c r="G21" s="159">
        <v>10</v>
      </c>
      <c r="H21" s="158">
        <v>714111</v>
      </c>
      <c r="I21" s="235">
        <v>2.5</v>
      </c>
      <c r="J21" s="223">
        <v>731865</v>
      </c>
      <c r="K21" s="134">
        <f t="shared" si="0"/>
        <v>-2.43</v>
      </c>
      <c r="L21" s="157">
        <v>37.8</v>
      </c>
      <c r="M21" s="158">
        <v>285576</v>
      </c>
      <c r="N21" s="177">
        <v>10</v>
      </c>
      <c r="O21" s="158">
        <v>689349</v>
      </c>
      <c r="P21" s="184">
        <v>2.41</v>
      </c>
      <c r="Q21" s="216">
        <v>707973</v>
      </c>
      <c r="R21" s="135">
        <f t="shared" si="1"/>
        <v>-2.63</v>
      </c>
      <c r="S21" s="127"/>
      <c r="T21" s="127">
        <f t="shared" si="2"/>
        <v>-2.43</v>
      </c>
      <c r="U21" s="127" t="b">
        <f t="shared" si="3"/>
        <v>0</v>
      </c>
      <c r="V21" s="127">
        <f t="shared" si="4"/>
        <v>-2.63</v>
      </c>
      <c r="W21" s="127" t="b">
        <f t="shared" si="5"/>
        <v>0</v>
      </c>
      <c r="X21" s="127"/>
    </row>
    <row r="22" spans="1:24" s="130" customFormat="1" ht="12">
      <c r="A22" s="127"/>
      <c r="B22" s="136"/>
      <c r="C22" s="132"/>
      <c r="D22" s="133" t="s">
        <v>76</v>
      </c>
      <c r="E22" s="157">
        <v>39.2</v>
      </c>
      <c r="F22" s="158">
        <v>310687</v>
      </c>
      <c r="G22" s="159">
        <v>23</v>
      </c>
      <c r="H22" s="158">
        <v>809046</v>
      </c>
      <c r="I22" s="235">
        <v>2.6</v>
      </c>
      <c r="J22" s="223">
        <v>804458</v>
      </c>
      <c r="K22" s="134">
        <f t="shared" si="0"/>
        <v>0.57</v>
      </c>
      <c r="L22" s="157">
        <v>38.6</v>
      </c>
      <c r="M22" s="158">
        <v>309495</v>
      </c>
      <c r="N22" s="177">
        <v>21</v>
      </c>
      <c r="O22" s="158">
        <v>793818</v>
      </c>
      <c r="P22" s="184">
        <v>2.56</v>
      </c>
      <c r="Q22" s="216">
        <v>763341</v>
      </c>
      <c r="R22" s="135">
        <f t="shared" si="1"/>
        <v>3.99</v>
      </c>
      <c r="S22" s="127"/>
      <c r="T22" s="127">
        <f t="shared" si="2"/>
        <v>0.57</v>
      </c>
      <c r="U22" s="127" t="b">
        <f t="shared" si="3"/>
        <v>0</v>
      </c>
      <c r="V22" s="127">
        <f t="shared" si="4"/>
        <v>3.99</v>
      </c>
      <c r="W22" s="127" t="b">
        <f t="shared" si="5"/>
        <v>0</v>
      </c>
      <c r="X22" s="127"/>
    </row>
    <row r="23" spans="1:24" s="130" customFormat="1" ht="12">
      <c r="A23" s="127"/>
      <c r="B23" s="136"/>
      <c r="C23" s="132"/>
      <c r="D23" s="133" t="s">
        <v>77</v>
      </c>
      <c r="E23" s="157">
        <v>39.3</v>
      </c>
      <c r="F23" s="158">
        <v>286950</v>
      </c>
      <c r="G23" s="159">
        <v>6</v>
      </c>
      <c r="H23" s="158">
        <v>710086</v>
      </c>
      <c r="I23" s="235">
        <v>2.47</v>
      </c>
      <c r="J23" s="223">
        <v>688634</v>
      </c>
      <c r="K23" s="134">
        <f t="shared" si="0"/>
        <v>3.12</v>
      </c>
      <c r="L23" s="157">
        <v>39.3</v>
      </c>
      <c r="M23" s="158">
        <v>286950</v>
      </c>
      <c r="N23" s="177">
        <v>6</v>
      </c>
      <c r="O23" s="158">
        <v>646659</v>
      </c>
      <c r="P23" s="184">
        <v>2.25</v>
      </c>
      <c r="Q23" s="216">
        <v>635404</v>
      </c>
      <c r="R23" s="135">
        <f t="shared" si="1"/>
        <v>1.77</v>
      </c>
      <c r="S23" s="127"/>
      <c r="T23" s="127">
        <f t="shared" si="2"/>
        <v>3.12</v>
      </c>
      <c r="U23" s="127" t="b">
        <f t="shared" si="3"/>
        <v>0</v>
      </c>
      <c r="V23" s="127">
        <f t="shared" si="4"/>
        <v>1.77</v>
      </c>
      <c r="W23" s="127" t="b">
        <f t="shared" si="5"/>
        <v>0</v>
      </c>
      <c r="X23" s="127"/>
    </row>
    <row r="24" spans="1:24" s="130" customFormat="1" ht="12">
      <c r="A24" s="127"/>
      <c r="B24" s="136"/>
      <c r="C24" s="132"/>
      <c r="D24" s="133" t="s">
        <v>78</v>
      </c>
      <c r="E24" s="157">
        <v>39.6</v>
      </c>
      <c r="F24" s="158">
        <v>314113</v>
      </c>
      <c r="G24" s="159">
        <v>18</v>
      </c>
      <c r="H24" s="158">
        <v>728262</v>
      </c>
      <c r="I24" s="235">
        <v>2.32</v>
      </c>
      <c r="J24" s="223">
        <v>742676</v>
      </c>
      <c r="K24" s="134">
        <f t="shared" si="0"/>
        <v>-1.94</v>
      </c>
      <c r="L24" s="157">
        <v>39.6</v>
      </c>
      <c r="M24" s="158">
        <v>314113</v>
      </c>
      <c r="N24" s="177">
        <v>18</v>
      </c>
      <c r="O24" s="158">
        <v>698674</v>
      </c>
      <c r="P24" s="184">
        <v>2.22</v>
      </c>
      <c r="Q24" s="216">
        <v>733618</v>
      </c>
      <c r="R24" s="135">
        <f t="shared" si="1"/>
        <v>-4.76</v>
      </c>
      <c r="S24" s="127"/>
      <c r="T24" s="127">
        <f t="shared" si="2"/>
        <v>-1.94</v>
      </c>
      <c r="U24" s="127" t="b">
        <f t="shared" si="3"/>
        <v>0</v>
      </c>
      <c r="V24" s="127">
        <f t="shared" si="4"/>
        <v>-4.76</v>
      </c>
      <c r="W24" s="127" t="b">
        <f t="shared" si="5"/>
        <v>0</v>
      </c>
      <c r="X24" s="127"/>
    </row>
    <row r="25" spans="1:24" s="130" customFormat="1" ht="12">
      <c r="A25" s="127"/>
      <c r="B25" s="136"/>
      <c r="C25" s="132"/>
      <c r="D25" s="133" t="s">
        <v>79</v>
      </c>
      <c r="E25" s="157">
        <v>41.3</v>
      </c>
      <c r="F25" s="158">
        <v>286663</v>
      </c>
      <c r="G25" s="159" t="s">
        <v>137</v>
      </c>
      <c r="H25" s="158">
        <v>843569</v>
      </c>
      <c r="I25" s="235">
        <v>2.94</v>
      </c>
      <c r="J25" s="223">
        <v>736061</v>
      </c>
      <c r="K25" s="134">
        <f t="shared" si="0"/>
        <v>14.61</v>
      </c>
      <c r="L25" s="157">
        <v>41.3</v>
      </c>
      <c r="M25" s="158">
        <v>286663</v>
      </c>
      <c r="N25" s="177" t="s">
        <v>137</v>
      </c>
      <c r="O25" s="158">
        <v>776328</v>
      </c>
      <c r="P25" s="184">
        <v>2.71</v>
      </c>
      <c r="Q25" s="216">
        <v>736061</v>
      </c>
      <c r="R25" s="135">
        <f t="shared" si="1"/>
        <v>5.47</v>
      </c>
      <c r="S25" s="127"/>
      <c r="T25" s="127">
        <f t="shared" si="2"/>
        <v>14.61</v>
      </c>
      <c r="U25" s="127" t="b">
        <f t="shared" si="3"/>
        <v>0</v>
      </c>
      <c r="V25" s="127">
        <f t="shared" si="4"/>
        <v>5.47</v>
      </c>
      <c r="W25" s="127" t="b">
        <f t="shared" si="5"/>
        <v>0</v>
      </c>
      <c r="X25" s="127"/>
    </row>
    <row r="26" spans="1:24" s="130" customFormat="1" ht="12">
      <c r="A26" s="127"/>
      <c r="B26" s="136"/>
      <c r="C26" s="132"/>
      <c r="D26" s="133" t="s">
        <v>80</v>
      </c>
      <c r="E26" s="157">
        <v>39.1</v>
      </c>
      <c r="F26" s="158">
        <v>300924</v>
      </c>
      <c r="G26" s="159">
        <v>60</v>
      </c>
      <c r="H26" s="158">
        <v>844708</v>
      </c>
      <c r="I26" s="235">
        <v>2.81</v>
      </c>
      <c r="J26" s="223">
        <v>817220</v>
      </c>
      <c r="K26" s="134">
        <f t="shared" si="0"/>
        <v>3.36</v>
      </c>
      <c r="L26" s="157">
        <v>39.1</v>
      </c>
      <c r="M26" s="158">
        <v>300924</v>
      </c>
      <c r="N26" s="177">
        <v>60</v>
      </c>
      <c r="O26" s="158">
        <v>830526</v>
      </c>
      <c r="P26" s="184">
        <v>2.76</v>
      </c>
      <c r="Q26" s="216">
        <v>796687</v>
      </c>
      <c r="R26" s="135">
        <f t="shared" si="1"/>
        <v>4.25</v>
      </c>
      <c r="S26" s="127"/>
      <c r="T26" s="127">
        <f t="shared" si="2"/>
        <v>3.36</v>
      </c>
      <c r="U26" s="127" t="b">
        <f t="shared" si="3"/>
        <v>0</v>
      </c>
      <c r="V26" s="127">
        <f t="shared" si="4"/>
        <v>4.25</v>
      </c>
      <c r="W26" s="127" t="b">
        <f t="shared" si="5"/>
        <v>0</v>
      </c>
      <c r="X26" s="127"/>
    </row>
    <row r="27" spans="1:24" s="130" customFormat="1" ht="12">
      <c r="A27" s="127"/>
      <c r="B27" s="136"/>
      <c r="C27" s="132"/>
      <c r="D27" s="133" t="s">
        <v>81</v>
      </c>
      <c r="E27" s="157">
        <v>40.9</v>
      </c>
      <c r="F27" s="158">
        <v>332543</v>
      </c>
      <c r="G27" s="159">
        <v>8</v>
      </c>
      <c r="H27" s="158">
        <v>869462</v>
      </c>
      <c r="I27" s="235">
        <v>2.61</v>
      </c>
      <c r="J27" s="223">
        <v>812914</v>
      </c>
      <c r="K27" s="134">
        <f t="shared" si="0"/>
        <v>6.96</v>
      </c>
      <c r="L27" s="157">
        <v>40.9</v>
      </c>
      <c r="M27" s="158">
        <v>332543</v>
      </c>
      <c r="N27" s="177">
        <v>8</v>
      </c>
      <c r="O27" s="158">
        <v>867617</v>
      </c>
      <c r="P27" s="184">
        <v>2.61</v>
      </c>
      <c r="Q27" s="216">
        <v>809549</v>
      </c>
      <c r="R27" s="135">
        <f t="shared" si="1"/>
        <v>7.17</v>
      </c>
      <c r="S27" s="127"/>
      <c r="T27" s="127">
        <f t="shared" si="2"/>
        <v>6.96</v>
      </c>
      <c r="U27" s="127" t="b">
        <f t="shared" si="3"/>
        <v>0</v>
      </c>
      <c r="V27" s="127">
        <f t="shared" si="4"/>
        <v>7.17</v>
      </c>
      <c r="W27" s="127" t="b">
        <f t="shared" si="5"/>
        <v>0</v>
      </c>
      <c r="X27" s="127"/>
    </row>
    <row r="28" spans="1:24" s="130" customFormat="1" ht="12">
      <c r="A28" s="127"/>
      <c r="B28" s="136" t="s">
        <v>82</v>
      </c>
      <c r="C28" s="249" t="s">
        <v>83</v>
      </c>
      <c r="D28" s="255"/>
      <c r="E28" s="160" t="s">
        <v>133</v>
      </c>
      <c r="F28" s="161" t="s">
        <v>133</v>
      </c>
      <c r="G28" s="162" t="s">
        <v>133</v>
      </c>
      <c r="H28" s="161" t="s">
        <v>133</v>
      </c>
      <c r="I28" s="236" t="s">
        <v>133</v>
      </c>
      <c r="J28" s="224" t="s">
        <v>133</v>
      </c>
      <c r="K28" s="137" t="str">
        <f t="shared" si="0"/>
        <v>-</v>
      </c>
      <c r="L28" s="160" t="s">
        <v>133</v>
      </c>
      <c r="M28" s="161" t="s">
        <v>133</v>
      </c>
      <c r="N28" s="178" t="s">
        <v>133</v>
      </c>
      <c r="O28" s="161" t="s">
        <v>133</v>
      </c>
      <c r="P28" s="185" t="s">
        <v>133</v>
      </c>
      <c r="Q28" s="217" t="s">
        <v>133</v>
      </c>
      <c r="R28" s="137" t="str">
        <f t="shared" si="1"/>
        <v>-</v>
      </c>
      <c r="S28" s="127"/>
      <c r="T28" s="127" t="e">
        <f t="shared" si="2"/>
        <v>#VALUE!</v>
      </c>
      <c r="U28" s="127" t="b">
        <f t="shared" si="3"/>
        <v>1</v>
      </c>
      <c r="V28" s="127" t="e">
        <f t="shared" si="4"/>
        <v>#VALUE!</v>
      </c>
      <c r="W28" s="127" t="b">
        <f t="shared" si="5"/>
        <v>1</v>
      </c>
      <c r="X28" s="127"/>
    </row>
    <row r="29" spans="1:24" s="130" customFormat="1" ht="12">
      <c r="A29" s="127"/>
      <c r="B29" s="136"/>
      <c r="C29" s="249" t="s">
        <v>84</v>
      </c>
      <c r="D29" s="255"/>
      <c r="E29" s="163">
        <v>47</v>
      </c>
      <c r="F29" s="164">
        <v>310680</v>
      </c>
      <c r="G29" s="165" t="s">
        <v>137</v>
      </c>
      <c r="H29" s="164">
        <v>800000</v>
      </c>
      <c r="I29" s="237">
        <v>2.57</v>
      </c>
      <c r="J29" s="225">
        <v>800000</v>
      </c>
      <c r="K29" s="137">
        <f t="shared" si="0"/>
        <v>0</v>
      </c>
      <c r="L29" s="163">
        <v>47</v>
      </c>
      <c r="M29" s="164">
        <v>310680</v>
      </c>
      <c r="N29" s="179" t="s">
        <v>137</v>
      </c>
      <c r="O29" s="164">
        <v>750000</v>
      </c>
      <c r="P29" s="186">
        <v>2.41</v>
      </c>
      <c r="Q29" s="218">
        <v>750000</v>
      </c>
      <c r="R29" s="137">
        <f t="shared" si="1"/>
        <v>0</v>
      </c>
      <c r="S29" s="127"/>
      <c r="T29" s="127">
        <f t="shared" si="2"/>
        <v>0</v>
      </c>
      <c r="U29" s="127" t="b">
        <f t="shared" si="3"/>
        <v>0</v>
      </c>
      <c r="V29" s="127">
        <f t="shared" si="4"/>
        <v>0</v>
      </c>
      <c r="W29" s="127" t="b">
        <f t="shared" si="5"/>
        <v>0</v>
      </c>
      <c r="X29" s="127"/>
    </row>
    <row r="30" spans="1:24" s="130" customFormat="1" ht="12">
      <c r="A30" s="127"/>
      <c r="B30" s="136"/>
      <c r="C30" s="249" t="s">
        <v>85</v>
      </c>
      <c r="D30" s="255"/>
      <c r="E30" s="163">
        <v>36.7</v>
      </c>
      <c r="F30" s="164">
        <v>288913</v>
      </c>
      <c r="G30" s="165">
        <v>12</v>
      </c>
      <c r="H30" s="164">
        <v>681570</v>
      </c>
      <c r="I30" s="237">
        <v>2.36</v>
      </c>
      <c r="J30" s="225">
        <v>689506</v>
      </c>
      <c r="K30" s="137">
        <f t="shared" si="0"/>
        <v>-1.15</v>
      </c>
      <c r="L30" s="163">
        <v>36.7</v>
      </c>
      <c r="M30" s="164">
        <v>288913</v>
      </c>
      <c r="N30" s="179">
        <v>12</v>
      </c>
      <c r="O30" s="164">
        <v>639632</v>
      </c>
      <c r="P30" s="186">
        <v>2.21</v>
      </c>
      <c r="Q30" s="218">
        <v>612797</v>
      </c>
      <c r="R30" s="137">
        <f t="shared" si="1"/>
        <v>4.38</v>
      </c>
      <c r="S30" s="127"/>
      <c r="T30" s="127">
        <f t="shared" si="2"/>
        <v>-1.15</v>
      </c>
      <c r="U30" s="127" t="b">
        <f t="shared" si="3"/>
        <v>0</v>
      </c>
      <c r="V30" s="127">
        <f t="shared" si="4"/>
        <v>4.38</v>
      </c>
      <c r="W30" s="127" t="b">
        <f t="shared" si="5"/>
        <v>0</v>
      </c>
      <c r="X30" s="127"/>
    </row>
    <row r="31" spans="1:24" s="130" customFormat="1" ht="12">
      <c r="A31" s="127"/>
      <c r="B31" s="136"/>
      <c r="C31" s="249" t="s">
        <v>86</v>
      </c>
      <c r="D31" s="255"/>
      <c r="E31" s="163">
        <v>37.8</v>
      </c>
      <c r="F31" s="164">
        <v>304595</v>
      </c>
      <c r="G31" s="165">
        <v>5</v>
      </c>
      <c r="H31" s="164">
        <v>687451</v>
      </c>
      <c r="I31" s="237">
        <v>2.26</v>
      </c>
      <c r="J31" s="225">
        <v>642749</v>
      </c>
      <c r="K31" s="137">
        <f t="shared" si="0"/>
        <v>6.95</v>
      </c>
      <c r="L31" s="163">
        <v>37.8</v>
      </c>
      <c r="M31" s="164">
        <v>304595</v>
      </c>
      <c r="N31" s="179">
        <v>5</v>
      </c>
      <c r="O31" s="164">
        <v>686361</v>
      </c>
      <c r="P31" s="186">
        <v>2.25</v>
      </c>
      <c r="Q31" s="218">
        <v>640725</v>
      </c>
      <c r="R31" s="137">
        <f t="shared" si="1"/>
        <v>7.12</v>
      </c>
      <c r="S31" s="127"/>
      <c r="T31" s="127">
        <f t="shared" si="2"/>
        <v>6.95</v>
      </c>
      <c r="U31" s="127" t="b">
        <f t="shared" si="3"/>
        <v>0</v>
      </c>
      <c r="V31" s="127">
        <f t="shared" si="4"/>
        <v>7.12</v>
      </c>
      <c r="W31" s="127" t="b">
        <f t="shared" si="5"/>
        <v>0</v>
      </c>
      <c r="X31" s="127"/>
    </row>
    <row r="32" spans="1:24" s="130" customFormat="1" ht="12">
      <c r="A32" s="127"/>
      <c r="B32" s="136"/>
      <c r="C32" s="249" t="s">
        <v>87</v>
      </c>
      <c r="D32" s="255"/>
      <c r="E32" s="163">
        <v>39.6</v>
      </c>
      <c r="F32" s="164">
        <v>278192</v>
      </c>
      <c r="G32" s="165">
        <v>4</v>
      </c>
      <c r="H32" s="164">
        <v>661711</v>
      </c>
      <c r="I32" s="237">
        <v>2.38</v>
      </c>
      <c r="J32" s="225">
        <v>658686</v>
      </c>
      <c r="K32" s="137">
        <f t="shared" si="0"/>
        <v>0.46</v>
      </c>
      <c r="L32" s="163">
        <v>39.6</v>
      </c>
      <c r="M32" s="164">
        <v>278192</v>
      </c>
      <c r="N32" s="179">
        <v>4</v>
      </c>
      <c r="O32" s="164">
        <v>532271</v>
      </c>
      <c r="P32" s="186">
        <v>1.91</v>
      </c>
      <c r="Q32" s="218">
        <v>567333</v>
      </c>
      <c r="R32" s="137">
        <f t="shared" si="1"/>
        <v>-6.18</v>
      </c>
      <c r="S32" s="127"/>
      <c r="T32" s="127">
        <f t="shared" si="2"/>
        <v>0.46</v>
      </c>
      <c r="U32" s="127" t="b">
        <f t="shared" si="3"/>
        <v>0</v>
      </c>
      <c r="V32" s="127">
        <f t="shared" si="4"/>
        <v>-6.18</v>
      </c>
      <c r="W32" s="127" t="b">
        <f t="shared" si="5"/>
        <v>0</v>
      </c>
      <c r="X32" s="127"/>
    </row>
    <row r="33" spans="1:24" s="130" customFormat="1" ht="12">
      <c r="A33" s="127"/>
      <c r="B33" s="136"/>
      <c r="C33" s="256" t="s">
        <v>88</v>
      </c>
      <c r="D33" s="257"/>
      <c r="E33" s="160">
        <v>40.8</v>
      </c>
      <c r="F33" s="161">
        <v>234906</v>
      </c>
      <c r="G33" s="162">
        <v>33</v>
      </c>
      <c r="H33" s="161">
        <v>525738</v>
      </c>
      <c r="I33" s="236">
        <v>2.24</v>
      </c>
      <c r="J33" s="224">
        <v>480506</v>
      </c>
      <c r="K33" s="134">
        <f t="shared" si="0"/>
        <v>9.41</v>
      </c>
      <c r="L33" s="160">
        <v>40.8</v>
      </c>
      <c r="M33" s="161">
        <v>234906</v>
      </c>
      <c r="N33" s="178">
        <v>33</v>
      </c>
      <c r="O33" s="161">
        <v>411552</v>
      </c>
      <c r="P33" s="185">
        <v>1.75</v>
      </c>
      <c r="Q33" s="217">
        <v>375062</v>
      </c>
      <c r="R33" s="135">
        <f t="shared" si="1"/>
        <v>9.73</v>
      </c>
      <c r="S33" s="127"/>
      <c r="T33" s="127">
        <f t="shared" si="2"/>
        <v>9.41</v>
      </c>
      <c r="U33" s="127" t="b">
        <f t="shared" si="3"/>
        <v>0</v>
      </c>
      <c r="V33" s="127">
        <f t="shared" si="4"/>
        <v>9.73</v>
      </c>
      <c r="W33" s="127" t="b">
        <f t="shared" si="5"/>
        <v>0</v>
      </c>
      <c r="X33" s="127"/>
    </row>
    <row r="34" spans="1:24" s="130" customFormat="1" ht="12">
      <c r="A34" s="127"/>
      <c r="B34" s="136"/>
      <c r="C34" s="132"/>
      <c r="D34" s="138" t="s">
        <v>89</v>
      </c>
      <c r="E34" s="157">
        <v>37.3</v>
      </c>
      <c r="F34" s="158">
        <v>235272</v>
      </c>
      <c r="G34" s="159">
        <v>6</v>
      </c>
      <c r="H34" s="158">
        <v>429707</v>
      </c>
      <c r="I34" s="235">
        <v>1.83</v>
      </c>
      <c r="J34" s="223">
        <v>419708</v>
      </c>
      <c r="K34" s="134">
        <f t="shared" si="0"/>
        <v>2.38</v>
      </c>
      <c r="L34" s="157">
        <v>37.3</v>
      </c>
      <c r="M34" s="158">
        <v>235272</v>
      </c>
      <c r="N34" s="177">
        <v>6</v>
      </c>
      <c r="O34" s="158">
        <v>344458</v>
      </c>
      <c r="P34" s="184">
        <v>1.46</v>
      </c>
      <c r="Q34" s="216">
        <v>320878</v>
      </c>
      <c r="R34" s="135">
        <f t="shared" si="1"/>
        <v>7.35</v>
      </c>
      <c r="S34" s="127"/>
      <c r="T34" s="127">
        <f t="shared" si="2"/>
        <v>2.38</v>
      </c>
      <c r="U34" s="127" t="b">
        <f t="shared" si="3"/>
        <v>0</v>
      </c>
      <c r="V34" s="127">
        <f t="shared" si="4"/>
        <v>7.35</v>
      </c>
      <c r="W34" s="127" t="b">
        <f t="shared" si="5"/>
        <v>0</v>
      </c>
      <c r="X34" s="127"/>
    </row>
    <row r="35" spans="1:24" s="130" customFormat="1" ht="12">
      <c r="A35" s="127"/>
      <c r="B35" s="136"/>
      <c r="C35" s="132"/>
      <c r="D35" s="138" t="s">
        <v>90</v>
      </c>
      <c r="E35" s="157">
        <v>42.6</v>
      </c>
      <c r="F35" s="158">
        <v>235656</v>
      </c>
      <c r="G35" s="159">
        <v>4</v>
      </c>
      <c r="H35" s="158">
        <v>457160</v>
      </c>
      <c r="I35" s="235">
        <v>1.94</v>
      </c>
      <c r="J35" s="223">
        <v>438331</v>
      </c>
      <c r="K35" s="134">
        <f t="shared" si="0"/>
        <v>4.3</v>
      </c>
      <c r="L35" s="157">
        <v>42.6</v>
      </c>
      <c r="M35" s="158">
        <v>235656</v>
      </c>
      <c r="N35" s="177">
        <v>4</v>
      </c>
      <c r="O35" s="158">
        <v>423848</v>
      </c>
      <c r="P35" s="184">
        <v>1.8</v>
      </c>
      <c r="Q35" s="216">
        <v>393951</v>
      </c>
      <c r="R35" s="135">
        <f t="shared" si="1"/>
        <v>7.59</v>
      </c>
      <c r="S35" s="127"/>
      <c r="T35" s="127">
        <f t="shared" si="2"/>
        <v>4.3</v>
      </c>
      <c r="U35" s="127" t="b">
        <f t="shared" si="3"/>
        <v>0</v>
      </c>
      <c r="V35" s="127">
        <f t="shared" si="4"/>
        <v>7.59</v>
      </c>
      <c r="W35" s="127" t="b">
        <f t="shared" si="5"/>
        <v>0</v>
      </c>
      <c r="X35" s="127"/>
    </row>
    <row r="36" spans="1:24" s="130" customFormat="1" ht="12">
      <c r="A36" s="127"/>
      <c r="B36" s="136" t="s">
        <v>91</v>
      </c>
      <c r="C36" s="132"/>
      <c r="D36" s="138" t="s">
        <v>92</v>
      </c>
      <c r="E36" s="157">
        <v>43.6</v>
      </c>
      <c r="F36" s="158">
        <v>228653</v>
      </c>
      <c r="G36" s="159">
        <v>16</v>
      </c>
      <c r="H36" s="158">
        <v>569879</v>
      </c>
      <c r="I36" s="235">
        <v>2.49</v>
      </c>
      <c r="J36" s="223">
        <v>518719</v>
      </c>
      <c r="K36" s="134">
        <f t="shared" si="0"/>
        <v>9.86</v>
      </c>
      <c r="L36" s="157">
        <v>43.6</v>
      </c>
      <c r="M36" s="158">
        <v>228653</v>
      </c>
      <c r="N36" s="177">
        <v>16</v>
      </c>
      <c r="O36" s="158">
        <v>355363</v>
      </c>
      <c r="P36" s="184">
        <v>1.55</v>
      </c>
      <c r="Q36" s="216">
        <v>358313</v>
      </c>
      <c r="R36" s="135">
        <f t="shared" si="1"/>
        <v>-0.82</v>
      </c>
      <c r="S36" s="127"/>
      <c r="T36" s="127">
        <f t="shared" si="2"/>
        <v>9.86</v>
      </c>
      <c r="U36" s="127" t="b">
        <f t="shared" si="3"/>
        <v>0</v>
      </c>
      <c r="V36" s="127">
        <f t="shared" si="4"/>
        <v>-0.82</v>
      </c>
      <c r="W36" s="127" t="b">
        <f t="shared" si="5"/>
        <v>0</v>
      </c>
      <c r="X36" s="127"/>
    </row>
    <row r="37" spans="1:24" s="130" customFormat="1" ht="12">
      <c r="A37" s="127"/>
      <c r="B37" s="136"/>
      <c r="C37" s="132"/>
      <c r="D37" s="138" t="s">
        <v>93</v>
      </c>
      <c r="E37" s="157">
        <v>33</v>
      </c>
      <c r="F37" s="158">
        <v>241355</v>
      </c>
      <c r="G37" s="159" t="s">
        <v>137</v>
      </c>
      <c r="H37" s="158">
        <v>669712</v>
      </c>
      <c r="I37" s="235">
        <v>2.77</v>
      </c>
      <c r="J37" s="223" t="s">
        <v>133</v>
      </c>
      <c r="K37" s="134" t="str">
        <f t="shared" si="0"/>
        <v>-</v>
      </c>
      <c r="L37" s="157">
        <v>33</v>
      </c>
      <c r="M37" s="158">
        <v>241355</v>
      </c>
      <c r="N37" s="177" t="s">
        <v>137</v>
      </c>
      <c r="O37" s="158">
        <v>665458</v>
      </c>
      <c r="P37" s="184">
        <v>2.76</v>
      </c>
      <c r="Q37" s="216" t="s">
        <v>133</v>
      </c>
      <c r="R37" s="135" t="str">
        <f t="shared" si="1"/>
        <v>-</v>
      </c>
      <c r="S37" s="127"/>
      <c r="T37" s="127" t="e">
        <f t="shared" si="2"/>
        <v>#VALUE!</v>
      </c>
      <c r="U37" s="127" t="b">
        <f t="shared" si="3"/>
        <v>1</v>
      </c>
      <c r="V37" s="127" t="e">
        <f t="shared" si="4"/>
        <v>#VALUE!</v>
      </c>
      <c r="W37" s="127" t="b">
        <f t="shared" si="5"/>
        <v>1</v>
      </c>
      <c r="X37" s="127"/>
    </row>
    <row r="38" spans="1:24" s="130" customFormat="1" ht="12">
      <c r="A38" s="127"/>
      <c r="B38" s="136"/>
      <c r="C38" s="132"/>
      <c r="D38" s="138" t="s">
        <v>94</v>
      </c>
      <c r="E38" s="157" t="s">
        <v>133</v>
      </c>
      <c r="F38" s="158" t="s">
        <v>133</v>
      </c>
      <c r="G38" s="159" t="s">
        <v>133</v>
      </c>
      <c r="H38" s="158" t="s">
        <v>133</v>
      </c>
      <c r="I38" s="235" t="s">
        <v>133</v>
      </c>
      <c r="J38" s="223" t="s">
        <v>133</v>
      </c>
      <c r="K38" s="134" t="str">
        <f t="shared" si="0"/>
        <v>-</v>
      </c>
      <c r="L38" s="157" t="s">
        <v>133</v>
      </c>
      <c r="M38" s="158" t="s">
        <v>133</v>
      </c>
      <c r="N38" s="177" t="s">
        <v>133</v>
      </c>
      <c r="O38" s="158" t="s">
        <v>133</v>
      </c>
      <c r="P38" s="184" t="s">
        <v>133</v>
      </c>
      <c r="Q38" s="216" t="s">
        <v>133</v>
      </c>
      <c r="R38" s="135" t="str">
        <f t="shared" si="1"/>
        <v>-</v>
      </c>
      <c r="S38" s="127"/>
      <c r="T38" s="127" t="e">
        <f t="shared" si="2"/>
        <v>#VALUE!</v>
      </c>
      <c r="U38" s="127" t="b">
        <f t="shared" si="3"/>
        <v>1</v>
      </c>
      <c r="V38" s="127" t="e">
        <f t="shared" si="4"/>
        <v>#VALUE!</v>
      </c>
      <c r="W38" s="127" t="b">
        <f t="shared" si="5"/>
        <v>1</v>
      </c>
      <c r="X38" s="127"/>
    </row>
    <row r="39" spans="1:24" s="130" customFormat="1" ht="12">
      <c r="A39" s="127"/>
      <c r="B39" s="136"/>
      <c r="C39" s="132"/>
      <c r="D39" s="138" t="s">
        <v>95</v>
      </c>
      <c r="E39" s="157">
        <v>44</v>
      </c>
      <c r="F39" s="158">
        <v>235100</v>
      </c>
      <c r="G39" s="159" t="s">
        <v>137</v>
      </c>
      <c r="H39" s="158">
        <v>500000</v>
      </c>
      <c r="I39" s="235">
        <v>2.13</v>
      </c>
      <c r="J39" s="223">
        <v>595000</v>
      </c>
      <c r="K39" s="134">
        <f t="shared" si="0"/>
        <v>-15.97</v>
      </c>
      <c r="L39" s="157">
        <v>44</v>
      </c>
      <c r="M39" s="158">
        <v>235100</v>
      </c>
      <c r="N39" s="177" t="s">
        <v>137</v>
      </c>
      <c r="O39" s="158">
        <v>197650</v>
      </c>
      <c r="P39" s="184">
        <v>0.84</v>
      </c>
      <c r="Q39" s="216">
        <v>544000</v>
      </c>
      <c r="R39" s="135">
        <f t="shared" si="1"/>
        <v>-63.67</v>
      </c>
      <c r="S39" s="127"/>
      <c r="T39" s="127">
        <f t="shared" si="2"/>
        <v>-15.97</v>
      </c>
      <c r="U39" s="127" t="b">
        <f t="shared" si="3"/>
        <v>0</v>
      </c>
      <c r="V39" s="127">
        <f t="shared" si="4"/>
        <v>-63.67</v>
      </c>
      <c r="W39" s="127" t="b">
        <f t="shared" si="5"/>
        <v>0</v>
      </c>
      <c r="X39" s="127"/>
    </row>
    <row r="40" spans="1:24" s="130" customFormat="1" ht="12">
      <c r="A40" s="127"/>
      <c r="B40" s="136"/>
      <c r="C40" s="132"/>
      <c r="D40" s="133" t="s">
        <v>96</v>
      </c>
      <c r="E40" s="157">
        <v>36.4</v>
      </c>
      <c r="F40" s="158">
        <v>257386</v>
      </c>
      <c r="G40" s="159">
        <v>5</v>
      </c>
      <c r="H40" s="158">
        <v>477955</v>
      </c>
      <c r="I40" s="235">
        <v>1.86</v>
      </c>
      <c r="J40" s="223">
        <v>486713</v>
      </c>
      <c r="K40" s="134">
        <f aca="true" t="shared" si="6" ref="K40:K66">IF(U40=TRUE,"-",ROUND((H40-J40)/J40*100,2))</f>
        <v>-1.8</v>
      </c>
      <c r="L40" s="157">
        <v>36.4</v>
      </c>
      <c r="M40" s="158">
        <v>257386</v>
      </c>
      <c r="N40" s="177">
        <v>5</v>
      </c>
      <c r="O40" s="158">
        <v>464386</v>
      </c>
      <c r="P40" s="184">
        <v>1.8</v>
      </c>
      <c r="Q40" s="216">
        <v>486448</v>
      </c>
      <c r="R40" s="135">
        <f aca="true" t="shared" si="7" ref="R40:R66">IF(W40=TRUE,"-",ROUND((O40-Q40)/Q40*100,2))</f>
        <v>-4.54</v>
      </c>
      <c r="S40" s="127"/>
      <c r="T40" s="127">
        <f aca="true" t="shared" si="8" ref="T40:T66">ROUND((H40-J40)/J40*100,2)</f>
        <v>-1.8</v>
      </c>
      <c r="U40" s="127" t="b">
        <f aca="true" t="shared" si="9" ref="U40:U66">ISERROR(T40)</f>
        <v>0</v>
      </c>
      <c r="V40" s="127">
        <f aca="true" t="shared" si="10" ref="V40:V66">ROUND((O40-Q40)/Q40*100,2)</f>
        <v>-4.54</v>
      </c>
      <c r="W40" s="127" t="b">
        <f aca="true" t="shared" si="11" ref="W40:W66">ISERROR(V40)</f>
        <v>0</v>
      </c>
      <c r="X40" s="127"/>
    </row>
    <row r="41" spans="1:24" s="130" customFormat="1" ht="12">
      <c r="A41" s="127"/>
      <c r="B41" s="136"/>
      <c r="C41" s="132"/>
      <c r="D41" s="133" t="s">
        <v>97</v>
      </c>
      <c r="E41" s="157" t="s">
        <v>133</v>
      </c>
      <c r="F41" s="158" t="s">
        <v>133</v>
      </c>
      <c r="G41" s="159" t="s">
        <v>133</v>
      </c>
      <c r="H41" s="158" t="s">
        <v>133</v>
      </c>
      <c r="I41" s="235" t="s">
        <v>133</v>
      </c>
      <c r="J41" s="223" t="s">
        <v>133</v>
      </c>
      <c r="K41" s="134" t="str">
        <f t="shared" si="6"/>
        <v>-</v>
      </c>
      <c r="L41" s="157" t="s">
        <v>133</v>
      </c>
      <c r="M41" s="158" t="s">
        <v>133</v>
      </c>
      <c r="N41" s="177" t="s">
        <v>133</v>
      </c>
      <c r="O41" s="158" t="s">
        <v>133</v>
      </c>
      <c r="P41" s="184" t="s">
        <v>133</v>
      </c>
      <c r="Q41" s="216" t="s">
        <v>133</v>
      </c>
      <c r="R41" s="135" t="str">
        <f t="shared" si="7"/>
        <v>-</v>
      </c>
      <c r="S41" s="127"/>
      <c r="T41" s="127" t="e">
        <f t="shared" si="8"/>
        <v>#VALUE!</v>
      </c>
      <c r="U41" s="127" t="b">
        <f t="shared" si="9"/>
        <v>1</v>
      </c>
      <c r="V41" s="127" t="e">
        <f t="shared" si="10"/>
        <v>#VALUE!</v>
      </c>
      <c r="W41" s="127" t="b">
        <f t="shared" si="11"/>
        <v>1</v>
      </c>
      <c r="X41" s="127"/>
    </row>
    <row r="42" spans="1:24" s="130" customFormat="1" ht="12">
      <c r="A42" s="127"/>
      <c r="B42" s="136"/>
      <c r="C42" s="249" t="s">
        <v>98</v>
      </c>
      <c r="D42" s="250"/>
      <c r="E42" s="163">
        <v>37.7</v>
      </c>
      <c r="F42" s="164">
        <v>270621</v>
      </c>
      <c r="G42" s="165">
        <v>21</v>
      </c>
      <c r="H42" s="164">
        <v>553537</v>
      </c>
      <c r="I42" s="237">
        <v>2.05</v>
      </c>
      <c r="J42" s="225">
        <v>545046</v>
      </c>
      <c r="K42" s="137">
        <f t="shared" si="6"/>
        <v>1.56</v>
      </c>
      <c r="L42" s="163">
        <v>37.6</v>
      </c>
      <c r="M42" s="164">
        <v>270747</v>
      </c>
      <c r="N42" s="179">
        <v>20</v>
      </c>
      <c r="O42" s="164">
        <v>514941</v>
      </c>
      <c r="P42" s="186">
        <v>1.9</v>
      </c>
      <c r="Q42" s="218">
        <v>492875</v>
      </c>
      <c r="R42" s="137">
        <f t="shared" si="7"/>
        <v>4.48</v>
      </c>
      <c r="S42" s="127"/>
      <c r="T42" s="127">
        <f t="shared" si="8"/>
        <v>1.56</v>
      </c>
      <c r="U42" s="127" t="b">
        <f t="shared" si="9"/>
        <v>0</v>
      </c>
      <c r="V42" s="127">
        <f t="shared" si="10"/>
        <v>4.48</v>
      </c>
      <c r="W42" s="127" t="b">
        <f t="shared" si="11"/>
        <v>0</v>
      </c>
      <c r="X42" s="127"/>
    </row>
    <row r="43" spans="1:24" s="130" customFormat="1" ht="12">
      <c r="A43" s="127"/>
      <c r="B43" s="136"/>
      <c r="C43" s="249" t="s">
        <v>99</v>
      </c>
      <c r="D43" s="250"/>
      <c r="E43" s="163">
        <v>37.6</v>
      </c>
      <c r="F43" s="164">
        <v>314981</v>
      </c>
      <c r="G43" s="165">
        <v>8</v>
      </c>
      <c r="H43" s="164">
        <v>929716</v>
      </c>
      <c r="I43" s="237">
        <v>2.95</v>
      </c>
      <c r="J43" s="225">
        <v>943534</v>
      </c>
      <c r="K43" s="137">
        <f t="shared" si="6"/>
        <v>-1.46</v>
      </c>
      <c r="L43" s="163">
        <v>37.6</v>
      </c>
      <c r="M43" s="164">
        <v>314981</v>
      </c>
      <c r="N43" s="179">
        <v>8</v>
      </c>
      <c r="O43" s="164">
        <v>929607</v>
      </c>
      <c r="P43" s="186">
        <v>2.95</v>
      </c>
      <c r="Q43" s="218">
        <v>943360</v>
      </c>
      <c r="R43" s="137">
        <f t="shared" si="7"/>
        <v>-1.46</v>
      </c>
      <c r="S43" s="127"/>
      <c r="T43" s="127">
        <f t="shared" si="8"/>
        <v>-1.46</v>
      </c>
      <c r="U43" s="127" t="b">
        <f t="shared" si="9"/>
        <v>0</v>
      </c>
      <c r="V43" s="127">
        <f t="shared" si="10"/>
        <v>-1.46</v>
      </c>
      <c r="W43" s="127" t="b">
        <f t="shared" si="11"/>
        <v>0</v>
      </c>
      <c r="X43" s="127"/>
    </row>
    <row r="44" spans="1:24" s="130" customFormat="1" ht="12">
      <c r="A44" s="127"/>
      <c r="B44" s="136"/>
      <c r="C44" s="249" t="s">
        <v>100</v>
      </c>
      <c r="D44" s="250"/>
      <c r="E44" s="163">
        <v>38.6</v>
      </c>
      <c r="F44" s="164">
        <v>262907</v>
      </c>
      <c r="G44" s="165" t="s">
        <v>137</v>
      </c>
      <c r="H44" s="164">
        <v>1261954</v>
      </c>
      <c r="I44" s="237">
        <v>4.8</v>
      </c>
      <c r="J44" s="225">
        <v>1178808</v>
      </c>
      <c r="K44" s="137">
        <f t="shared" si="6"/>
        <v>7.05</v>
      </c>
      <c r="L44" s="163">
        <v>38.6</v>
      </c>
      <c r="M44" s="164">
        <v>262907</v>
      </c>
      <c r="N44" s="179" t="s">
        <v>137</v>
      </c>
      <c r="O44" s="164">
        <v>1288244</v>
      </c>
      <c r="P44" s="186">
        <v>4.9</v>
      </c>
      <c r="Q44" s="218">
        <v>1178808</v>
      </c>
      <c r="R44" s="137">
        <f t="shared" si="7"/>
        <v>9.28</v>
      </c>
      <c r="S44" s="127"/>
      <c r="T44" s="127">
        <f t="shared" si="8"/>
        <v>7.05</v>
      </c>
      <c r="U44" s="127" t="b">
        <f t="shared" si="9"/>
        <v>0</v>
      </c>
      <c r="V44" s="127">
        <f t="shared" si="10"/>
        <v>9.28</v>
      </c>
      <c r="W44" s="127" t="b">
        <f t="shared" si="11"/>
        <v>0</v>
      </c>
      <c r="X44" s="127"/>
    </row>
    <row r="45" spans="1:24" s="130" customFormat="1" ht="12">
      <c r="A45" s="127"/>
      <c r="B45" s="136"/>
      <c r="C45" s="249" t="s">
        <v>101</v>
      </c>
      <c r="D45" s="250"/>
      <c r="E45" s="163">
        <v>44</v>
      </c>
      <c r="F45" s="164">
        <v>247717</v>
      </c>
      <c r="G45" s="165" t="s">
        <v>137</v>
      </c>
      <c r="H45" s="164">
        <v>371576</v>
      </c>
      <c r="I45" s="237">
        <v>1.5</v>
      </c>
      <c r="J45" s="225">
        <v>291730</v>
      </c>
      <c r="K45" s="137">
        <f t="shared" si="6"/>
        <v>27.37</v>
      </c>
      <c r="L45" s="163">
        <v>44</v>
      </c>
      <c r="M45" s="164">
        <v>247717</v>
      </c>
      <c r="N45" s="179" t="s">
        <v>137</v>
      </c>
      <c r="O45" s="164">
        <v>346804</v>
      </c>
      <c r="P45" s="186">
        <v>1.4</v>
      </c>
      <c r="Q45" s="218">
        <v>291730</v>
      </c>
      <c r="R45" s="137">
        <f t="shared" si="7"/>
        <v>18.88</v>
      </c>
      <c r="S45" s="127"/>
      <c r="T45" s="127">
        <f t="shared" si="8"/>
        <v>27.37</v>
      </c>
      <c r="U45" s="127" t="b">
        <f t="shared" si="9"/>
        <v>0</v>
      </c>
      <c r="V45" s="127">
        <f t="shared" si="10"/>
        <v>18.88</v>
      </c>
      <c r="W45" s="127" t="b">
        <f t="shared" si="11"/>
        <v>0</v>
      </c>
      <c r="X45" s="127"/>
    </row>
    <row r="46" spans="1:24" s="130" customFormat="1" ht="12">
      <c r="A46" s="127"/>
      <c r="B46" s="136"/>
      <c r="C46" s="249" t="s">
        <v>102</v>
      </c>
      <c r="D46" s="250"/>
      <c r="E46" s="163">
        <v>35.4</v>
      </c>
      <c r="F46" s="164">
        <v>187425</v>
      </c>
      <c r="G46" s="165" t="s">
        <v>137</v>
      </c>
      <c r="H46" s="164">
        <v>335772</v>
      </c>
      <c r="I46" s="237">
        <v>1.79</v>
      </c>
      <c r="J46" s="225">
        <v>338514</v>
      </c>
      <c r="K46" s="137">
        <f t="shared" si="6"/>
        <v>-0.81</v>
      </c>
      <c r="L46" s="163">
        <v>35.4</v>
      </c>
      <c r="M46" s="164">
        <v>187425</v>
      </c>
      <c r="N46" s="179" t="s">
        <v>137</v>
      </c>
      <c r="O46" s="164">
        <v>310780</v>
      </c>
      <c r="P46" s="186">
        <v>1.66</v>
      </c>
      <c r="Q46" s="218">
        <v>308983</v>
      </c>
      <c r="R46" s="137">
        <f t="shared" si="7"/>
        <v>0.58</v>
      </c>
      <c r="S46" s="127"/>
      <c r="T46" s="127">
        <f t="shared" si="8"/>
        <v>-0.81</v>
      </c>
      <c r="U46" s="127" t="b">
        <f t="shared" si="9"/>
        <v>0</v>
      </c>
      <c r="V46" s="127">
        <f t="shared" si="10"/>
        <v>0.58</v>
      </c>
      <c r="W46" s="127" t="b">
        <f t="shared" si="11"/>
        <v>0</v>
      </c>
      <c r="X46" s="127"/>
    </row>
    <row r="47" spans="1:24" s="130" customFormat="1" ht="12">
      <c r="A47" s="127"/>
      <c r="B47" s="136"/>
      <c r="C47" s="249" t="s">
        <v>103</v>
      </c>
      <c r="D47" s="250"/>
      <c r="E47" s="163">
        <v>35.5</v>
      </c>
      <c r="F47" s="164">
        <v>386234</v>
      </c>
      <c r="G47" s="165">
        <v>8</v>
      </c>
      <c r="H47" s="164">
        <v>774567</v>
      </c>
      <c r="I47" s="237">
        <v>2.01</v>
      </c>
      <c r="J47" s="225">
        <v>378592</v>
      </c>
      <c r="K47" s="137">
        <f t="shared" si="6"/>
        <v>104.59</v>
      </c>
      <c r="L47" s="163">
        <v>35.5</v>
      </c>
      <c r="M47" s="164">
        <v>386234</v>
      </c>
      <c r="N47" s="179">
        <v>8</v>
      </c>
      <c r="O47" s="164">
        <v>753012</v>
      </c>
      <c r="P47" s="186">
        <v>1.95</v>
      </c>
      <c r="Q47" s="218">
        <v>364066</v>
      </c>
      <c r="R47" s="137">
        <f t="shared" si="7"/>
        <v>106.83</v>
      </c>
      <c r="S47" s="127"/>
      <c r="T47" s="127">
        <f t="shared" si="8"/>
        <v>104.59</v>
      </c>
      <c r="U47" s="127" t="b">
        <f t="shared" si="9"/>
        <v>0</v>
      </c>
      <c r="V47" s="127">
        <f t="shared" si="10"/>
        <v>106.83</v>
      </c>
      <c r="W47" s="127" t="b">
        <f t="shared" si="11"/>
        <v>0</v>
      </c>
      <c r="X47" s="127"/>
    </row>
    <row r="48" spans="1:24" s="130" customFormat="1" ht="12.75" thickBot="1">
      <c r="A48" s="127"/>
      <c r="B48" s="136"/>
      <c r="C48" s="251" t="s">
        <v>104</v>
      </c>
      <c r="D48" s="252"/>
      <c r="E48" s="157">
        <v>40.2</v>
      </c>
      <c r="F48" s="158">
        <v>262870</v>
      </c>
      <c r="G48" s="159">
        <v>8</v>
      </c>
      <c r="H48" s="158">
        <v>592877</v>
      </c>
      <c r="I48" s="235">
        <v>2.26</v>
      </c>
      <c r="J48" s="223">
        <v>574709</v>
      </c>
      <c r="K48" s="134">
        <f t="shared" si="6"/>
        <v>3.16</v>
      </c>
      <c r="L48" s="157">
        <v>40.2</v>
      </c>
      <c r="M48" s="158">
        <v>262870</v>
      </c>
      <c r="N48" s="177">
        <v>8</v>
      </c>
      <c r="O48" s="158">
        <v>562696</v>
      </c>
      <c r="P48" s="184">
        <v>2.14</v>
      </c>
      <c r="Q48" s="216">
        <v>508429</v>
      </c>
      <c r="R48" s="135">
        <f t="shared" si="7"/>
        <v>10.67</v>
      </c>
      <c r="S48" s="127"/>
      <c r="T48" s="127">
        <f t="shared" si="8"/>
        <v>3.16</v>
      </c>
      <c r="U48" s="127" t="b">
        <f t="shared" si="9"/>
        <v>0</v>
      </c>
      <c r="V48" s="127">
        <f t="shared" si="10"/>
        <v>10.67</v>
      </c>
      <c r="W48" s="127" t="b">
        <f t="shared" si="11"/>
        <v>0</v>
      </c>
      <c r="X48" s="127"/>
    </row>
    <row r="49" spans="1:24" s="130" customFormat="1" ht="12">
      <c r="A49" s="127"/>
      <c r="B49" s="139"/>
      <c r="C49" s="140">
        <v>300</v>
      </c>
      <c r="D49" s="141" t="s">
        <v>105</v>
      </c>
      <c r="E49" s="166">
        <v>39.9</v>
      </c>
      <c r="F49" s="167">
        <v>316837</v>
      </c>
      <c r="G49" s="168">
        <v>27</v>
      </c>
      <c r="H49" s="167">
        <v>890047</v>
      </c>
      <c r="I49" s="238">
        <v>2.81</v>
      </c>
      <c r="J49" s="226">
        <v>861282</v>
      </c>
      <c r="K49" s="142">
        <f t="shared" si="6"/>
        <v>3.34</v>
      </c>
      <c r="L49" s="166">
        <v>39.9</v>
      </c>
      <c r="M49" s="167">
        <v>316837</v>
      </c>
      <c r="N49" s="180">
        <v>27</v>
      </c>
      <c r="O49" s="167">
        <v>879403.570851116</v>
      </c>
      <c r="P49" s="187">
        <v>2.78</v>
      </c>
      <c r="Q49" s="219">
        <v>842325.932317158</v>
      </c>
      <c r="R49" s="142">
        <f t="shared" si="7"/>
        <v>4.4</v>
      </c>
      <c r="S49" s="127"/>
      <c r="T49" s="127">
        <f t="shared" si="8"/>
        <v>3.34</v>
      </c>
      <c r="U49" s="127" t="b">
        <f t="shared" si="9"/>
        <v>0</v>
      </c>
      <c r="V49" s="127">
        <f t="shared" si="10"/>
        <v>4.4</v>
      </c>
      <c r="W49" s="127" t="b">
        <f t="shared" si="11"/>
        <v>0</v>
      </c>
      <c r="X49" s="127"/>
    </row>
    <row r="50" spans="1:24" s="130" customFormat="1" ht="12">
      <c r="A50" s="127"/>
      <c r="B50" s="136" t="s">
        <v>106</v>
      </c>
      <c r="C50" s="143" t="s">
        <v>107</v>
      </c>
      <c r="D50" s="144" t="s">
        <v>108</v>
      </c>
      <c r="E50" s="163">
        <v>38.6</v>
      </c>
      <c r="F50" s="164">
        <v>290436</v>
      </c>
      <c r="G50" s="165">
        <v>71</v>
      </c>
      <c r="H50" s="164">
        <v>720496</v>
      </c>
      <c r="I50" s="237">
        <v>2.48</v>
      </c>
      <c r="J50" s="225">
        <v>731286</v>
      </c>
      <c r="K50" s="137">
        <f t="shared" si="6"/>
        <v>-1.48</v>
      </c>
      <c r="L50" s="163">
        <v>38.4</v>
      </c>
      <c r="M50" s="164">
        <v>289452</v>
      </c>
      <c r="N50" s="179">
        <v>70</v>
      </c>
      <c r="O50" s="164">
        <v>683880.292682927</v>
      </c>
      <c r="P50" s="186">
        <v>2.36</v>
      </c>
      <c r="Q50" s="218">
        <v>696571.539812365</v>
      </c>
      <c r="R50" s="137">
        <f t="shared" si="7"/>
        <v>-1.82</v>
      </c>
      <c r="S50" s="127"/>
      <c r="T50" s="127">
        <f t="shared" si="8"/>
        <v>-1.48</v>
      </c>
      <c r="U50" s="127" t="b">
        <f t="shared" si="9"/>
        <v>0</v>
      </c>
      <c r="V50" s="127">
        <f t="shared" si="10"/>
        <v>-1.82</v>
      </c>
      <c r="W50" s="127" t="b">
        <f t="shared" si="11"/>
        <v>0</v>
      </c>
      <c r="X50" s="127"/>
    </row>
    <row r="51" spans="1:24" s="130" customFormat="1" ht="12">
      <c r="A51" s="127"/>
      <c r="B51" s="136"/>
      <c r="C51" s="143" t="s">
        <v>109</v>
      </c>
      <c r="D51" s="144" t="s">
        <v>110</v>
      </c>
      <c r="E51" s="163">
        <v>38.2</v>
      </c>
      <c r="F51" s="164">
        <v>273334</v>
      </c>
      <c r="G51" s="165">
        <v>46</v>
      </c>
      <c r="H51" s="164">
        <v>681633</v>
      </c>
      <c r="I51" s="237">
        <v>2.49</v>
      </c>
      <c r="J51" s="225">
        <v>687366</v>
      </c>
      <c r="K51" s="137">
        <f t="shared" si="6"/>
        <v>-0.83</v>
      </c>
      <c r="L51" s="163">
        <v>38.2</v>
      </c>
      <c r="M51" s="164">
        <v>273334</v>
      </c>
      <c r="N51" s="179">
        <v>46</v>
      </c>
      <c r="O51" s="164">
        <v>654965.890631376</v>
      </c>
      <c r="P51" s="186">
        <v>2.4</v>
      </c>
      <c r="Q51" s="218">
        <v>662015.064030132</v>
      </c>
      <c r="R51" s="137">
        <f t="shared" si="7"/>
        <v>-1.06</v>
      </c>
      <c r="S51" s="127"/>
      <c r="T51" s="127">
        <f t="shared" si="8"/>
        <v>-0.83</v>
      </c>
      <c r="U51" s="127" t="b">
        <f t="shared" si="9"/>
        <v>0</v>
      </c>
      <c r="V51" s="127">
        <f t="shared" si="10"/>
        <v>-1.06</v>
      </c>
      <c r="W51" s="127" t="b">
        <f t="shared" si="11"/>
        <v>0</v>
      </c>
      <c r="X51" s="127"/>
    </row>
    <row r="52" spans="1:24" s="130" customFormat="1" ht="12">
      <c r="A52" s="127"/>
      <c r="B52" s="136"/>
      <c r="C52" s="143" t="s">
        <v>111</v>
      </c>
      <c r="D52" s="144" t="s">
        <v>112</v>
      </c>
      <c r="E52" s="163">
        <v>37.7</v>
      </c>
      <c r="F52" s="164">
        <v>263249</v>
      </c>
      <c r="G52" s="165">
        <v>41</v>
      </c>
      <c r="H52" s="164">
        <v>645448</v>
      </c>
      <c r="I52" s="237">
        <v>2.45</v>
      </c>
      <c r="J52" s="225">
        <v>632179</v>
      </c>
      <c r="K52" s="137">
        <f t="shared" si="6"/>
        <v>2.1</v>
      </c>
      <c r="L52" s="163">
        <v>37.7</v>
      </c>
      <c r="M52" s="164">
        <v>263249</v>
      </c>
      <c r="N52" s="179">
        <v>41</v>
      </c>
      <c r="O52" s="164">
        <v>594386.724082935</v>
      </c>
      <c r="P52" s="186">
        <v>2.26</v>
      </c>
      <c r="Q52" s="218">
        <v>588535.37143858</v>
      </c>
      <c r="R52" s="137">
        <f t="shared" si="7"/>
        <v>0.99</v>
      </c>
      <c r="S52" s="127"/>
      <c r="T52" s="127">
        <f t="shared" si="8"/>
        <v>2.1</v>
      </c>
      <c r="U52" s="127" t="b">
        <f t="shared" si="9"/>
        <v>0</v>
      </c>
      <c r="V52" s="127">
        <f t="shared" si="10"/>
        <v>0.99</v>
      </c>
      <c r="W52" s="127" t="b">
        <f t="shared" si="11"/>
        <v>0</v>
      </c>
      <c r="X52" s="127"/>
    </row>
    <row r="53" spans="1:24" s="130" customFormat="1" ht="12">
      <c r="A53" s="127"/>
      <c r="B53" s="136" t="s">
        <v>113</v>
      </c>
      <c r="C53" s="145"/>
      <c r="D53" s="144" t="s">
        <v>114</v>
      </c>
      <c r="E53" s="163">
        <v>39</v>
      </c>
      <c r="F53" s="164">
        <v>298072</v>
      </c>
      <c r="G53" s="165">
        <v>185</v>
      </c>
      <c r="H53" s="164">
        <v>786101</v>
      </c>
      <c r="I53" s="237">
        <v>2.64</v>
      </c>
      <c r="J53" s="225">
        <v>773933</v>
      </c>
      <c r="K53" s="137">
        <f t="shared" si="6"/>
        <v>1.57</v>
      </c>
      <c r="L53" s="163">
        <v>39</v>
      </c>
      <c r="M53" s="164">
        <v>297840</v>
      </c>
      <c r="N53" s="179">
        <v>184</v>
      </c>
      <c r="O53" s="164">
        <v>762648</v>
      </c>
      <c r="P53" s="186">
        <v>2.56</v>
      </c>
      <c r="Q53" s="218">
        <v>746944</v>
      </c>
      <c r="R53" s="137">
        <f t="shared" si="7"/>
        <v>2.1</v>
      </c>
      <c r="S53" s="127"/>
      <c r="T53" s="127">
        <f t="shared" si="8"/>
        <v>1.57</v>
      </c>
      <c r="U53" s="127" t="b">
        <f t="shared" si="9"/>
        <v>0</v>
      </c>
      <c r="V53" s="127">
        <f t="shared" si="10"/>
        <v>2.1</v>
      </c>
      <c r="W53" s="127" t="b">
        <f t="shared" si="11"/>
        <v>0</v>
      </c>
      <c r="X53" s="127"/>
    </row>
    <row r="54" spans="1:24" s="130" customFormat="1" ht="12">
      <c r="A54" s="127"/>
      <c r="B54" s="136"/>
      <c r="C54" s="143">
        <v>299</v>
      </c>
      <c r="D54" s="144" t="s">
        <v>115</v>
      </c>
      <c r="E54" s="163">
        <v>38.7</v>
      </c>
      <c r="F54" s="164">
        <v>252188</v>
      </c>
      <c r="G54" s="165">
        <v>90</v>
      </c>
      <c r="H54" s="164">
        <v>555399</v>
      </c>
      <c r="I54" s="237">
        <v>2.2</v>
      </c>
      <c r="J54" s="225">
        <v>562391</v>
      </c>
      <c r="K54" s="137">
        <f t="shared" si="6"/>
        <v>-1.24</v>
      </c>
      <c r="L54" s="163">
        <v>38.6</v>
      </c>
      <c r="M54" s="164">
        <v>251267</v>
      </c>
      <c r="N54" s="179">
        <v>87</v>
      </c>
      <c r="O54" s="164">
        <v>491717.478169791</v>
      </c>
      <c r="P54" s="186">
        <v>1.96</v>
      </c>
      <c r="Q54" s="218">
        <v>500481.077114697</v>
      </c>
      <c r="R54" s="137">
        <f t="shared" si="7"/>
        <v>-1.75</v>
      </c>
      <c r="S54" s="127"/>
      <c r="T54" s="127">
        <f t="shared" si="8"/>
        <v>-1.24</v>
      </c>
      <c r="U54" s="127" t="b">
        <f t="shared" si="9"/>
        <v>0</v>
      </c>
      <c r="V54" s="127">
        <f t="shared" si="10"/>
        <v>-1.75</v>
      </c>
      <c r="W54" s="127" t="b">
        <f t="shared" si="11"/>
        <v>0</v>
      </c>
      <c r="X54" s="127"/>
    </row>
    <row r="55" spans="1:24" s="130" customFormat="1" ht="12">
      <c r="A55" s="127"/>
      <c r="B55" s="136"/>
      <c r="C55" s="143" t="s">
        <v>107</v>
      </c>
      <c r="D55" s="144" t="s">
        <v>116</v>
      </c>
      <c r="E55" s="163">
        <v>40</v>
      </c>
      <c r="F55" s="164">
        <v>254065</v>
      </c>
      <c r="G55" s="165">
        <v>45</v>
      </c>
      <c r="H55" s="164">
        <v>520871</v>
      </c>
      <c r="I55" s="237">
        <v>2.05</v>
      </c>
      <c r="J55" s="225">
        <v>534512</v>
      </c>
      <c r="K55" s="137">
        <f t="shared" si="6"/>
        <v>-2.55</v>
      </c>
      <c r="L55" s="163">
        <v>40</v>
      </c>
      <c r="M55" s="164">
        <v>254065</v>
      </c>
      <c r="N55" s="179">
        <v>45</v>
      </c>
      <c r="O55" s="164">
        <v>440253.505403687</v>
      </c>
      <c r="P55" s="186">
        <v>1.73</v>
      </c>
      <c r="Q55" s="218">
        <v>418578.605569948</v>
      </c>
      <c r="R55" s="137">
        <f t="shared" si="7"/>
        <v>5.18</v>
      </c>
      <c r="S55" s="127"/>
      <c r="T55" s="127">
        <f t="shared" si="8"/>
        <v>-2.55</v>
      </c>
      <c r="U55" s="127" t="b">
        <f t="shared" si="9"/>
        <v>0</v>
      </c>
      <c r="V55" s="127">
        <f t="shared" si="10"/>
        <v>5.18</v>
      </c>
      <c r="W55" s="127" t="b">
        <f t="shared" si="11"/>
        <v>0</v>
      </c>
      <c r="X55" s="127"/>
    </row>
    <row r="56" spans="1:24" s="130" customFormat="1" ht="12">
      <c r="A56" s="127"/>
      <c r="B56" s="136" t="s">
        <v>91</v>
      </c>
      <c r="C56" s="143" t="s">
        <v>109</v>
      </c>
      <c r="D56" s="144" t="s">
        <v>117</v>
      </c>
      <c r="E56" s="163">
        <v>44.4</v>
      </c>
      <c r="F56" s="164">
        <v>252103</v>
      </c>
      <c r="G56" s="165">
        <v>9</v>
      </c>
      <c r="H56" s="164">
        <v>487770</v>
      </c>
      <c r="I56" s="237">
        <v>1.93</v>
      </c>
      <c r="J56" s="225">
        <v>488409</v>
      </c>
      <c r="K56" s="137">
        <f t="shared" si="6"/>
        <v>-0.13</v>
      </c>
      <c r="L56" s="163">
        <v>44.4</v>
      </c>
      <c r="M56" s="164">
        <v>252103</v>
      </c>
      <c r="N56" s="179">
        <v>9</v>
      </c>
      <c r="O56" s="164">
        <v>417282.943661972</v>
      </c>
      <c r="P56" s="186">
        <v>1.66</v>
      </c>
      <c r="Q56" s="218">
        <v>424440.969230769</v>
      </c>
      <c r="R56" s="137">
        <f t="shared" si="7"/>
        <v>-1.69</v>
      </c>
      <c r="S56" s="127"/>
      <c r="T56" s="127">
        <f t="shared" si="8"/>
        <v>-0.13</v>
      </c>
      <c r="U56" s="127" t="b">
        <f t="shared" si="9"/>
        <v>0</v>
      </c>
      <c r="V56" s="127">
        <f t="shared" si="10"/>
        <v>-1.69</v>
      </c>
      <c r="W56" s="127" t="b">
        <f t="shared" si="11"/>
        <v>0</v>
      </c>
      <c r="X56" s="127"/>
    </row>
    <row r="57" spans="1:24" s="130" customFormat="1" ht="12">
      <c r="A57" s="127"/>
      <c r="B57" s="136"/>
      <c r="C57" s="143" t="s">
        <v>118</v>
      </c>
      <c r="D57" s="144" t="s">
        <v>114</v>
      </c>
      <c r="E57" s="163">
        <v>39</v>
      </c>
      <c r="F57" s="164">
        <v>252456</v>
      </c>
      <c r="G57" s="165">
        <v>144</v>
      </c>
      <c r="H57" s="164">
        <v>550022</v>
      </c>
      <c r="I57" s="237">
        <v>2.18</v>
      </c>
      <c r="J57" s="225">
        <v>557934</v>
      </c>
      <c r="K57" s="137">
        <f t="shared" si="6"/>
        <v>-1.42</v>
      </c>
      <c r="L57" s="163">
        <v>38.9</v>
      </c>
      <c r="M57" s="164">
        <v>251683</v>
      </c>
      <c r="N57" s="179">
        <v>141</v>
      </c>
      <c r="O57" s="164">
        <v>483668</v>
      </c>
      <c r="P57" s="186">
        <v>1.92</v>
      </c>
      <c r="Q57" s="218">
        <v>488362</v>
      </c>
      <c r="R57" s="137">
        <f t="shared" si="7"/>
        <v>-0.96</v>
      </c>
      <c r="S57" s="127"/>
      <c r="T57" s="127">
        <f t="shared" si="8"/>
        <v>-1.42</v>
      </c>
      <c r="U57" s="127" t="b">
        <f t="shared" si="9"/>
        <v>0</v>
      </c>
      <c r="V57" s="127">
        <f t="shared" si="10"/>
        <v>-0.96</v>
      </c>
      <c r="W57" s="127" t="b">
        <f t="shared" si="11"/>
        <v>0</v>
      </c>
      <c r="X57" s="127"/>
    </row>
    <row r="58" spans="1:24" s="130" customFormat="1" ht="12.75" thickBot="1">
      <c r="A58" s="127"/>
      <c r="B58" s="146"/>
      <c r="C58" s="253" t="s">
        <v>119</v>
      </c>
      <c r="D58" s="254"/>
      <c r="E58" s="169">
        <v>38.7</v>
      </c>
      <c r="F58" s="170">
        <v>312036</v>
      </c>
      <c r="G58" s="171">
        <v>8</v>
      </c>
      <c r="H58" s="170">
        <v>703373</v>
      </c>
      <c r="I58" s="239">
        <v>2.25</v>
      </c>
      <c r="J58" s="227">
        <v>714201</v>
      </c>
      <c r="K58" s="147">
        <f t="shared" si="6"/>
        <v>-1.52</v>
      </c>
      <c r="L58" s="169">
        <v>38.7</v>
      </c>
      <c r="M58" s="170">
        <v>312036</v>
      </c>
      <c r="N58" s="181">
        <v>8</v>
      </c>
      <c r="O58" s="170">
        <v>678160.858814215</v>
      </c>
      <c r="P58" s="188">
        <v>2.17</v>
      </c>
      <c r="Q58" s="220">
        <v>704032.944782682</v>
      </c>
      <c r="R58" s="147">
        <f t="shared" si="7"/>
        <v>-3.67</v>
      </c>
      <c r="S58" s="127"/>
      <c r="T58" s="127">
        <f t="shared" si="8"/>
        <v>-1.52</v>
      </c>
      <c r="U58" s="127" t="b">
        <f t="shared" si="9"/>
        <v>0</v>
      </c>
      <c r="V58" s="127">
        <f t="shared" si="10"/>
        <v>-3.67</v>
      </c>
      <c r="W58" s="127" t="b">
        <f t="shared" si="11"/>
        <v>0</v>
      </c>
      <c r="X58" s="127"/>
    </row>
    <row r="59" spans="1:24" s="130" customFormat="1" ht="12" customHeight="1">
      <c r="A59" s="127"/>
      <c r="B59" s="240" t="s">
        <v>130</v>
      </c>
      <c r="C59" s="243" t="s">
        <v>120</v>
      </c>
      <c r="D59" s="244"/>
      <c r="E59" s="166">
        <v>39.2</v>
      </c>
      <c r="F59" s="167">
        <v>302460</v>
      </c>
      <c r="G59" s="168">
        <v>170</v>
      </c>
      <c r="H59" s="167">
        <v>804857</v>
      </c>
      <c r="I59" s="238">
        <v>2.66</v>
      </c>
      <c r="J59" s="226">
        <v>781125</v>
      </c>
      <c r="K59" s="142">
        <f t="shared" si="6"/>
        <v>3.04</v>
      </c>
      <c r="L59" s="166">
        <v>39.2</v>
      </c>
      <c r="M59" s="167">
        <v>302460</v>
      </c>
      <c r="N59" s="180">
        <v>170</v>
      </c>
      <c r="O59" s="167">
        <v>782916</v>
      </c>
      <c r="P59" s="187">
        <v>2.59</v>
      </c>
      <c r="Q59" s="219">
        <v>758211</v>
      </c>
      <c r="R59" s="142">
        <f t="shared" si="7"/>
        <v>3.26</v>
      </c>
      <c r="S59" s="127"/>
      <c r="T59" s="127">
        <f t="shared" si="8"/>
        <v>3.04</v>
      </c>
      <c r="U59" s="127" t="b">
        <f t="shared" si="9"/>
        <v>0</v>
      </c>
      <c r="V59" s="127">
        <f t="shared" si="10"/>
        <v>3.26</v>
      </c>
      <c r="W59" s="127" t="b">
        <f t="shared" si="11"/>
        <v>0</v>
      </c>
      <c r="X59" s="127"/>
    </row>
    <row r="60" spans="1:24" s="130" customFormat="1" ht="12">
      <c r="A60" s="127"/>
      <c r="B60" s="241"/>
      <c r="C60" s="245" t="s">
        <v>121</v>
      </c>
      <c r="D60" s="246"/>
      <c r="E60" s="163">
        <v>35.9</v>
      </c>
      <c r="F60" s="164">
        <v>343143</v>
      </c>
      <c r="G60" s="165">
        <v>8</v>
      </c>
      <c r="H60" s="164">
        <v>705939</v>
      </c>
      <c r="I60" s="237">
        <v>2.06</v>
      </c>
      <c r="J60" s="225">
        <v>593658</v>
      </c>
      <c r="K60" s="137">
        <f t="shared" si="6"/>
        <v>18.91</v>
      </c>
      <c r="L60" s="163">
        <v>35.9</v>
      </c>
      <c r="M60" s="164">
        <v>343143</v>
      </c>
      <c r="N60" s="179">
        <v>8</v>
      </c>
      <c r="O60" s="164">
        <v>683091</v>
      </c>
      <c r="P60" s="186">
        <v>1.99</v>
      </c>
      <c r="Q60" s="218">
        <v>561793</v>
      </c>
      <c r="R60" s="137">
        <f t="shared" si="7"/>
        <v>21.59</v>
      </c>
      <c r="S60" s="127"/>
      <c r="T60" s="127">
        <f t="shared" si="8"/>
        <v>18.91</v>
      </c>
      <c r="U60" s="127" t="b">
        <f t="shared" si="9"/>
        <v>0</v>
      </c>
      <c r="V60" s="127">
        <f t="shared" si="10"/>
        <v>21.59</v>
      </c>
      <c r="W60" s="127" t="b">
        <f t="shared" si="11"/>
        <v>0</v>
      </c>
      <c r="X60" s="127"/>
    </row>
    <row r="61" spans="1:24" s="130" customFormat="1" ht="12">
      <c r="A61" s="127"/>
      <c r="B61" s="241"/>
      <c r="C61" s="245" t="s">
        <v>122</v>
      </c>
      <c r="D61" s="246"/>
      <c r="E61" s="160">
        <v>38.7</v>
      </c>
      <c r="F61" s="161">
        <v>271917</v>
      </c>
      <c r="G61" s="162">
        <v>159</v>
      </c>
      <c r="H61" s="161">
        <v>631026</v>
      </c>
      <c r="I61" s="236">
        <v>2.32</v>
      </c>
      <c r="J61" s="224">
        <v>636357</v>
      </c>
      <c r="K61" s="137">
        <f t="shared" si="6"/>
        <v>-0.84</v>
      </c>
      <c r="L61" s="160">
        <v>38.5</v>
      </c>
      <c r="M61" s="161">
        <v>269782</v>
      </c>
      <c r="N61" s="178">
        <v>155</v>
      </c>
      <c r="O61" s="161">
        <v>581440</v>
      </c>
      <c r="P61" s="185">
        <v>2.16</v>
      </c>
      <c r="Q61" s="217">
        <v>583362</v>
      </c>
      <c r="R61" s="137">
        <f t="shared" si="7"/>
        <v>-0.33</v>
      </c>
      <c r="S61" s="127"/>
      <c r="T61" s="127">
        <f t="shared" si="8"/>
        <v>-0.84</v>
      </c>
      <c r="U61" s="127" t="b">
        <f t="shared" si="9"/>
        <v>0</v>
      </c>
      <c r="V61" s="127">
        <f t="shared" si="10"/>
        <v>-0.33</v>
      </c>
      <c r="W61" s="127" t="b">
        <f t="shared" si="11"/>
        <v>0</v>
      </c>
      <c r="X61" s="127"/>
    </row>
    <row r="62" spans="1:24" s="130" customFormat="1" ht="12.75" thickBot="1">
      <c r="A62" s="127"/>
      <c r="B62" s="242"/>
      <c r="C62" s="247" t="s">
        <v>123</v>
      </c>
      <c r="D62" s="248"/>
      <c r="E62" s="169" t="s">
        <v>133</v>
      </c>
      <c r="F62" s="170" t="s">
        <v>133</v>
      </c>
      <c r="G62" s="171" t="s">
        <v>133</v>
      </c>
      <c r="H62" s="170" t="s">
        <v>133</v>
      </c>
      <c r="I62" s="239" t="s">
        <v>133</v>
      </c>
      <c r="J62" s="227" t="s">
        <v>133</v>
      </c>
      <c r="K62" s="147" t="str">
        <f t="shared" si="6"/>
        <v>-</v>
      </c>
      <c r="L62" s="169" t="s">
        <v>133</v>
      </c>
      <c r="M62" s="170" t="s">
        <v>133</v>
      </c>
      <c r="N62" s="181" t="s">
        <v>133</v>
      </c>
      <c r="O62" s="170" t="s">
        <v>133</v>
      </c>
      <c r="P62" s="188" t="s">
        <v>133</v>
      </c>
      <c r="Q62" s="220" t="s">
        <v>133</v>
      </c>
      <c r="R62" s="147" t="str">
        <f t="shared" si="7"/>
        <v>-</v>
      </c>
      <c r="S62" s="127"/>
      <c r="T62" s="127" t="e">
        <f t="shared" si="8"/>
        <v>#VALUE!</v>
      </c>
      <c r="U62" s="127" t="b">
        <f t="shared" si="9"/>
        <v>1</v>
      </c>
      <c r="V62" s="127" t="e">
        <f t="shared" si="10"/>
        <v>#VALUE!</v>
      </c>
      <c r="W62" s="127" t="b">
        <f t="shared" si="11"/>
        <v>1</v>
      </c>
      <c r="X62" s="127"/>
    </row>
    <row r="63" spans="1:24" s="130" customFormat="1" ht="12">
      <c r="A63" s="127"/>
      <c r="B63" s="139" t="s">
        <v>124</v>
      </c>
      <c r="C63" s="243" t="s">
        <v>125</v>
      </c>
      <c r="D63" s="244"/>
      <c r="E63" s="166">
        <v>39.8</v>
      </c>
      <c r="F63" s="167">
        <v>298347</v>
      </c>
      <c r="G63" s="168">
        <v>91</v>
      </c>
      <c r="H63" s="167">
        <v>726665</v>
      </c>
      <c r="I63" s="238">
        <v>2.44</v>
      </c>
      <c r="J63" s="226">
        <v>729003</v>
      </c>
      <c r="K63" s="142">
        <f t="shared" si="6"/>
        <v>-0.32</v>
      </c>
      <c r="L63" s="166">
        <v>39.7</v>
      </c>
      <c r="M63" s="167">
        <v>297567</v>
      </c>
      <c r="N63" s="180">
        <v>89</v>
      </c>
      <c r="O63" s="167">
        <v>682093</v>
      </c>
      <c r="P63" s="187">
        <v>2.29</v>
      </c>
      <c r="Q63" s="219">
        <v>692393</v>
      </c>
      <c r="R63" s="142">
        <f t="shared" si="7"/>
        <v>-1.49</v>
      </c>
      <c r="S63" s="127"/>
      <c r="T63" s="127">
        <f t="shared" si="8"/>
        <v>-0.32</v>
      </c>
      <c r="U63" s="127" t="b">
        <f t="shared" si="9"/>
        <v>0</v>
      </c>
      <c r="V63" s="127">
        <f t="shared" si="10"/>
        <v>-1.49</v>
      </c>
      <c r="W63" s="127" t="b">
        <f t="shared" si="11"/>
        <v>0</v>
      </c>
      <c r="X63" s="127"/>
    </row>
    <row r="64" spans="1:24" s="130" customFormat="1" ht="12">
      <c r="A64" s="127"/>
      <c r="B64" s="136" t="s">
        <v>126</v>
      </c>
      <c r="C64" s="245" t="s">
        <v>127</v>
      </c>
      <c r="D64" s="246"/>
      <c r="E64" s="163">
        <v>38.2</v>
      </c>
      <c r="F64" s="164">
        <v>289794</v>
      </c>
      <c r="G64" s="165">
        <v>106</v>
      </c>
      <c r="H64" s="164">
        <v>703239</v>
      </c>
      <c r="I64" s="237">
        <v>2.43</v>
      </c>
      <c r="J64" s="225">
        <v>718021</v>
      </c>
      <c r="K64" s="137">
        <f t="shared" si="6"/>
        <v>-2.06</v>
      </c>
      <c r="L64" s="163">
        <v>38.2</v>
      </c>
      <c r="M64" s="164">
        <v>289794</v>
      </c>
      <c r="N64" s="179">
        <v>106</v>
      </c>
      <c r="O64" s="164">
        <v>672281</v>
      </c>
      <c r="P64" s="186">
        <v>2.32</v>
      </c>
      <c r="Q64" s="218">
        <v>682922</v>
      </c>
      <c r="R64" s="137">
        <f t="shared" si="7"/>
        <v>-1.56</v>
      </c>
      <c r="S64" s="127"/>
      <c r="T64" s="127">
        <f t="shared" si="8"/>
        <v>-2.06</v>
      </c>
      <c r="U64" s="127" t="b">
        <f t="shared" si="9"/>
        <v>0</v>
      </c>
      <c r="V64" s="127">
        <f t="shared" si="10"/>
        <v>-1.56</v>
      </c>
      <c r="W64" s="127" t="b">
        <f t="shared" si="11"/>
        <v>0</v>
      </c>
      <c r="X64" s="127"/>
    </row>
    <row r="65" spans="1:24" s="130" customFormat="1" ht="12.75" thickBot="1">
      <c r="A65" s="127"/>
      <c r="B65" s="146" t="s">
        <v>91</v>
      </c>
      <c r="C65" s="247" t="s">
        <v>128</v>
      </c>
      <c r="D65" s="248"/>
      <c r="E65" s="169">
        <v>39</v>
      </c>
      <c r="F65" s="170">
        <v>296897</v>
      </c>
      <c r="G65" s="171">
        <v>140</v>
      </c>
      <c r="H65" s="170">
        <v>802306</v>
      </c>
      <c r="I65" s="239">
        <v>2.7</v>
      </c>
      <c r="J65" s="227">
        <v>772131</v>
      </c>
      <c r="K65" s="147">
        <f t="shared" si="6"/>
        <v>3.91</v>
      </c>
      <c r="L65" s="169">
        <v>39</v>
      </c>
      <c r="M65" s="170">
        <v>296945</v>
      </c>
      <c r="N65" s="181">
        <v>138</v>
      </c>
      <c r="O65" s="170">
        <v>784861</v>
      </c>
      <c r="P65" s="188">
        <v>2.64</v>
      </c>
      <c r="Q65" s="220">
        <v>748674</v>
      </c>
      <c r="R65" s="147">
        <f t="shared" si="7"/>
        <v>4.83</v>
      </c>
      <c r="S65" s="127"/>
      <c r="T65" s="127">
        <f t="shared" si="8"/>
        <v>3.91</v>
      </c>
      <c r="U65" s="127" t="b">
        <f t="shared" si="9"/>
        <v>0</v>
      </c>
      <c r="V65" s="127">
        <f t="shared" si="10"/>
        <v>4.83</v>
      </c>
      <c r="W65" s="127" t="b">
        <f t="shared" si="11"/>
        <v>0</v>
      </c>
      <c r="X65" s="127"/>
    </row>
    <row r="66" spans="1:24" s="130" customFormat="1" ht="12.75" thickBot="1">
      <c r="A66" s="127"/>
      <c r="B66" s="148" t="s">
        <v>129</v>
      </c>
      <c r="C66" s="149"/>
      <c r="D66" s="149"/>
      <c r="E66" s="172">
        <v>39</v>
      </c>
      <c r="F66" s="173">
        <v>295642</v>
      </c>
      <c r="G66" s="174">
        <v>337</v>
      </c>
      <c r="H66" s="173">
        <v>761035</v>
      </c>
      <c r="I66" s="175">
        <v>2.57</v>
      </c>
      <c r="J66" s="228">
        <v>751615</v>
      </c>
      <c r="K66" s="93">
        <f t="shared" si="6"/>
        <v>1.25</v>
      </c>
      <c r="L66" s="172">
        <v>39</v>
      </c>
      <c r="M66" s="173">
        <v>295448</v>
      </c>
      <c r="N66" s="182">
        <v>333</v>
      </c>
      <c r="O66" s="173">
        <v>734289</v>
      </c>
      <c r="P66" s="189">
        <v>2.49</v>
      </c>
      <c r="Q66" s="221">
        <v>722733</v>
      </c>
      <c r="R66" s="93">
        <f t="shared" si="7"/>
        <v>1.6</v>
      </c>
      <c r="S66" s="127"/>
      <c r="T66" s="127">
        <f t="shared" si="8"/>
        <v>1.25</v>
      </c>
      <c r="U66" s="127" t="b">
        <f t="shared" si="9"/>
        <v>0</v>
      </c>
      <c r="V66" s="127">
        <f t="shared" si="10"/>
        <v>1.6</v>
      </c>
      <c r="W66" s="127" t="b">
        <f t="shared" si="11"/>
        <v>0</v>
      </c>
      <c r="X66" s="127"/>
    </row>
    <row r="67" spans="1:18" ht="12">
      <c r="A67" s="10"/>
      <c r="B67" s="10"/>
      <c r="C67" s="10"/>
      <c r="D67" s="150"/>
      <c r="E67" s="10"/>
      <c r="F67" s="10"/>
      <c r="G67" s="10"/>
      <c r="H67" s="10"/>
      <c r="I67" s="10"/>
      <c r="J67" s="10"/>
      <c r="K67" s="100"/>
      <c r="L67" s="10"/>
      <c r="M67" s="10"/>
      <c r="N67" s="10"/>
      <c r="O67" s="10"/>
      <c r="P67" s="10"/>
      <c r="Q67" s="10"/>
      <c r="R67" s="100"/>
    </row>
    <row r="68" spans="1:18" ht="12">
      <c r="A68" s="10"/>
      <c r="B68" s="10"/>
      <c r="C68" s="10"/>
      <c r="D68" s="150"/>
      <c r="E68" s="10"/>
      <c r="F68" s="10"/>
      <c r="G68" s="10"/>
      <c r="H68" s="10"/>
      <c r="I68" s="10"/>
      <c r="J68" s="10"/>
      <c r="K68" s="100"/>
      <c r="L68" s="10"/>
      <c r="M68" s="10"/>
      <c r="N68" s="10"/>
      <c r="O68" s="10"/>
      <c r="P68" s="10"/>
      <c r="Q68" s="10"/>
      <c r="R68" s="100"/>
    </row>
    <row r="69" spans="1:18" ht="12">
      <c r="A69" s="10"/>
      <c r="B69" s="10"/>
      <c r="C69" s="10"/>
      <c r="D69" s="150"/>
      <c r="E69" s="10"/>
      <c r="F69" s="10"/>
      <c r="G69" s="10"/>
      <c r="H69" s="10"/>
      <c r="I69" s="10"/>
      <c r="J69" s="10"/>
      <c r="K69" s="100"/>
      <c r="L69" s="10"/>
      <c r="M69" s="10"/>
      <c r="N69" s="10"/>
      <c r="O69" s="100"/>
      <c r="P69" s="10"/>
      <c r="Q69" s="10"/>
      <c r="R69" s="10"/>
    </row>
    <row r="70" spans="1:18" ht="12">
      <c r="A70" s="10"/>
      <c r="B70" s="10"/>
      <c r="C70" s="10"/>
      <c r="D70" s="150"/>
      <c r="E70" s="10"/>
      <c r="F70" s="10"/>
      <c r="G70" s="10"/>
      <c r="H70" s="10"/>
      <c r="I70" s="10"/>
      <c r="J70" s="10"/>
      <c r="K70" s="100"/>
      <c r="L70" s="10"/>
      <c r="M70" s="10"/>
      <c r="N70" s="10"/>
      <c r="O70" s="100"/>
      <c r="P70" s="10"/>
      <c r="Q70" s="10"/>
      <c r="R70" s="10"/>
    </row>
    <row r="71" spans="1:18" ht="12">
      <c r="A71" s="10"/>
      <c r="B71" s="10"/>
      <c r="C71" s="10"/>
      <c r="D71" s="150"/>
      <c r="E71" s="10"/>
      <c r="F71" s="10"/>
      <c r="G71" s="10"/>
      <c r="H71" s="10"/>
      <c r="I71" s="10"/>
      <c r="J71" s="10"/>
      <c r="K71" s="100"/>
      <c r="L71" s="10"/>
      <c r="M71" s="10"/>
      <c r="N71" s="10"/>
      <c r="O71" s="100"/>
      <c r="P71" s="10"/>
      <c r="Q71" s="10"/>
      <c r="R71" s="10"/>
    </row>
    <row r="72" spans="1:18" ht="12">
      <c r="A72" s="10"/>
      <c r="B72" s="10"/>
      <c r="C72" s="10"/>
      <c r="D72" s="150"/>
      <c r="E72" s="10"/>
      <c r="F72" s="10"/>
      <c r="G72" s="10"/>
      <c r="H72" s="10"/>
      <c r="I72" s="10"/>
      <c r="J72" s="10"/>
      <c r="K72" s="100"/>
      <c r="L72" s="10"/>
      <c r="M72" s="10"/>
      <c r="N72" s="10"/>
      <c r="O72" s="100"/>
      <c r="P72" s="10"/>
      <c r="Q72" s="10"/>
      <c r="R72" s="10"/>
    </row>
    <row r="73" spans="1:18" ht="12">
      <c r="A73" s="10"/>
      <c r="B73" s="10"/>
      <c r="C73" s="10"/>
      <c r="D73" s="150"/>
      <c r="E73" s="10"/>
      <c r="F73" s="10"/>
      <c r="G73" s="10"/>
      <c r="H73" s="10"/>
      <c r="I73" s="10"/>
      <c r="J73" s="10"/>
      <c r="K73" s="100"/>
      <c r="L73" s="10"/>
      <c r="M73" s="10"/>
      <c r="N73" s="10"/>
      <c r="O73" s="100"/>
      <c r="P73" s="10"/>
      <c r="Q73" s="10"/>
      <c r="R73" s="10"/>
    </row>
    <row r="74" spans="1:4" ht="12">
      <c r="A74" s="98"/>
      <c r="B74" s="98"/>
      <c r="C74" s="98"/>
      <c r="D74" s="151"/>
    </row>
    <row r="75" spans="1:4" ht="12">
      <c r="A75" s="98"/>
      <c r="B75" s="98"/>
      <c r="C75" s="98"/>
      <c r="D75" s="151"/>
    </row>
  </sheetData>
  <sheetProtection/>
  <mergeCells count="29">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63:D63"/>
    <mergeCell ref="C64:D64"/>
    <mergeCell ref="C65:D65"/>
    <mergeCell ref="C43:D43"/>
    <mergeCell ref="C46:D46"/>
    <mergeCell ref="C47:D47"/>
    <mergeCell ref="C48:D48"/>
    <mergeCell ref="C58:D58"/>
    <mergeCell ref="C44:D44"/>
    <mergeCell ref="C45:D45"/>
    <mergeCell ref="B59:B62"/>
    <mergeCell ref="C59:D59"/>
    <mergeCell ref="C61:D61"/>
    <mergeCell ref="C62:D62"/>
    <mergeCell ref="C60:D60"/>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D9" sqref="D9"/>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54</v>
      </c>
      <c r="B1" s="10"/>
      <c r="C1" s="10"/>
      <c r="D1" s="10"/>
      <c r="E1" s="10"/>
      <c r="F1" s="10"/>
      <c r="G1" s="10"/>
      <c r="H1" s="10"/>
      <c r="I1" s="10"/>
      <c r="J1" s="11"/>
      <c r="K1" s="12"/>
      <c r="L1" s="12"/>
      <c r="M1" s="12"/>
      <c r="N1" s="12"/>
      <c r="O1" s="13" t="s">
        <v>13</v>
      </c>
    </row>
    <row r="2" spans="1:15" ht="14.25" thickBot="1">
      <c r="A2" s="266" t="s">
        <v>1</v>
      </c>
      <c r="B2" s="269" t="s">
        <v>2</v>
      </c>
      <c r="C2" s="270"/>
      <c r="D2" s="270"/>
      <c r="E2" s="270"/>
      <c r="F2" s="270"/>
      <c r="G2" s="271"/>
      <c r="H2" s="272"/>
      <c r="I2" s="270" t="s">
        <v>0</v>
      </c>
      <c r="J2" s="270"/>
      <c r="K2" s="270"/>
      <c r="L2" s="270"/>
      <c r="M2" s="270"/>
      <c r="N2" s="271"/>
      <c r="O2" s="272"/>
    </row>
    <row r="3" spans="1:15" ht="13.5">
      <c r="A3" s="267"/>
      <c r="B3" s="2"/>
      <c r="C3" s="3"/>
      <c r="D3" s="3"/>
      <c r="E3" s="3"/>
      <c r="F3" s="3"/>
      <c r="G3" s="273" t="s">
        <v>4</v>
      </c>
      <c r="H3" s="274"/>
      <c r="I3" s="3"/>
      <c r="J3" s="3"/>
      <c r="K3" s="3"/>
      <c r="L3" s="3"/>
      <c r="M3" s="3"/>
      <c r="N3" s="275" t="s">
        <v>4</v>
      </c>
      <c r="O3" s="276"/>
    </row>
    <row r="4" spans="1:15" ht="52.5" customHeight="1" thickBot="1">
      <c r="A4" s="268"/>
      <c r="B4" s="4" t="s">
        <v>12</v>
      </c>
      <c r="C4" s="5" t="s">
        <v>5</v>
      </c>
      <c r="D4" s="5" t="s">
        <v>3</v>
      </c>
      <c r="E4" s="5" t="s">
        <v>6</v>
      </c>
      <c r="F4" s="41" t="s">
        <v>131</v>
      </c>
      <c r="G4" s="6" t="s">
        <v>7</v>
      </c>
      <c r="H4" s="7" t="s">
        <v>8</v>
      </c>
      <c r="I4" s="5" t="s">
        <v>12</v>
      </c>
      <c r="J4" s="5" t="s">
        <v>5</v>
      </c>
      <c r="K4" s="5" t="s">
        <v>3</v>
      </c>
      <c r="L4" s="5" t="s">
        <v>9</v>
      </c>
      <c r="M4" s="41" t="s">
        <v>132</v>
      </c>
      <c r="N4" s="6" t="s">
        <v>10</v>
      </c>
      <c r="O4" s="8" t="s">
        <v>8</v>
      </c>
    </row>
    <row r="5" spans="1:15" ht="13.5">
      <c r="A5" s="53" t="s">
        <v>18</v>
      </c>
      <c r="B5" s="192">
        <v>38.5</v>
      </c>
      <c r="C5" s="200">
        <v>291167</v>
      </c>
      <c r="D5" s="200">
        <v>389</v>
      </c>
      <c r="E5" s="200">
        <v>766427</v>
      </c>
      <c r="F5" s="54">
        <v>2.63</v>
      </c>
      <c r="G5" s="206">
        <v>751236</v>
      </c>
      <c r="H5" s="74">
        <f>ROUND((E5-G5)/G5*100,2)</f>
        <v>2.02</v>
      </c>
      <c r="I5" s="196">
        <v>38.5</v>
      </c>
      <c r="J5" s="198">
        <v>291569</v>
      </c>
      <c r="K5" s="199">
        <v>383</v>
      </c>
      <c r="L5" s="200">
        <v>722776</v>
      </c>
      <c r="M5" s="55">
        <v>2.48</v>
      </c>
      <c r="N5" s="206">
        <v>706925</v>
      </c>
      <c r="O5" s="78">
        <f>ROUND((L5-N5)/N5*100,2)</f>
        <v>2.24</v>
      </c>
    </row>
    <row r="6" spans="1:15" ht="12.75" customHeight="1">
      <c r="A6" s="53" t="s">
        <v>19</v>
      </c>
      <c r="B6" s="193">
        <v>38.6</v>
      </c>
      <c r="C6" s="203">
        <v>294677</v>
      </c>
      <c r="D6" s="203">
        <v>430</v>
      </c>
      <c r="E6" s="203">
        <v>764147</v>
      </c>
      <c r="F6" s="63">
        <v>2.59</v>
      </c>
      <c r="G6" s="207">
        <v>766427</v>
      </c>
      <c r="H6" s="74">
        <f>ROUND((E6-G6)/G6*100,2)</f>
        <v>-0.3</v>
      </c>
      <c r="I6" s="197">
        <v>38.6</v>
      </c>
      <c r="J6" s="201">
        <v>294738</v>
      </c>
      <c r="K6" s="202">
        <v>427</v>
      </c>
      <c r="L6" s="203">
        <v>735494</v>
      </c>
      <c r="M6" s="92">
        <v>2.5</v>
      </c>
      <c r="N6" s="207">
        <v>722776</v>
      </c>
      <c r="O6" s="78">
        <f>ROUND((L6-N6)/N6*100,2)</f>
        <v>1.76</v>
      </c>
    </row>
    <row r="7" spans="1:15" ht="13.5">
      <c r="A7" s="53" t="s">
        <v>16</v>
      </c>
      <c r="B7" s="192">
        <v>38.3</v>
      </c>
      <c r="C7" s="200">
        <v>290085</v>
      </c>
      <c r="D7" s="200">
        <v>434</v>
      </c>
      <c r="E7" s="200">
        <v>782774</v>
      </c>
      <c r="F7" s="54">
        <v>2.7</v>
      </c>
      <c r="G7" s="206">
        <v>764147</v>
      </c>
      <c r="H7" s="74">
        <f>ROUND((E7-G7)/G7*100,2)</f>
        <v>2.44</v>
      </c>
      <c r="I7" s="196">
        <v>38.3</v>
      </c>
      <c r="J7" s="198">
        <v>290317</v>
      </c>
      <c r="K7" s="199">
        <v>429</v>
      </c>
      <c r="L7" s="200">
        <v>745498</v>
      </c>
      <c r="M7" s="55">
        <v>2.57</v>
      </c>
      <c r="N7" s="206">
        <v>735494</v>
      </c>
      <c r="O7" s="78">
        <f>ROUND((L7-N7)/N7*100,2)</f>
        <v>1.36</v>
      </c>
    </row>
    <row r="8" spans="1:15" ht="13.5">
      <c r="A8" s="53" t="s">
        <v>20</v>
      </c>
      <c r="B8" s="194">
        <v>37.9</v>
      </c>
      <c r="C8" s="84">
        <v>289103</v>
      </c>
      <c r="D8" s="84">
        <v>429</v>
      </c>
      <c r="E8" s="84">
        <v>693051</v>
      </c>
      <c r="F8" s="81">
        <v>2.4</v>
      </c>
      <c r="G8" s="210">
        <v>782774</v>
      </c>
      <c r="H8" s="75">
        <f>ROUND((E8-G8)/G8*100,2)</f>
        <v>-11.46</v>
      </c>
      <c r="I8" s="211">
        <v>37.9</v>
      </c>
      <c r="J8" s="84">
        <v>289127</v>
      </c>
      <c r="K8" s="84">
        <v>425</v>
      </c>
      <c r="L8" s="84">
        <v>601480</v>
      </c>
      <c r="M8" s="81">
        <v>2.08</v>
      </c>
      <c r="N8" s="210">
        <v>745498</v>
      </c>
      <c r="O8" s="79">
        <f>ROUND((L8-N8)/N8*100,2)</f>
        <v>-19.32</v>
      </c>
    </row>
    <row r="9" spans="1:15" ht="13.5">
      <c r="A9" s="56" t="s">
        <v>44</v>
      </c>
      <c r="B9" s="194">
        <v>37.8</v>
      </c>
      <c r="C9" s="57">
        <v>287783</v>
      </c>
      <c r="D9" s="57">
        <v>411</v>
      </c>
      <c r="E9" s="57">
        <v>677130</v>
      </c>
      <c r="F9" s="81">
        <v>2.35</v>
      </c>
      <c r="G9" s="82">
        <v>693051</v>
      </c>
      <c r="H9" s="74">
        <f>ROUND((E9-G9)/G9*100,2)</f>
        <v>-2.3</v>
      </c>
      <c r="I9" s="194">
        <v>37.8</v>
      </c>
      <c r="J9" s="57">
        <v>287782</v>
      </c>
      <c r="K9" s="57">
        <v>406</v>
      </c>
      <c r="L9" s="57">
        <v>613665</v>
      </c>
      <c r="M9" s="81">
        <v>2.13</v>
      </c>
      <c r="N9" s="82">
        <v>601480</v>
      </c>
      <c r="O9" s="78">
        <f>ROUND((L9-N9)/N9*100,2)</f>
        <v>2.03</v>
      </c>
    </row>
    <row r="10" spans="1:15" ht="13.5">
      <c r="A10" s="56" t="s">
        <v>45</v>
      </c>
      <c r="B10" s="83">
        <v>38</v>
      </c>
      <c r="C10" s="84">
        <v>287069</v>
      </c>
      <c r="D10" s="84">
        <v>429</v>
      </c>
      <c r="E10" s="84">
        <v>703986</v>
      </c>
      <c r="F10" s="85">
        <v>2.45</v>
      </c>
      <c r="G10" s="86">
        <v>677130</v>
      </c>
      <c r="H10" s="76">
        <f aca="true" t="shared" si="0" ref="H10:H16">IF(R10=TRUE,"-",ROUND((E10-G10)/G10*100,2))</f>
        <v>3.97</v>
      </c>
      <c r="I10" s="83">
        <v>38</v>
      </c>
      <c r="J10" s="84">
        <v>287048</v>
      </c>
      <c r="K10" s="84">
        <v>426</v>
      </c>
      <c r="L10" s="84">
        <v>652204</v>
      </c>
      <c r="M10" s="85">
        <v>2.27</v>
      </c>
      <c r="N10" s="86">
        <v>613665</v>
      </c>
      <c r="O10" s="80">
        <f aca="true" t="shared" si="1" ref="O10:O16">IF(T10=TRUE,"-",ROUND((L10-N10)/N10*100,2))</f>
        <v>6.28</v>
      </c>
    </row>
    <row r="11" spans="1:15" ht="13.5">
      <c r="A11" s="58" t="s">
        <v>46</v>
      </c>
      <c r="B11" s="59">
        <v>38.3</v>
      </c>
      <c r="C11" s="60">
        <v>288476</v>
      </c>
      <c r="D11" s="60">
        <v>409</v>
      </c>
      <c r="E11" s="87">
        <v>701741</v>
      </c>
      <c r="F11" s="88">
        <v>2.43</v>
      </c>
      <c r="G11" s="89">
        <v>703986</v>
      </c>
      <c r="H11" s="76">
        <f t="shared" si="0"/>
        <v>-0.32</v>
      </c>
      <c r="I11" s="212">
        <v>38.3</v>
      </c>
      <c r="J11" s="60">
        <v>288591</v>
      </c>
      <c r="K11" s="60">
        <v>401</v>
      </c>
      <c r="L11" s="87">
        <v>650745</v>
      </c>
      <c r="M11" s="88">
        <v>2.25</v>
      </c>
      <c r="N11" s="89">
        <v>652204</v>
      </c>
      <c r="O11" s="76">
        <f t="shared" si="1"/>
        <v>-0.22</v>
      </c>
    </row>
    <row r="12" spans="1:15" ht="13.5">
      <c r="A12" s="62" t="s">
        <v>47</v>
      </c>
      <c r="B12" s="59">
        <v>38.4</v>
      </c>
      <c r="C12" s="60">
        <v>288009</v>
      </c>
      <c r="D12" s="60">
        <v>331</v>
      </c>
      <c r="E12" s="60">
        <v>703831</v>
      </c>
      <c r="F12" s="61">
        <v>2.44</v>
      </c>
      <c r="G12" s="90">
        <v>701741</v>
      </c>
      <c r="H12" s="76">
        <f t="shared" si="0"/>
        <v>0.3</v>
      </c>
      <c r="I12" s="59">
        <v>38.4</v>
      </c>
      <c r="J12" s="60">
        <v>288344</v>
      </c>
      <c r="K12" s="60">
        <v>324</v>
      </c>
      <c r="L12" s="60">
        <v>658500</v>
      </c>
      <c r="M12" s="61">
        <v>2.28</v>
      </c>
      <c r="N12" s="90">
        <v>650745</v>
      </c>
      <c r="O12" s="76">
        <f t="shared" si="1"/>
        <v>1.19</v>
      </c>
    </row>
    <row r="13" spans="1:15" ht="13.5">
      <c r="A13" s="62" t="s">
        <v>48</v>
      </c>
      <c r="B13" s="59">
        <v>38.8</v>
      </c>
      <c r="C13" s="60">
        <v>287944</v>
      </c>
      <c r="D13" s="60">
        <v>319</v>
      </c>
      <c r="E13" s="60">
        <v>724906</v>
      </c>
      <c r="F13" s="61">
        <v>2.52</v>
      </c>
      <c r="G13" s="90">
        <v>703831</v>
      </c>
      <c r="H13" s="76">
        <f t="shared" si="0"/>
        <v>2.99</v>
      </c>
      <c r="I13" s="59">
        <v>38.7</v>
      </c>
      <c r="J13" s="60">
        <v>288066</v>
      </c>
      <c r="K13" s="60">
        <v>316</v>
      </c>
      <c r="L13" s="60">
        <v>696921</v>
      </c>
      <c r="M13" s="61">
        <v>2.42</v>
      </c>
      <c r="N13" s="90">
        <v>658500</v>
      </c>
      <c r="O13" s="76">
        <f t="shared" si="1"/>
        <v>5.83</v>
      </c>
    </row>
    <row r="14" spans="1:15" ht="14.25" thickBot="1">
      <c r="A14" s="62" t="s">
        <v>49</v>
      </c>
      <c r="B14" s="64">
        <v>39</v>
      </c>
      <c r="C14" s="65">
        <v>292272</v>
      </c>
      <c r="D14" s="65">
        <v>333</v>
      </c>
      <c r="E14" s="65">
        <v>751615</v>
      </c>
      <c r="F14" s="66">
        <v>2.57</v>
      </c>
      <c r="G14" s="91">
        <v>724906</v>
      </c>
      <c r="H14" s="209">
        <f t="shared" si="0"/>
        <v>3.68</v>
      </c>
      <c r="I14" s="64">
        <v>39</v>
      </c>
      <c r="J14" s="65">
        <v>292256</v>
      </c>
      <c r="K14" s="65">
        <v>332</v>
      </c>
      <c r="L14" s="65">
        <v>722733</v>
      </c>
      <c r="M14" s="66">
        <v>2.47</v>
      </c>
      <c r="N14" s="91">
        <v>696921</v>
      </c>
      <c r="O14" s="209">
        <f t="shared" si="1"/>
        <v>3.7</v>
      </c>
    </row>
    <row r="15" spans="1:15" ht="13.5">
      <c r="A15" s="67" t="s">
        <v>135</v>
      </c>
      <c r="B15" s="195">
        <v>39</v>
      </c>
      <c r="C15" s="204">
        <v>295642</v>
      </c>
      <c r="D15" s="204">
        <v>337</v>
      </c>
      <c r="E15" s="204">
        <v>761035</v>
      </c>
      <c r="F15" s="190">
        <v>2.57</v>
      </c>
      <c r="G15" s="214">
        <v>751615</v>
      </c>
      <c r="H15" s="205">
        <v>1.25</v>
      </c>
      <c r="I15" s="195">
        <v>39</v>
      </c>
      <c r="J15" s="204">
        <v>295448</v>
      </c>
      <c r="K15" s="204">
        <v>333</v>
      </c>
      <c r="L15" s="204">
        <v>734289</v>
      </c>
      <c r="M15" s="191">
        <v>2.49</v>
      </c>
      <c r="N15" s="208">
        <v>722733</v>
      </c>
      <c r="O15" s="205">
        <v>1.6</v>
      </c>
    </row>
    <row r="16" spans="1:15" ht="14.25" thickBot="1">
      <c r="A16" s="52" t="s">
        <v>136</v>
      </c>
      <c r="B16" s="231">
        <v>39</v>
      </c>
      <c r="C16" s="232">
        <v>292272</v>
      </c>
      <c r="D16" s="232">
        <v>333</v>
      </c>
      <c r="E16" s="232">
        <v>751615</v>
      </c>
      <c r="F16" s="229">
        <v>2.57</v>
      </c>
      <c r="G16" s="233">
        <v>724906</v>
      </c>
      <c r="H16" s="230">
        <f t="shared" si="0"/>
        <v>3.68</v>
      </c>
      <c r="I16" s="231">
        <v>39</v>
      </c>
      <c r="J16" s="232">
        <v>292256</v>
      </c>
      <c r="K16" s="232">
        <v>332</v>
      </c>
      <c r="L16" s="232">
        <v>722733</v>
      </c>
      <c r="M16" s="229">
        <v>2.47</v>
      </c>
      <c r="N16" s="233">
        <v>696921</v>
      </c>
      <c r="O16" s="230">
        <f t="shared" si="1"/>
        <v>3.7</v>
      </c>
    </row>
    <row r="17" spans="1:15" ht="14.25" thickBot="1">
      <c r="A17" s="9" t="s">
        <v>11</v>
      </c>
      <c r="B17" s="68">
        <f aca="true" t="shared" si="2" ref="B17:O17">B15-B16</f>
        <v>0</v>
      </c>
      <c r="C17" s="69">
        <f t="shared" si="2"/>
        <v>3370</v>
      </c>
      <c r="D17" s="70">
        <f t="shared" si="2"/>
        <v>4</v>
      </c>
      <c r="E17" s="70">
        <f t="shared" si="2"/>
        <v>9420</v>
      </c>
      <c r="F17" s="71">
        <f t="shared" si="2"/>
        <v>0</v>
      </c>
      <c r="G17" s="72">
        <f t="shared" si="2"/>
        <v>26709</v>
      </c>
      <c r="H17" s="77">
        <f t="shared" si="2"/>
        <v>-2.43</v>
      </c>
      <c r="I17" s="213">
        <f t="shared" si="2"/>
        <v>0</v>
      </c>
      <c r="J17" s="69">
        <f t="shared" si="2"/>
        <v>3192</v>
      </c>
      <c r="K17" s="70">
        <f t="shared" si="2"/>
        <v>1</v>
      </c>
      <c r="L17" s="70">
        <f t="shared" si="2"/>
        <v>11556</v>
      </c>
      <c r="M17" s="71">
        <f t="shared" si="2"/>
        <v>0.020000000000000018</v>
      </c>
      <c r="N17" s="73">
        <f t="shared" si="2"/>
        <v>25812</v>
      </c>
      <c r="O17" s="77">
        <f t="shared" si="2"/>
        <v>-2.1</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6" spans="1:15" ht="13.5">
      <c r="A26" s="14"/>
      <c r="B26" s="14"/>
      <c r="C26" s="14"/>
      <c r="D26" s="14"/>
      <c r="E26" s="14"/>
      <c r="F26" s="14"/>
      <c r="G26" s="14"/>
      <c r="H26" s="14"/>
      <c r="I26" s="14"/>
      <c r="J26" s="12"/>
      <c r="K26" s="12"/>
      <c r="L26" s="12"/>
      <c r="M26" s="12"/>
      <c r="N26" s="12"/>
      <c r="O26" s="12"/>
    </row>
    <row r="27" spans="1:15" ht="14.25" thickBot="1">
      <c r="A27" s="14"/>
      <c r="B27" s="14"/>
      <c r="C27" s="14"/>
      <c r="D27" s="14"/>
      <c r="E27" s="14"/>
      <c r="F27" s="14"/>
      <c r="G27" s="14"/>
      <c r="H27" s="14"/>
      <c r="I27" s="14"/>
      <c r="J27" s="12"/>
      <c r="K27" s="12"/>
      <c r="L27" s="12"/>
      <c r="M27" s="12"/>
      <c r="N27" s="12"/>
      <c r="O27" s="12"/>
    </row>
    <row r="28" spans="1:15" ht="13.5">
      <c r="A28" s="15"/>
      <c r="B28" s="16"/>
      <c r="C28" s="16"/>
      <c r="D28" s="16"/>
      <c r="E28" s="16"/>
      <c r="F28" s="16"/>
      <c r="G28" s="16"/>
      <c r="H28" s="16"/>
      <c r="I28" s="16"/>
      <c r="J28" s="17"/>
      <c r="K28" s="18"/>
      <c r="L28" s="18"/>
      <c r="M28" s="18"/>
      <c r="N28" s="18"/>
      <c r="O28" s="19"/>
    </row>
    <row r="29" spans="1:15" ht="13.5" customHeight="1">
      <c r="A29" s="285" t="s">
        <v>17</v>
      </c>
      <c r="B29" s="286"/>
      <c r="C29" s="286"/>
      <c r="D29" s="286"/>
      <c r="E29" s="286"/>
      <c r="F29" s="286"/>
      <c r="G29" s="286"/>
      <c r="H29" s="286"/>
      <c r="I29" s="286"/>
      <c r="J29" s="286"/>
      <c r="K29" s="286"/>
      <c r="L29" s="286"/>
      <c r="M29" s="287"/>
      <c r="N29" s="287"/>
      <c r="O29" s="288"/>
    </row>
    <row r="30" spans="1:15" ht="13.5">
      <c r="A30" s="289"/>
      <c r="B30" s="287"/>
      <c r="C30" s="287"/>
      <c r="D30" s="287"/>
      <c r="E30" s="287"/>
      <c r="F30" s="287"/>
      <c r="G30" s="287"/>
      <c r="H30" s="287"/>
      <c r="I30" s="287"/>
      <c r="J30" s="287"/>
      <c r="K30" s="287"/>
      <c r="L30" s="287"/>
      <c r="M30" s="287"/>
      <c r="N30" s="287"/>
      <c r="O30" s="288"/>
    </row>
    <row r="31" spans="1:15" ht="29.25" customHeight="1">
      <c r="A31" s="290" t="s">
        <v>26</v>
      </c>
      <c r="B31" s="282"/>
      <c r="C31" s="282"/>
      <c r="D31" s="282"/>
      <c r="E31" s="282"/>
      <c r="F31" s="282"/>
      <c r="G31" s="282"/>
      <c r="H31" s="282"/>
      <c r="I31" s="282"/>
      <c r="J31" s="282"/>
      <c r="K31" s="282"/>
      <c r="L31" s="282"/>
      <c r="M31" s="283"/>
      <c r="N31" s="283"/>
      <c r="O31" s="284"/>
    </row>
    <row r="32" spans="1:15" ht="19.5" customHeight="1">
      <c r="A32" s="290" t="s">
        <v>14</v>
      </c>
      <c r="B32" s="282"/>
      <c r="C32" s="282"/>
      <c r="D32" s="282"/>
      <c r="E32" s="282"/>
      <c r="F32" s="282"/>
      <c r="G32" s="282"/>
      <c r="H32" s="282"/>
      <c r="I32" s="282"/>
      <c r="J32" s="282"/>
      <c r="K32" s="282"/>
      <c r="L32" s="282"/>
      <c r="M32" s="283"/>
      <c r="N32" s="283"/>
      <c r="O32" s="284"/>
    </row>
    <row r="33" spans="1:15" ht="25.5" customHeight="1">
      <c r="A33" s="281" t="s">
        <v>27</v>
      </c>
      <c r="B33" s="291"/>
      <c r="C33" s="291"/>
      <c r="D33" s="291"/>
      <c r="E33" s="291"/>
      <c r="F33" s="291"/>
      <c r="G33" s="291"/>
      <c r="H33" s="291"/>
      <c r="I33" s="291"/>
      <c r="J33" s="291"/>
      <c r="K33" s="291"/>
      <c r="L33" s="291"/>
      <c r="M33" s="291"/>
      <c r="N33" s="291"/>
      <c r="O33" s="292"/>
    </row>
    <row r="34" spans="1:15" ht="25.5" customHeight="1">
      <c r="A34" s="42"/>
      <c r="B34" s="49"/>
      <c r="C34" s="51" t="s">
        <v>43</v>
      </c>
      <c r="D34" s="49"/>
      <c r="E34" s="49"/>
      <c r="F34" s="49"/>
      <c r="G34" s="49"/>
      <c r="H34" s="49"/>
      <c r="I34" s="49"/>
      <c r="J34" s="49"/>
      <c r="K34" s="49"/>
      <c r="L34" s="49"/>
      <c r="M34" s="49"/>
      <c r="N34" s="49"/>
      <c r="O34" s="50"/>
    </row>
    <row r="35" spans="1:15" ht="39" customHeight="1">
      <c r="A35" s="20"/>
      <c r="B35" s="280" t="s">
        <v>15</v>
      </c>
      <c r="C35" s="280"/>
      <c r="D35" s="280"/>
      <c r="E35" s="280"/>
      <c r="F35" s="280"/>
      <c r="G35" s="280"/>
      <c r="H35" s="280"/>
      <c r="I35" s="280"/>
      <c r="J35" s="280"/>
      <c r="K35" s="280"/>
      <c r="L35" s="280"/>
      <c r="M35" s="280"/>
      <c r="N35" s="22"/>
      <c r="O35" s="23"/>
    </row>
    <row r="36" spans="1:15" ht="24.75" customHeight="1">
      <c r="A36" s="20"/>
      <c r="D36" s="37" t="s">
        <v>50</v>
      </c>
      <c r="E36" s="21"/>
      <c r="F36" s="21"/>
      <c r="G36" s="21"/>
      <c r="H36" s="21"/>
      <c r="I36" s="21"/>
      <c r="J36" s="21"/>
      <c r="K36" s="21"/>
      <c r="L36" s="21"/>
      <c r="M36" s="22"/>
      <c r="N36" s="22"/>
      <c r="O36" s="23"/>
    </row>
    <row r="37" spans="1:15" ht="24" customHeight="1">
      <c r="A37" s="20"/>
      <c r="D37" s="37" t="s">
        <v>51</v>
      </c>
      <c r="E37" s="21"/>
      <c r="F37" s="21"/>
      <c r="G37" s="21"/>
      <c r="H37" s="21"/>
      <c r="I37" s="21"/>
      <c r="J37" s="21"/>
      <c r="K37" s="21"/>
      <c r="L37" s="21"/>
      <c r="M37" s="22"/>
      <c r="N37" s="22"/>
      <c r="O37" s="23"/>
    </row>
    <row r="38" spans="1:15" ht="24" customHeight="1">
      <c r="A38" s="20"/>
      <c r="D38" s="37" t="s">
        <v>52</v>
      </c>
      <c r="E38" s="21"/>
      <c r="F38" s="21"/>
      <c r="G38" s="21"/>
      <c r="H38" s="21"/>
      <c r="I38" s="21"/>
      <c r="J38" s="21"/>
      <c r="K38" s="21"/>
      <c r="L38" s="21"/>
      <c r="M38" s="22"/>
      <c r="N38" s="22"/>
      <c r="O38" s="23"/>
    </row>
    <row r="39" spans="1:15" ht="19.5" customHeight="1">
      <c r="A39" s="24"/>
      <c r="D39" s="36" t="s">
        <v>53</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81" t="s">
        <v>32</v>
      </c>
      <c r="B41" s="282"/>
      <c r="C41" s="282"/>
      <c r="D41" s="282"/>
      <c r="E41" s="282"/>
      <c r="F41" s="282"/>
      <c r="G41" s="282"/>
      <c r="H41" s="282"/>
      <c r="I41" s="282"/>
      <c r="J41" s="282"/>
      <c r="K41" s="282"/>
      <c r="L41" s="282"/>
      <c r="M41" s="283"/>
      <c r="N41" s="283"/>
      <c r="O41" s="284"/>
    </row>
    <row r="42" spans="1:15" ht="23.25" customHeight="1">
      <c r="A42" s="42"/>
      <c r="B42" s="43"/>
      <c r="C42" s="43"/>
      <c r="D42" s="43"/>
      <c r="E42" s="43"/>
      <c r="F42" s="43"/>
      <c r="G42" s="43"/>
      <c r="H42" s="43"/>
      <c r="I42" s="43"/>
      <c r="J42" s="43"/>
      <c r="K42" s="43"/>
      <c r="L42" s="43"/>
      <c r="M42" s="44"/>
      <c r="N42" s="44"/>
      <c r="O42" s="45"/>
    </row>
    <row r="43" spans="1:15" ht="13.5">
      <c r="A43" s="38" t="s">
        <v>42</v>
      </c>
      <c r="B43" s="39"/>
      <c r="C43" s="39"/>
      <c r="D43" s="39"/>
      <c r="F43" s="39" t="s">
        <v>29</v>
      </c>
      <c r="G43" s="30"/>
      <c r="H43" s="30"/>
      <c r="I43" s="26"/>
      <c r="J43" s="26"/>
      <c r="K43" s="26"/>
      <c r="L43" s="40"/>
      <c r="M43" s="40" t="s">
        <v>30</v>
      </c>
      <c r="N43" s="26"/>
      <c r="O43" s="27"/>
    </row>
    <row r="44" spans="1:15" ht="13.5">
      <c r="A44" s="38" t="s">
        <v>41</v>
      </c>
      <c r="B44" s="39"/>
      <c r="C44" s="39"/>
      <c r="D44" s="39"/>
      <c r="F44" s="39" t="s">
        <v>21</v>
      </c>
      <c r="G44" s="30"/>
      <c r="H44" s="30"/>
      <c r="I44" s="26"/>
      <c r="J44" s="26"/>
      <c r="K44" s="26"/>
      <c r="L44" s="40"/>
      <c r="M44" s="26" t="s">
        <v>22</v>
      </c>
      <c r="N44" s="26"/>
      <c r="O44" s="27"/>
    </row>
    <row r="45" spans="1:15" ht="13.5">
      <c r="A45" s="38" t="s">
        <v>40</v>
      </c>
      <c r="B45" s="39"/>
      <c r="C45" s="39"/>
      <c r="D45" s="39"/>
      <c r="F45" s="39" t="s">
        <v>23</v>
      </c>
      <c r="G45" s="30"/>
      <c r="H45" s="30"/>
      <c r="I45" s="26"/>
      <c r="J45" s="26"/>
      <c r="K45" s="26"/>
      <c r="L45" s="40"/>
      <c r="M45" s="40" t="s">
        <v>24</v>
      </c>
      <c r="N45" s="26"/>
      <c r="O45" s="27"/>
    </row>
    <row r="46" spans="1:15" ht="13.5">
      <c r="A46" s="38" t="s">
        <v>39</v>
      </c>
      <c r="B46" s="39"/>
      <c r="C46" s="39"/>
      <c r="D46" s="39"/>
      <c r="F46" s="39" t="s">
        <v>38</v>
      </c>
      <c r="G46" s="30"/>
      <c r="H46" s="30"/>
      <c r="I46" s="26"/>
      <c r="J46" s="26"/>
      <c r="K46" s="26"/>
      <c r="L46" s="40"/>
      <c r="M46" s="40" t="s">
        <v>25</v>
      </c>
      <c r="N46" s="26"/>
      <c r="O46" s="27"/>
    </row>
    <row r="47" spans="1:15" ht="13.5">
      <c r="A47" s="38"/>
      <c r="B47" s="39"/>
      <c r="C47" s="39"/>
      <c r="D47" s="39"/>
      <c r="F47" s="39"/>
      <c r="G47" s="30"/>
      <c r="H47" s="30"/>
      <c r="I47" s="26"/>
      <c r="J47" s="26"/>
      <c r="K47" s="26"/>
      <c r="L47" s="40"/>
      <c r="M47" s="40"/>
      <c r="N47" s="26"/>
      <c r="O47" s="27"/>
    </row>
    <row r="48" spans="1:15" ht="13.5">
      <c r="A48" s="38"/>
      <c r="B48" s="39"/>
      <c r="C48" s="39"/>
      <c r="D48" s="39"/>
      <c r="E48" s="39"/>
      <c r="F48" s="39"/>
      <c r="G48" s="30"/>
      <c r="H48" s="30"/>
      <c r="I48" s="26"/>
      <c r="J48" s="26"/>
      <c r="K48" s="26"/>
      <c r="L48" s="40"/>
      <c r="M48" s="40"/>
      <c r="N48" s="26"/>
      <c r="O48" s="27"/>
    </row>
    <row r="49" spans="1:15" ht="13.5">
      <c r="A49" s="28"/>
      <c r="B49" s="29"/>
      <c r="C49" s="29"/>
      <c r="D49" s="26"/>
      <c r="E49" s="12"/>
      <c r="F49" s="30"/>
      <c r="G49" s="30"/>
      <c r="H49" s="26"/>
      <c r="I49" s="26"/>
      <c r="J49" s="26"/>
      <c r="K49" s="26"/>
      <c r="L49" s="26"/>
      <c r="M49" s="26"/>
      <c r="N49" s="26"/>
      <c r="O49" s="27"/>
    </row>
    <row r="50" spans="1:15" ht="27" customHeight="1">
      <c r="A50" s="277" t="s">
        <v>28</v>
      </c>
      <c r="B50" s="278"/>
      <c r="C50" s="278"/>
      <c r="D50" s="278"/>
      <c r="E50" s="278"/>
      <c r="F50" s="278"/>
      <c r="G50" s="278"/>
      <c r="H50" s="278"/>
      <c r="I50" s="278"/>
      <c r="J50" s="278"/>
      <c r="K50" s="278"/>
      <c r="L50" s="278"/>
      <c r="M50" s="278"/>
      <c r="N50" s="278"/>
      <c r="O50" s="279"/>
    </row>
    <row r="51" spans="1:15" ht="13.5">
      <c r="A51" s="31"/>
      <c r="B51" s="29"/>
      <c r="C51" s="29"/>
      <c r="D51" s="26"/>
      <c r="E51" s="26"/>
      <c r="F51" s="26"/>
      <c r="G51" s="26"/>
      <c r="H51" s="26"/>
      <c r="I51" s="26"/>
      <c r="J51" s="26"/>
      <c r="K51" s="26"/>
      <c r="L51" s="26"/>
      <c r="M51" s="26"/>
      <c r="N51" s="26"/>
      <c r="O51" s="27"/>
    </row>
    <row r="52" spans="1:15" ht="21.75" customHeight="1">
      <c r="A52" s="31"/>
      <c r="B52" s="46" t="s">
        <v>37</v>
      </c>
      <c r="C52" s="46"/>
      <c r="D52" s="47"/>
      <c r="E52" s="47"/>
      <c r="F52" s="47"/>
      <c r="G52" s="47"/>
      <c r="H52" s="47"/>
      <c r="I52" s="47"/>
      <c r="J52" s="47"/>
      <c r="K52" s="47"/>
      <c r="L52" s="48"/>
      <c r="M52" s="26"/>
      <c r="N52" s="26"/>
      <c r="O52" s="27"/>
    </row>
    <row r="53" spans="1:15" ht="9" customHeight="1">
      <c r="A53" s="31"/>
      <c r="B53" s="46"/>
      <c r="C53" s="46"/>
      <c r="D53" s="47"/>
      <c r="E53" s="47"/>
      <c r="F53" s="47"/>
      <c r="G53" s="47"/>
      <c r="H53" s="47"/>
      <c r="I53" s="47"/>
      <c r="J53" s="47"/>
      <c r="K53" s="47"/>
      <c r="L53" s="48"/>
      <c r="M53" s="26"/>
      <c r="N53" s="26"/>
      <c r="O53" s="27"/>
    </row>
    <row r="54" spans="1:15" ht="13.5">
      <c r="A54" s="31"/>
      <c r="B54" s="29" t="s">
        <v>31</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33</v>
      </c>
      <c r="C56" s="29"/>
      <c r="D56" s="26"/>
      <c r="E56" s="26"/>
      <c r="F56" s="26"/>
      <c r="G56" s="26"/>
      <c r="H56" s="26"/>
      <c r="I56" s="26"/>
      <c r="J56" s="26"/>
      <c r="K56" s="26"/>
      <c r="L56" s="26"/>
      <c r="M56" s="26"/>
      <c r="N56" s="26"/>
      <c r="O56" s="27"/>
    </row>
    <row r="57" spans="1:15" ht="13.5">
      <c r="A57" s="31"/>
      <c r="B57" s="29" t="s">
        <v>35</v>
      </c>
      <c r="C57" s="29"/>
      <c r="D57" s="26"/>
      <c r="E57" s="26"/>
      <c r="F57" s="26"/>
      <c r="G57" s="26"/>
      <c r="H57" s="26"/>
      <c r="I57" s="26"/>
      <c r="J57" s="26"/>
      <c r="K57" s="26"/>
      <c r="L57" s="26"/>
      <c r="M57" s="26"/>
      <c r="N57" s="26"/>
      <c r="O57" s="27"/>
    </row>
    <row r="58" spans="1:15" ht="13.5">
      <c r="A58" s="31"/>
      <c r="B58" s="29" t="s">
        <v>34</v>
      </c>
      <c r="C58" s="29"/>
      <c r="D58" s="26"/>
      <c r="E58" s="26"/>
      <c r="F58" s="26"/>
      <c r="G58" s="26"/>
      <c r="H58" s="26"/>
      <c r="I58" s="26"/>
      <c r="J58" s="26"/>
      <c r="K58" s="26"/>
      <c r="L58" s="26"/>
      <c r="M58" s="26"/>
      <c r="N58" s="26"/>
      <c r="O58" s="27"/>
    </row>
    <row r="59" spans="1:15" ht="13.5">
      <c r="A59" s="31"/>
      <c r="B59" s="29" t="s">
        <v>36</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B35:M35"/>
    <mergeCell ref="A41:O41"/>
    <mergeCell ref="A29:O30"/>
    <mergeCell ref="A31:O31"/>
    <mergeCell ref="A32:O32"/>
    <mergeCell ref="A33:O33"/>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75"/>
  <sheetViews>
    <sheetView zoomScale="95" zoomScaleNormal="95" workbookViewId="0" topLeftCell="E46">
      <selection activeCell="M61" sqref="M61"/>
    </sheetView>
  </sheetViews>
  <sheetFormatPr defaultColWidth="9.00390625" defaultRowHeight="13.5"/>
  <cols>
    <col min="1" max="1" width="1.4921875" style="99" customWidth="1"/>
    <col min="2" max="3" width="3.25390625" style="99" bestFit="1" customWidth="1"/>
    <col min="4" max="4" width="19.75390625" style="153" bestFit="1" customWidth="1"/>
    <col min="5" max="5" width="5.625" style="98" customWidth="1"/>
    <col min="6" max="6" width="7.625" style="98" customWidth="1"/>
    <col min="7" max="7" width="4.625" style="98" customWidth="1"/>
    <col min="8" max="8" width="8.125" style="98" customWidth="1"/>
    <col min="9" max="9" width="7.625" style="98" customWidth="1"/>
    <col min="10" max="10" width="8.125" style="98" customWidth="1"/>
    <col min="11" max="11" width="7.625" style="152" customWidth="1"/>
    <col min="12" max="12" width="5.625" style="98" customWidth="1"/>
    <col min="13" max="13" width="7.625" style="98" customWidth="1"/>
    <col min="14" max="14" width="4.625" style="98" customWidth="1"/>
    <col min="15" max="15" width="8.125" style="152" customWidth="1"/>
    <col min="16" max="16" width="7.75390625" style="98" customWidth="1"/>
    <col min="17" max="17" width="8.125" style="98" customWidth="1"/>
    <col min="18" max="18" width="7.625" style="98" customWidth="1"/>
    <col min="19" max="19" width="9.00390625" style="98" customWidth="1"/>
    <col min="20" max="23" width="0" style="98" hidden="1" customWidth="1"/>
    <col min="24" max="25" width="9.00390625" style="98" customWidth="1"/>
    <col min="26" max="16384" width="9.00390625" style="99" customWidth="1"/>
  </cols>
  <sheetData>
    <row r="1" spans="1:25" s="97" customFormat="1" ht="13.5">
      <c r="A1" s="94"/>
      <c r="B1" s="94"/>
      <c r="C1" s="94"/>
      <c r="D1" s="94"/>
      <c r="E1" s="95"/>
      <c r="F1" s="95"/>
      <c r="G1" s="95"/>
      <c r="H1" s="95"/>
      <c r="I1" s="95"/>
      <c r="J1" s="95"/>
      <c r="K1" s="95"/>
      <c r="L1" s="95"/>
      <c r="M1" s="95"/>
      <c r="N1" s="95"/>
      <c r="O1" s="95"/>
      <c r="P1" s="95"/>
      <c r="Q1" s="95"/>
      <c r="R1" s="95"/>
      <c r="S1" s="96"/>
      <c r="T1" s="96"/>
      <c r="U1" s="96"/>
      <c r="V1" s="96"/>
      <c r="W1" s="96"/>
      <c r="X1" s="96"/>
      <c r="Y1" s="96"/>
    </row>
    <row r="2" spans="1:18" ht="18.75">
      <c r="A2" s="98"/>
      <c r="B2" s="262" t="s">
        <v>139</v>
      </c>
      <c r="C2" s="262"/>
      <c r="D2" s="262"/>
      <c r="E2" s="262"/>
      <c r="F2" s="262"/>
      <c r="G2" s="262"/>
      <c r="H2" s="262"/>
      <c r="I2" s="262"/>
      <c r="J2" s="262"/>
      <c r="K2" s="262"/>
      <c r="L2" s="262"/>
      <c r="M2" s="262"/>
      <c r="N2" s="262"/>
      <c r="O2" s="262"/>
      <c r="P2" s="262"/>
      <c r="Q2" s="262"/>
      <c r="R2" s="262"/>
    </row>
    <row r="3" spans="1:18" ht="18.75">
      <c r="A3" s="98"/>
      <c r="B3" s="263" t="s">
        <v>55</v>
      </c>
      <c r="C3" s="263"/>
      <c r="D3" s="263"/>
      <c r="E3" s="263"/>
      <c r="F3" s="263"/>
      <c r="G3" s="263"/>
      <c r="H3" s="263"/>
      <c r="I3" s="263"/>
      <c r="J3" s="263"/>
      <c r="K3" s="263"/>
      <c r="L3" s="263"/>
      <c r="M3" s="263"/>
      <c r="N3" s="263"/>
      <c r="O3" s="263"/>
      <c r="P3" s="263"/>
      <c r="Q3" s="263"/>
      <c r="R3" s="263"/>
    </row>
    <row r="4" spans="1:18" ht="12.75" thickBot="1">
      <c r="A4" s="98"/>
      <c r="B4" s="264" t="s">
        <v>56</v>
      </c>
      <c r="C4" s="264"/>
      <c r="D4" s="264"/>
      <c r="E4" s="10"/>
      <c r="F4" s="10"/>
      <c r="G4" s="10"/>
      <c r="H4" s="10"/>
      <c r="I4" s="10"/>
      <c r="J4" s="10"/>
      <c r="K4" s="100"/>
      <c r="L4" s="10"/>
      <c r="M4" s="10"/>
      <c r="N4" s="10"/>
      <c r="O4" s="265" t="s">
        <v>138</v>
      </c>
      <c r="P4" s="265"/>
      <c r="Q4" s="265"/>
      <c r="R4" s="265"/>
    </row>
    <row r="5" spans="1:25" s="111" customFormat="1" ht="12.75" thickBot="1">
      <c r="A5" s="101"/>
      <c r="B5" s="102"/>
      <c r="C5" s="103"/>
      <c r="D5" s="104"/>
      <c r="E5" s="105" t="s">
        <v>58</v>
      </c>
      <c r="F5" s="106"/>
      <c r="G5" s="105"/>
      <c r="H5" s="107"/>
      <c r="I5" s="108"/>
      <c r="J5" s="108"/>
      <c r="K5" s="109"/>
      <c r="L5" s="107" t="s">
        <v>0</v>
      </c>
      <c r="M5" s="108"/>
      <c r="N5" s="108"/>
      <c r="O5" s="108"/>
      <c r="P5" s="108"/>
      <c r="Q5" s="108"/>
      <c r="R5" s="110"/>
      <c r="S5" s="101"/>
      <c r="T5" s="101"/>
      <c r="U5" s="101"/>
      <c r="V5" s="101"/>
      <c r="W5" s="101"/>
      <c r="X5" s="101"/>
      <c r="Y5" s="101"/>
    </row>
    <row r="6" spans="1:25" s="111" customFormat="1" ht="12">
      <c r="A6" s="101"/>
      <c r="B6" s="112"/>
      <c r="C6" s="113"/>
      <c r="D6" s="114"/>
      <c r="E6" s="115"/>
      <c r="F6" s="116"/>
      <c r="G6" s="116"/>
      <c r="H6" s="116"/>
      <c r="I6" s="293"/>
      <c r="J6" s="260" t="s">
        <v>4</v>
      </c>
      <c r="K6" s="261"/>
      <c r="L6" s="116"/>
      <c r="M6" s="116"/>
      <c r="N6" s="116"/>
      <c r="O6" s="116"/>
      <c r="P6" s="116"/>
      <c r="Q6" s="260" t="s">
        <v>4</v>
      </c>
      <c r="R6" s="261"/>
      <c r="S6" s="101"/>
      <c r="T6" s="101"/>
      <c r="U6" s="101"/>
      <c r="V6" s="101"/>
      <c r="W6" s="101"/>
      <c r="X6" s="101"/>
      <c r="Y6" s="101"/>
    </row>
    <row r="7" spans="1:25" s="111" customFormat="1" ht="42" customHeight="1" thickBot="1">
      <c r="A7" s="101"/>
      <c r="B7" s="117"/>
      <c r="C7" s="118"/>
      <c r="D7" s="119"/>
      <c r="E7" s="120" t="s">
        <v>12</v>
      </c>
      <c r="F7" s="121" t="s">
        <v>5</v>
      </c>
      <c r="G7" s="121" t="s">
        <v>3</v>
      </c>
      <c r="H7" s="121" t="s">
        <v>6</v>
      </c>
      <c r="I7" s="294" t="s">
        <v>59</v>
      </c>
      <c r="J7" s="295" t="s">
        <v>60</v>
      </c>
      <c r="K7" s="296" t="s">
        <v>8</v>
      </c>
      <c r="L7" s="121" t="s">
        <v>12</v>
      </c>
      <c r="M7" s="121" t="s">
        <v>5</v>
      </c>
      <c r="N7" s="121" t="s">
        <v>3</v>
      </c>
      <c r="O7" s="121" t="s">
        <v>9</v>
      </c>
      <c r="P7" s="122" t="s">
        <v>59</v>
      </c>
      <c r="Q7" s="123" t="s">
        <v>10</v>
      </c>
      <c r="R7" s="126" t="s">
        <v>8</v>
      </c>
      <c r="S7" s="101"/>
      <c r="T7" s="101"/>
      <c r="U7" s="101"/>
      <c r="V7" s="101"/>
      <c r="W7" s="101"/>
      <c r="X7" s="101"/>
      <c r="Y7" s="101"/>
    </row>
    <row r="8" spans="1:25" s="130" customFormat="1" ht="12">
      <c r="A8" s="127"/>
      <c r="B8" s="128"/>
      <c r="C8" s="258" t="s">
        <v>61</v>
      </c>
      <c r="D8" s="259"/>
      <c r="E8" s="154">
        <v>39.9</v>
      </c>
      <c r="F8" s="155">
        <v>308806</v>
      </c>
      <c r="G8" s="156">
        <v>65</v>
      </c>
      <c r="H8" s="155">
        <v>746902</v>
      </c>
      <c r="I8" s="297">
        <v>2.42</v>
      </c>
      <c r="J8" s="222">
        <v>762034</v>
      </c>
      <c r="K8" s="129">
        <f aca="true" t="shared" si="0" ref="K8:K39">IF(U8=TRUE,"-",ROUND((H8-J8)/J8*100,2))</f>
        <v>-1.99</v>
      </c>
      <c r="L8" s="154">
        <v>39.8</v>
      </c>
      <c r="M8" s="155">
        <v>308430</v>
      </c>
      <c r="N8" s="176">
        <v>63</v>
      </c>
      <c r="O8" s="155">
        <v>722925</v>
      </c>
      <c r="P8" s="183">
        <v>2.34</v>
      </c>
      <c r="Q8" s="215">
        <v>738793</v>
      </c>
      <c r="R8" s="129">
        <f aca="true" t="shared" si="1" ref="R8:R39">IF(W8=TRUE,"-",ROUND((O8-Q8)/Q8*100,2))</f>
        <v>-2.15</v>
      </c>
      <c r="S8" s="127"/>
      <c r="T8" s="127">
        <f aca="true" t="shared" si="2" ref="T8:T39">ROUND((H8-J8)/J8*100,2)</f>
        <v>-1.99</v>
      </c>
      <c r="U8" s="127" t="b">
        <f aca="true" t="shared" si="3" ref="U8:U39">ISERROR(T8)</f>
        <v>0</v>
      </c>
      <c r="V8" s="127">
        <f aca="true" t="shared" si="4" ref="V8:V39">ROUND((O8-Q8)/Q8*100,2)</f>
        <v>-2.15</v>
      </c>
      <c r="W8" s="127" t="b">
        <f aca="true" t="shared" si="5" ref="W8:W39">ISERROR(V8)</f>
        <v>0</v>
      </c>
      <c r="X8" s="127"/>
      <c r="Y8" s="127"/>
    </row>
    <row r="9" spans="1:25" s="130" customFormat="1" ht="12">
      <c r="A9" s="127"/>
      <c r="B9" s="131"/>
      <c r="C9" s="132"/>
      <c r="D9" s="133" t="s">
        <v>62</v>
      </c>
      <c r="E9" s="157">
        <v>35.3</v>
      </c>
      <c r="F9" s="158">
        <v>253992</v>
      </c>
      <c r="G9" s="159">
        <v>4</v>
      </c>
      <c r="H9" s="158">
        <v>368023</v>
      </c>
      <c r="I9" s="298">
        <v>1.45</v>
      </c>
      <c r="J9" s="223">
        <v>636402</v>
      </c>
      <c r="K9" s="134">
        <f t="shared" si="0"/>
        <v>-42.17</v>
      </c>
      <c r="L9" s="157">
        <v>35.3</v>
      </c>
      <c r="M9" s="158">
        <v>253992</v>
      </c>
      <c r="N9" s="177">
        <v>4</v>
      </c>
      <c r="O9" s="158">
        <v>357929</v>
      </c>
      <c r="P9" s="184">
        <v>1.41</v>
      </c>
      <c r="Q9" s="216">
        <v>636402</v>
      </c>
      <c r="R9" s="135">
        <f t="shared" si="1"/>
        <v>-43.76</v>
      </c>
      <c r="S9" s="127"/>
      <c r="T9" s="127">
        <f t="shared" si="2"/>
        <v>-42.17</v>
      </c>
      <c r="U9" s="127" t="b">
        <f t="shared" si="3"/>
        <v>0</v>
      </c>
      <c r="V9" s="127">
        <f t="shared" si="4"/>
        <v>-43.76</v>
      </c>
      <c r="W9" s="127" t="b">
        <f t="shared" si="5"/>
        <v>0</v>
      </c>
      <c r="X9" s="127"/>
      <c r="Y9" s="127"/>
    </row>
    <row r="10" spans="1:25" s="130" customFormat="1" ht="12">
      <c r="A10" s="127"/>
      <c r="B10" s="131"/>
      <c r="C10" s="132"/>
      <c r="D10" s="133" t="s">
        <v>63</v>
      </c>
      <c r="E10" s="157">
        <v>37.2</v>
      </c>
      <c r="F10" s="158">
        <v>271227</v>
      </c>
      <c r="G10" s="159" t="s">
        <v>137</v>
      </c>
      <c r="H10" s="158">
        <v>762637</v>
      </c>
      <c r="I10" s="298">
        <v>2.81</v>
      </c>
      <c r="J10" s="223">
        <v>684326</v>
      </c>
      <c r="K10" s="134">
        <f t="shared" si="0"/>
        <v>11.44</v>
      </c>
      <c r="L10" s="157">
        <v>37.2</v>
      </c>
      <c r="M10" s="158">
        <v>271227</v>
      </c>
      <c r="N10" s="177" t="s">
        <v>137</v>
      </c>
      <c r="O10" s="158">
        <v>762637</v>
      </c>
      <c r="P10" s="184">
        <v>2.81</v>
      </c>
      <c r="Q10" s="216">
        <v>684326</v>
      </c>
      <c r="R10" s="135">
        <f t="shared" si="1"/>
        <v>11.44</v>
      </c>
      <c r="S10" s="127"/>
      <c r="T10" s="127">
        <f t="shared" si="2"/>
        <v>11.44</v>
      </c>
      <c r="U10" s="127" t="b">
        <f t="shared" si="3"/>
        <v>0</v>
      </c>
      <c r="V10" s="127">
        <f t="shared" si="4"/>
        <v>11.44</v>
      </c>
      <c r="W10" s="127" t="b">
        <f t="shared" si="5"/>
        <v>0</v>
      </c>
      <c r="X10" s="127"/>
      <c r="Y10" s="127"/>
    </row>
    <row r="11" spans="1:25" s="130" customFormat="1" ht="12">
      <c r="A11" s="127"/>
      <c r="B11" s="131"/>
      <c r="C11" s="132"/>
      <c r="D11" s="133" t="s">
        <v>64</v>
      </c>
      <c r="E11" s="157" t="s">
        <v>133</v>
      </c>
      <c r="F11" s="158" t="s">
        <v>133</v>
      </c>
      <c r="G11" s="159" t="s">
        <v>133</v>
      </c>
      <c r="H11" s="158" t="s">
        <v>133</v>
      </c>
      <c r="I11" s="298" t="s">
        <v>133</v>
      </c>
      <c r="J11" s="223" t="s">
        <v>133</v>
      </c>
      <c r="K11" s="134" t="str">
        <f t="shared" si="0"/>
        <v>-</v>
      </c>
      <c r="L11" s="157" t="s">
        <v>133</v>
      </c>
      <c r="M11" s="158" t="s">
        <v>133</v>
      </c>
      <c r="N11" s="177" t="s">
        <v>133</v>
      </c>
      <c r="O11" s="158" t="s">
        <v>133</v>
      </c>
      <c r="P11" s="184" t="s">
        <v>133</v>
      </c>
      <c r="Q11" s="216" t="s">
        <v>133</v>
      </c>
      <c r="R11" s="135" t="str">
        <f t="shared" si="1"/>
        <v>-</v>
      </c>
      <c r="S11" s="127"/>
      <c r="T11" s="127" t="e">
        <f t="shared" si="2"/>
        <v>#VALUE!</v>
      </c>
      <c r="U11" s="127" t="b">
        <f t="shared" si="3"/>
        <v>1</v>
      </c>
      <c r="V11" s="127" t="e">
        <f t="shared" si="4"/>
        <v>#VALUE!</v>
      </c>
      <c r="W11" s="127" t="b">
        <f t="shared" si="5"/>
        <v>1</v>
      </c>
      <c r="X11" s="127"/>
      <c r="Y11" s="127"/>
    </row>
    <row r="12" spans="1:25" s="130" customFormat="1" ht="12">
      <c r="A12" s="127"/>
      <c r="B12" s="131"/>
      <c r="C12" s="132"/>
      <c r="D12" s="133" t="s">
        <v>65</v>
      </c>
      <c r="E12" s="157">
        <v>39.6</v>
      </c>
      <c r="F12" s="158">
        <v>286150</v>
      </c>
      <c r="G12" s="159">
        <v>14</v>
      </c>
      <c r="H12" s="158">
        <v>689290</v>
      </c>
      <c r="I12" s="298">
        <v>2.41</v>
      </c>
      <c r="J12" s="223">
        <v>685574</v>
      </c>
      <c r="K12" s="134">
        <f t="shared" si="0"/>
        <v>0.54</v>
      </c>
      <c r="L12" s="157">
        <v>39.6</v>
      </c>
      <c r="M12" s="158">
        <v>286150</v>
      </c>
      <c r="N12" s="177">
        <v>14</v>
      </c>
      <c r="O12" s="158">
        <v>626254</v>
      </c>
      <c r="P12" s="184">
        <v>2.19</v>
      </c>
      <c r="Q12" s="216">
        <v>624997</v>
      </c>
      <c r="R12" s="135">
        <f t="shared" si="1"/>
        <v>0.2</v>
      </c>
      <c r="S12" s="127"/>
      <c r="T12" s="127">
        <f t="shared" si="2"/>
        <v>0.54</v>
      </c>
      <c r="U12" s="127" t="b">
        <f t="shared" si="3"/>
        <v>0</v>
      </c>
      <c r="V12" s="127">
        <f t="shared" si="4"/>
        <v>0.2</v>
      </c>
      <c r="W12" s="127" t="b">
        <f t="shared" si="5"/>
        <v>0</v>
      </c>
      <c r="X12" s="127"/>
      <c r="Y12" s="127"/>
    </row>
    <row r="13" spans="1:25" s="130" customFormat="1" ht="12">
      <c r="A13" s="127"/>
      <c r="B13" s="131"/>
      <c r="C13" s="132"/>
      <c r="D13" s="133" t="s">
        <v>66</v>
      </c>
      <c r="E13" s="157">
        <v>39.1</v>
      </c>
      <c r="F13" s="158">
        <v>246305</v>
      </c>
      <c r="G13" s="159" t="s">
        <v>137</v>
      </c>
      <c r="H13" s="158">
        <v>451457</v>
      </c>
      <c r="I13" s="298">
        <v>1.83</v>
      </c>
      <c r="J13" s="223">
        <v>443801</v>
      </c>
      <c r="K13" s="134">
        <f t="shared" si="0"/>
        <v>1.73</v>
      </c>
      <c r="L13" s="157">
        <v>39.1</v>
      </c>
      <c r="M13" s="158">
        <v>246305</v>
      </c>
      <c r="N13" s="177" t="s">
        <v>137</v>
      </c>
      <c r="O13" s="158">
        <v>440041</v>
      </c>
      <c r="P13" s="184">
        <v>1.79</v>
      </c>
      <c r="Q13" s="216">
        <v>437032</v>
      </c>
      <c r="R13" s="135">
        <f t="shared" si="1"/>
        <v>0.69</v>
      </c>
      <c r="S13" s="127"/>
      <c r="T13" s="127">
        <f t="shared" si="2"/>
        <v>1.73</v>
      </c>
      <c r="U13" s="127" t="b">
        <f t="shared" si="3"/>
        <v>0</v>
      </c>
      <c r="V13" s="127">
        <f t="shared" si="4"/>
        <v>0.69</v>
      </c>
      <c r="W13" s="127" t="b">
        <f t="shared" si="5"/>
        <v>0</v>
      </c>
      <c r="X13" s="127"/>
      <c r="Y13" s="127"/>
    </row>
    <row r="14" spans="1:25" s="130" customFormat="1" ht="12">
      <c r="A14" s="127"/>
      <c r="B14" s="131"/>
      <c r="C14" s="132"/>
      <c r="D14" s="133" t="s">
        <v>67</v>
      </c>
      <c r="E14" s="157">
        <v>37.2</v>
      </c>
      <c r="F14" s="158">
        <v>275651</v>
      </c>
      <c r="G14" s="159">
        <v>5</v>
      </c>
      <c r="H14" s="158">
        <v>722717</v>
      </c>
      <c r="I14" s="298">
        <v>2.62</v>
      </c>
      <c r="J14" s="223">
        <v>861882</v>
      </c>
      <c r="K14" s="134">
        <f t="shared" si="0"/>
        <v>-16.15</v>
      </c>
      <c r="L14" s="157">
        <v>37.2</v>
      </c>
      <c r="M14" s="158">
        <v>275651</v>
      </c>
      <c r="N14" s="177">
        <v>5</v>
      </c>
      <c r="O14" s="158">
        <v>714917</v>
      </c>
      <c r="P14" s="184">
        <v>2.59</v>
      </c>
      <c r="Q14" s="216">
        <v>857009</v>
      </c>
      <c r="R14" s="135">
        <f t="shared" si="1"/>
        <v>-16.58</v>
      </c>
      <c r="S14" s="127"/>
      <c r="T14" s="127">
        <f t="shared" si="2"/>
        <v>-16.15</v>
      </c>
      <c r="U14" s="127" t="b">
        <f t="shared" si="3"/>
        <v>0</v>
      </c>
      <c r="V14" s="127">
        <f t="shared" si="4"/>
        <v>-16.58</v>
      </c>
      <c r="W14" s="127" t="b">
        <f t="shared" si="5"/>
        <v>0</v>
      </c>
      <c r="X14" s="127"/>
      <c r="Y14" s="127"/>
    </row>
    <row r="15" spans="1:25" s="130" customFormat="1" ht="12">
      <c r="A15" s="127"/>
      <c r="B15" s="136"/>
      <c r="C15" s="132"/>
      <c r="D15" s="133" t="s">
        <v>68</v>
      </c>
      <c r="E15" s="157" t="s">
        <v>133</v>
      </c>
      <c r="F15" s="158" t="s">
        <v>133</v>
      </c>
      <c r="G15" s="159" t="s">
        <v>133</v>
      </c>
      <c r="H15" s="158" t="s">
        <v>133</v>
      </c>
      <c r="I15" s="298" t="s">
        <v>133</v>
      </c>
      <c r="J15" s="223" t="s">
        <v>133</v>
      </c>
      <c r="K15" s="134" t="str">
        <f t="shared" si="0"/>
        <v>-</v>
      </c>
      <c r="L15" s="157" t="s">
        <v>133</v>
      </c>
      <c r="M15" s="158" t="s">
        <v>133</v>
      </c>
      <c r="N15" s="177" t="s">
        <v>133</v>
      </c>
      <c r="O15" s="158" t="s">
        <v>133</v>
      </c>
      <c r="P15" s="184" t="s">
        <v>133</v>
      </c>
      <c r="Q15" s="216" t="s">
        <v>133</v>
      </c>
      <c r="R15" s="135" t="str">
        <f t="shared" si="1"/>
        <v>-</v>
      </c>
      <c r="S15" s="127"/>
      <c r="T15" s="127" t="e">
        <f t="shared" si="2"/>
        <v>#VALUE!</v>
      </c>
      <c r="U15" s="127" t="b">
        <f t="shared" si="3"/>
        <v>1</v>
      </c>
      <c r="V15" s="127" t="e">
        <f t="shared" si="4"/>
        <v>#VALUE!</v>
      </c>
      <c r="W15" s="127" t="b">
        <f t="shared" si="5"/>
        <v>1</v>
      </c>
      <c r="X15" s="127"/>
      <c r="Y15" s="127"/>
    </row>
    <row r="16" spans="1:25" s="130" customFormat="1" ht="12">
      <c r="A16" s="127"/>
      <c r="B16" s="136"/>
      <c r="C16" s="132"/>
      <c r="D16" s="133" t="s">
        <v>69</v>
      </c>
      <c r="E16" s="157">
        <v>37.3</v>
      </c>
      <c r="F16" s="158">
        <v>310834</v>
      </c>
      <c r="G16" s="159" t="s">
        <v>137</v>
      </c>
      <c r="H16" s="158">
        <v>909117</v>
      </c>
      <c r="I16" s="298">
        <v>2.92</v>
      </c>
      <c r="J16" s="223">
        <v>752798</v>
      </c>
      <c r="K16" s="134">
        <f t="shared" si="0"/>
        <v>20.77</v>
      </c>
      <c r="L16" s="157">
        <v>37.3</v>
      </c>
      <c r="M16" s="158">
        <v>310834</v>
      </c>
      <c r="N16" s="177" t="s">
        <v>137</v>
      </c>
      <c r="O16" s="158">
        <v>886796</v>
      </c>
      <c r="P16" s="184">
        <v>2.85</v>
      </c>
      <c r="Q16" s="216">
        <v>719487</v>
      </c>
      <c r="R16" s="135">
        <f t="shared" si="1"/>
        <v>23.25</v>
      </c>
      <c r="S16" s="127"/>
      <c r="T16" s="127">
        <f t="shared" si="2"/>
        <v>20.77</v>
      </c>
      <c r="U16" s="127" t="b">
        <f t="shared" si="3"/>
        <v>0</v>
      </c>
      <c r="V16" s="127">
        <f t="shared" si="4"/>
        <v>23.25</v>
      </c>
      <c r="W16" s="127" t="b">
        <f t="shared" si="5"/>
        <v>0</v>
      </c>
      <c r="X16" s="127"/>
      <c r="Y16" s="127"/>
    </row>
    <row r="17" spans="1:25" s="130" customFormat="1" ht="12">
      <c r="A17" s="127"/>
      <c r="B17" s="136"/>
      <c r="C17" s="132"/>
      <c r="D17" s="133" t="s">
        <v>70</v>
      </c>
      <c r="E17" s="157">
        <v>38</v>
      </c>
      <c r="F17" s="158">
        <v>287396</v>
      </c>
      <c r="G17" s="159" t="s">
        <v>137</v>
      </c>
      <c r="H17" s="158">
        <v>737691</v>
      </c>
      <c r="I17" s="298">
        <v>2.57</v>
      </c>
      <c r="J17" s="223">
        <v>740243</v>
      </c>
      <c r="K17" s="134">
        <f t="shared" si="0"/>
        <v>-0.34</v>
      </c>
      <c r="L17" s="157">
        <v>38</v>
      </c>
      <c r="M17" s="158">
        <v>287396</v>
      </c>
      <c r="N17" s="177" t="s">
        <v>137</v>
      </c>
      <c r="O17" s="158">
        <v>737691</v>
      </c>
      <c r="P17" s="184">
        <v>2.57</v>
      </c>
      <c r="Q17" s="216">
        <v>740243</v>
      </c>
      <c r="R17" s="135">
        <f t="shared" si="1"/>
        <v>-0.34</v>
      </c>
      <c r="S17" s="127"/>
      <c r="T17" s="127">
        <f t="shared" si="2"/>
        <v>-0.34</v>
      </c>
      <c r="U17" s="127" t="b">
        <f t="shared" si="3"/>
        <v>0</v>
      </c>
      <c r="V17" s="127">
        <f t="shared" si="4"/>
        <v>-0.34</v>
      </c>
      <c r="W17" s="127" t="b">
        <f t="shared" si="5"/>
        <v>0</v>
      </c>
      <c r="X17" s="127"/>
      <c r="Y17" s="127"/>
    </row>
    <row r="18" spans="1:25" s="130" customFormat="1" ht="12">
      <c r="A18" s="127"/>
      <c r="B18" s="136"/>
      <c r="C18" s="132"/>
      <c r="D18" s="133" t="s">
        <v>71</v>
      </c>
      <c r="E18" s="157">
        <v>44.7</v>
      </c>
      <c r="F18" s="158">
        <v>282139</v>
      </c>
      <c r="G18" s="159">
        <v>4</v>
      </c>
      <c r="H18" s="158">
        <v>619232</v>
      </c>
      <c r="I18" s="298">
        <v>2.19</v>
      </c>
      <c r="J18" s="223">
        <v>531561</v>
      </c>
      <c r="K18" s="134">
        <f t="shared" si="0"/>
        <v>16.49</v>
      </c>
      <c r="L18" s="157">
        <v>43.6</v>
      </c>
      <c r="M18" s="158">
        <v>277458</v>
      </c>
      <c r="N18" s="177" t="s">
        <v>137</v>
      </c>
      <c r="O18" s="158">
        <v>506568</v>
      </c>
      <c r="P18" s="184">
        <v>1.83</v>
      </c>
      <c r="Q18" s="216">
        <v>484686</v>
      </c>
      <c r="R18" s="135">
        <f t="shared" si="1"/>
        <v>4.51</v>
      </c>
      <c r="S18" s="127"/>
      <c r="T18" s="127">
        <f t="shared" si="2"/>
        <v>16.49</v>
      </c>
      <c r="U18" s="127" t="b">
        <f t="shared" si="3"/>
        <v>0</v>
      </c>
      <c r="V18" s="127">
        <f t="shared" si="4"/>
        <v>4.51</v>
      </c>
      <c r="W18" s="127" t="b">
        <f t="shared" si="5"/>
        <v>0</v>
      </c>
      <c r="X18" s="127"/>
      <c r="Y18" s="127"/>
    </row>
    <row r="19" spans="1:25" s="130" customFormat="1" ht="12">
      <c r="A19" s="127"/>
      <c r="B19" s="136"/>
      <c r="C19" s="132"/>
      <c r="D19" s="133" t="s">
        <v>72</v>
      </c>
      <c r="E19" s="157" t="s">
        <v>133</v>
      </c>
      <c r="F19" s="158" t="s">
        <v>133</v>
      </c>
      <c r="G19" s="159" t="s">
        <v>133</v>
      </c>
      <c r="H19" s="158" t="s">
        <v>133</v>
      </c>
      <c r="I19" s="298" t="s">
        <v>133</v>
      </c>
      <c r="J19" s="223" t="s">
        <v>133</v>
      </c>
      <c r="K19" s="134" t="str">
        <f t="shared" si="0"/>
        <v>-</v>
      </c>
      <c r="L19" s="157" t="s">
        <v>133</v>
      </c>
      <c r="M19" s="158" t="s">
        <v>133</v>
      </c>
      <c r="N19" s="177" t="s">
        <v>133</v>
      </c>
      <c r="O19" s="158" t="s">
        <v>133</v>
      </c>
      <c r="P19" s="184" t="s">
        <v>133</v>
      </c>
      <c r="Q19" s="216" t="s">
        <v>133</v>
      </c>
      <c r="R19" s="135" t="str">
        <f t="shared" si="1"/>
        <v>-</v>
      </c>
      <c r="S19" s="127"/>
      <c r="T19" s="127" t="e">
        <f t="shared" si="2"/>
        <v>#VALUE!</v>
      </c>
      <c r="U19" s="127" t="b">
        <f t="shared" si="3"/>
        <v>1</v>
      </c>
      <c r="V19" s="127" t="e">
        <f t="shared" si="4"/>
        <v>#VALUE!</v>
      </c>
      <c r="W19" s="127" t="b">
        <f t="shared" si="5"/>
        <v>1</v>
      </c>
      <c r="X19" s="127"/>
      <c r="Y19" s="127"/>
    </row>
    <row r="20" spans="1:25" s="130" customFormat="1" ht="12">
      <c r="A20" s="127"/>
      <c r="B20" s="136" t="s">
        <v>73</v>
      </c>
      <c r="C20" s="132"/>
      <c r="D20" s="133" t="s">
        <v>74</v>
      </c>
      <c r="E20" s="157">
        <v>40.9</v>
      </c>
      <c r="F20" s="158">
        <v>299829</v>
      </c>
      <c r="G20" s="159">
        <v>4</v>
      </c>
      <c r="H20" s="158">
        <v>669225</v>
      </c>
      <c r="I20" s="298">
        <v>2.23</v>
      </c>
      <c r="J20" s="223">
        <v>669862</v>
      </c>
      <c r="K20" s="134">
        <f t="shared" si="0"/>
        <v>-0.1</v>
      </c>
      <c r="L20" s="157">
        <v>40.9</v>
      </c>
      <c r="M20" s="158">
        <v>299829</v>
      </c>
      <c r="N20" s="177">
        <v>4</v>
      </c>
      <c r="O20" s="158">
        <v>629565</v>
      </c>
      <c r="P20" s="184">
        <v>2.1</v>
      </c>
      <c r="Q20" s="216">
        <v>634711</v>
      </c>
      <c r="R20" s="135">
        <f t="shared" si="1"/>
        <v>-0.81</v>
      </c>
      <c r="S20" s="127"/>
      <c r="T20" s="127">
        <f t="shared" si="2"/>
        <v>-0.1</v>
      </c>
      <c r="U20" s="127" t="b">
        <f t="shared" si="3"/>
        <v>0</v>
      </c>
      <c r="V20" s="127">
        <f t="shared" si="4"/>
        <v>-0.81</v>
      </c>
      <c r="W20" s="127" t="b">
        <f t="shared" si="5"/>
        <v>0</v>
      </c>
      <c r="X20" s="127"/>
      <c r="Y20" s="127"/>
    </row>
    <row r="21" spans="1:25" s="130" customFormat="1" ht="12">
      <c r="A21" s="127"/>
      <c r="B21" s="136"/>
      <c r="C21" s="132"/>
      <c r="D21" s="133" t="s">
        <v>75</v>
      </c>
      <c r="E21" s="157">
        <v>36.2</v>
      </c>
      <c r="F21" s="158">
        <v>240515</v>
      </c>
      <c r="G21" s="159" t="s">
        <v>137</v>
      </c>
      <c r="H21" s="158">
        <v>643149</v>
      </c>
      <c r="I21" s="298">
        <v>2.67</v>
      </c>
      <c r="J21" s="223">
        <v>647285</v>
      </c>
      <c r="K21" s="134">
        <f t="shared" si="0"/>
        <v>-0.64</v>
      </c>
      <c r="L21" s="157">
        <v>36.2</v>
      </c>
      <c r="M21" s="158">
        <v>240515</v>
      </c>
      <c r="N21" s="177" t="s">
        <v>137</v>
      </c>
      <c r="O21" s="158">
        <v>618319</v>
      </c>
      <c r="P21" s="184">
        <v>2.57</v>
      </c>
      <c r="Q21" s="216">
        <v>630598</v>
      </c>
      <c r="R21" s="135">
        <f t="shared" si="1"/>
        <v>-1.95</v>
      </c>
      <c r="S21" s="127"/>
      <c r="T21" s="127">
        <f t="shared" si="2"/>
        <v>-0.64</v>
      </c>
      <c r="U21" s="127" t="b">
        <f t="shared" si="3"/>
        <v>0</v>
      </c>
      <c r="V21" s="127">
        <f t="shared" si="4"/>
        <v>-1.95</v>
      </c>
      <c r="W21" s="127" t="b">
        <f t="shared" si="5"/>
        <v>0</v>
      </c>
      <c r="X21" s="127"/>
      <c r="Y21" s="127"/>
    </row>
    <row r="22" spans="1:25" s="130" customFormat="1" ht="12">
      <c r="A22" s="127"/>
      <c r="B22" s="136"/>
      <c r="C22" s="132"/>
      <c r="D22" s="133" t="s">
        <v>76</v>
      </c>
      <c r="E22" s="157">
        <v>40.3</v>
      </c>
      <c r="F22" s="158">
        <v>297844</v>
      </c>
      <c r="G22" s="159">
        <v>6</v>
      </c>
      <c r="H22" s="158">
        <v>633322</v>
      </c>
      <c r="I22" s="298">
        <v>2.13</v>
      </c>
      <c r="J22" s="223">
        <v>677100</v>
      </c>
      <c r="K22" s="134">
        <f t="shared" si="0"/>
        <v>-6.47</v>
      </c>
      <c r="L22" s="157">
        <v>38.1</v>
      </c>
      <c r="M22" s="158">
        <v>275921</v>
      </c>
      <c r="N22" s="177">
        <v>5</v>
      </c>
      <c r="O22" s="158">
        <v>547235</v>
      </c>
      <c r="P22" s="184">
        <v>1.98</v>
      </c>
      <c r="Q22" s="216">
        <v>596081</v>
      </c>
      <c r="R22" s="135">
        <f t="shared" si="1"/>
        <v>-8.19</v>
      </c>
      <c r="S22" s="127"/>
      <c r="T22" s="127">
        <f t="shared" si="2"/>
        <v>-6.47</v>
      </c>
      <c r="U22" s="127" t="b">
        <f t="shared" si="3"/>
        <v>0</v>
      </c>
      <c r="V22" s="127">
        <f t="shared" si="4"/>
        <v>-8.19</v>
      </c>
      <c r="W22" s="127" t="b">
        <f t="shared" si="5"/>
        <v>0</v>
      </c>
      <c r="X22" s="127"/>
      <c r="Y22" s="127"/>
    </row>
    <row r="23" spans="1:25" s="130" customFormat="1" ht="12">
      <c r="A23" s="127"/>
      <c r="B23" s="136"/>
      <c r="C23" s="132"/>
      <c r="D23" s="133" t="s">
        <v>77</v>
      </c>
      <c r="E23" s="157">
        <v>37.6</v>
      </c>
      <c r="F23" s="158">
        <v>300172</v>
      </c>
      <c r="G23" s="159" t="s">
        <v>137</v>
      </c>
      <c r="H23" s="158">
        <v>820721</v>
      </c>
      <c r="I23" s="298">
        <v>2.73</v>
      </c>
      <c r="J23" s="223">
        <v>832109</v>
      </c>
      <c r="K23" s="134">
        <f t="shared" si="0"/>
        <v>-1.37</v>
      </c>
      <c r="L23" s="157">
        <v>37.6</v>
      </c>
      <c r="M23" s="158">
        <v>300172</v>
      </c>
      <c r="N23" s="177" t="s">
        <v>137</v>
      </c>
      <c r="O23" s="158">
        <v>762588</v>
      </c>
      <c r="P23" s="184">
        <v>2.54</v>
      </c>
      <c r="Q23" s="216">
        <v>761088</v>
      </c>
      <c r="R23" s="135">
        <f t="shared" si="1"/>
        <v>0.2</v>
      </c>
      <c r="S23" s="127"/>
      <c r="T23" s="127">
        <f t="shared" si="2"/>
        <v>-1.37</v>
      </c>
      <c r="U23" s="127" t="b">
        <f t="shared" si="3"/>
        <v>0</v>
      </c>
      <c r="V23" s="127">
        <f t="shared" si="4"/>
        <v>0.2</v>
      </c>
      <c r="W23" s="127" t="b">
        <f t="shared" si="5"/>
        <v>0</v>
      </c>
      <c r="X23" s="127"/>
      <c r="Y23" s="127"/>
    </row>
    <row r="24" spans="1:25" s="130" customFormat="1" ht="12">
      <c r="A24" s="127"/>
      <c r="B24" s="136"/>
      <c r="C24" s="132"/>
      <c r="D24" s="133" t="s">
        <v>78</v>
      </c>
      <c r="E24" s="157">
        <v>40</v>
      </c>
      <c r="F24" s="158">
        <v>327223</v>
      </c>
      <c r="G24" s="159">
        <v>10</v>
      </c>
      <c r="H24" s="158">
        <v>718262</v>
      </c>
      <c r="I24" s="298">
        <v>2.2</v>
      </c>
      <c r="J24" s="223">
        <v>738946</v>
      </c>
      <c r="K24" s="134">
        <f t="shared" si="0"/>
        <v>-2.8</v>
      </c>
      <c r="L24" s="157">
        <v>40</v>
      </c>
      <c r="M24" s="158">
        <v>327223</v>
      </c>
      <c r="N24" s="177">
        <v>10</v>
      </c>
      <c r="O24" s="158">
        <v>681181</v>
      </c>
      <c r="P24" s="184">
        <v>2.08</v>
      </c>
      <c r="Q24" s="216">
        <v>730488</v>
      </c>
      <c r="R24" s="135">
        <f t="shared" si="1"/>
        <v>-6.75</v>
      </c>
      <c r="S24" s="127"/>
      <c r="T24" s="127">
        <f t="shared" si="2"/>
        <v>-2.8</v>
      </c>
      <c r="U24" s="127" t="b">
        <f t="shared" si="3"/>
        <v>0</v>
      </c>
      <c r="V24" s="127">
        <f t="shared" si="4"/>
        <v>-6.75</v>
      </c>
      <c r="W24" s="127" t="b">
        <f t="shared" si="5"/>
        <v>0</v>
      </c>
      <c r="X24" s="127"/>
      <c r="Y24" s="127"/>
    </row>
    <row r="25" spans="1:25" s="130" customFormat="1" ht="12">
      <c r="A25" s="127"/>
      <c r="B25" s="136"/>
      <c r="C25" s="132"/>
      <c r="D25" s="133" t="s">
        <v>79</v>
      </c>
      <c r="E25" s="157" t="s">
        <v>133</v>
      </c>
      <c r="F25" s="158" t="s">
        <v>133</v>
      </c>
      <c r="G25" s="159" t="s">
        <v>133</v>
      </c>
      <c r="H25" s="158" t="s">
        <v>133</v>
      </c>
      <c r="I25" s="298" t="s">
        <v>133</v>
      </c>
      <c r="J25" s="223" t="s">
        <v>133</v>
      </c>
      <c r="K25" s="134" t="str">
        <f t="shared" si="0"/>
        <v>-</v>
      </c>
      <c r="L25" s="157" t="s">
        <v>133</v>
      </c>
      <c r="M25" s="158" t="s">
        <v>133</v>
      </c>
      <c r="N25" s="177" t="s">
        <v>133</v>
      </c>
      <c r="O25" s="158" t="s">
        <v>133</v>
      </c>
      <c r="P25" s="184" t="s">
        <v>133</v>
      </c>
      <c r="Q25" s="216" t="s">
        <v>133</v>
      </c>
      <c r="R25" s="135" t="str">
        <f t="shared" si="1"/>
        <v>-</v>
      </c>
      <c r="S25" s="127"/>
      <c r="T25" s="127" t="e">
        <f t="shared" si="2"/>
        <v>#VALUE!</v>
      </c>
      <c r="U25" s="127" t="b">
        <f t="shared" si="3"/>
        <v>1</v>
      </c>
      <c r="V25" s="127" t="e">
        <f t="shared" si="4"/>
        <v>#VALUE!</v>
      </c>
      <c r="W25" s="127" t="b">
        <f t="shared" si="5"/>
        <v>1</v>
      </c>
      <c r="X25" s="127"/>
      <c r="Y25" s="127"/>
    </row>
    <row r="26" spans="1:25" s="130" customFormat="1" ht="12">
      <c r="A26" s="127"/>
      <c r="B26" s="136"/>
      <c r="C26" s="132"/>
      <c r="D26" s="133" t="s">
        <v>80</v>
      </c>
      <c r="E26" s="157">
        <v>41.6</v>
      </c>
      <c r="F26" s="158">
        <v>323641</v>
      </c>
      <c r="G26" s="159">
        <v>7</v>
      </c>
      <c r="H26" s="158">
        <v>869149</v>
      </c>
      <c r="I26" s="298">
        <v>2.69</v>
      </c>
      <c r="J26" s="223">
        <v>831361</v>
      </c>
      <c r="K26" s="134">
        <f t="shared" si="0"/>
        <v>4.55</v>
      </c>
      <c r="L26" s="157">
        <v>41.6</v>
      </c>
      <c r="M26" s="158">
        <v>323641</v>
      </c>
      <c r="N26" s="177">
        <v>7</v>
      </c>
      <c r="O26" s="158">
        <v>859604</v>
      </c>
      <c r="P26" s="184">
        <v>2.66</v>
      </c>
      <c r="Q26" s="216">
        <v>815187</v>
      </c>
      <c r="R26" s="135">
        <f t="shared" si="1"/>
        <v>5.45</v>
      </c>
      <c r="S26" s="127"/>
      <c r="T26" s="127">
        <f t="shared" si="2"/>
        <v>4.55</v>
      </c>
      <c r="U26" s="127" t="b">
        <f t="shared" si="3"/>
        <v>0</v>
      </c>
      <c r="V26" s="127">
        <f t="shared" si="4"/>
        <v>5.45</v>
      </c>
      <c r="W26" s="127" t="b">
        <f t="shared" si="5"/>
        <v>0</v>
      </c>
      <c r="X26" s="127"/>
      <c r="Y26" s="127"/>
    </row>
    <row r="27" spans="1:25" s="130" customFormat="1" ht="12">
      <c r="A27" s="127"/>
      <c r="B27" s="136"/>
      <c r="C27" s="132"/>
      <c r="D27" s="133" t="s">
        <v>81</v>
      </c>
      <c r="E27" s="157" t="s">
        <v>133</v>
      </c>
      <c r="F27" s="158" t="s">
        <v>133</v>
      </c>
      <c r="G27" s="159" t="s">
        <v>133</v>
      </c>
      <c r="H27" s="158" t="s">
        <v>133</v>
      </c>
      <c r="I27" s="298" t="s">
        <v>133</v>
      </c>
      <c r="J27" s="223" t="s">
        <v>133</v>
      </c>
      <c r="K27" s="134" t="str">
        <f t="shared" si="0"/>
        <v>-</v>
      </c>
      <c r="L27" s="157" t="s">
        <v>133</v>
      </c>
      <c r="M27" s="158" t="s">
        <v>133</v>
      </c>
      <c r="N27" s="177" t="s">
        <v>133</v>
      </c>
      <c r="O27" s="158" t="s">
        <v>133</v>
      </c>
      <c r="P27" s="184" t="s">
        <v>133</v>
      </c>
      <c r="Q27" s="216" t="s">
        <v>133</v>
      </c>
      <c r="R27" s="135" t="str">
        <f t="shared" si="1"/>
        <v>-</v>
      </c>
      <c r="S27" s="127"/>
      <c r="T27" s="127" t="e">
        <f t="shared" si="2"/>
        <v>#VALUE!</v>
      </c>
      <c r="U27" s="127" t="b">
        <f t="shared" si="3"/>
        <v>1</v>
      </c>
      <c r="V27" s="127" t="e">
        <f t="shared" si="4"/>
        <v>#VALUE!</v>
      </c>
      <c r="W27" s="127" t="b">
        <f t="shared" si="5"/>
        <v>1</v>
      </c>
      <c r="X27" s="127"/>
      <c r="Y27" s="127"/>
    </row>
    <row r="28" spans="1:25" s="130" customFormat="1" ht="12">
      <c r="A28" s="127"/>
      <c r="B28" s="136" t="s">
        <v>82</v>
      </c>
      <c r="C28" s="249" t="s">
        <v>83</v>
      </c>
      <c r="D28" s="255"/>
      <c r="E28" s="160" t="s">
        <v>133</v>
      </c>
      <c r="F28" s="161" t="s">
        <v>133</v>
      </c>
      <c r="G28" s="162" t="s">
        <v>133</v>
      </c>
      <c r="H28" s="161" t="s">
        <v>133</v>
      </c>
      <c r="I28" s="299" t="s">
        <v>133</v>
      </c>
      <c r="J28" s="224" t="s">
        <v>133</v>
      </c>
      <c r="K28" s="137" t="str">
        <f t="shared" si="0"/>
        <v>-</v>
      </c>
      <c r="L28" s="160" t="s">
        <v>133</v>
      </c>
      <c r="M28" s="161" t="s">
        <v>133</v>
      </c>
      <c r="N28" s="178" t="s">
        <v>133</v>
      </c>
      <c r="O28" s="161" t="s">
        <v>133</v>
      </c>
      <c r="P28" s="185" t="s">
        <v>133</v>
      </c>
      <c r="Q28" s="217" t="s">
        <v>133</v>
      </c>
      <c r="R28" s="137" t="str">
        <f t="shared" si="1"/>
        <v>-</v>
      </c>
      <c r="S28" s="127"/>
      <c r="T28" s="127" t="e">
        <f t="shared" si="2"/>
        <v>#VALUE!</v>
      </c>
      <c r="U28" s="127" t="b">
        <f t="shared" si="3"/>
        <v>1</v>
      </c>
      <c r="V28" s="127" t="e">
        <f t="shared" si="4"/>
        <v>#VALUE!</v>
      </c>
      <c r="W28" s="127" t="b">
        <f t="shared" si="5"/>
        <v>1</v>
      </c>
      <c r="X28" s="127"/>
      <c r="Y28" s="127"/>
    </row>
    <row r="29" spans="1:25" s="130" customFormat="1" ht="12">
      <c r="A29" s="127"/>
      <c r="B29" s="136"/>
      <c r="C29" s="249" t="s">
        <v>84</v>
      </c>
      <c r="D29" s="255"/>
      <c r="E29" s="163" t="s">
        <v>133</v>
      </c>
      <c r="F29" s="164" t="s">
        <v>133</v>
      </c>
      <c r="G29" s="165" t="s">
        <v>133</v>
      </c>
      <c r="H29" s="164" t="s">
        <v>133</v>
      </c>
      <c r="I29" s="300" t="s">
        <v>133</v>
      </c>
      <c r="J29" s="225" t="s">
        <v>133</v>
      </c>
      <c r="K29" s="137" t="str">
        <f t="shared" si="0"/>
        <v>-</v>
      </c>
      <c r="L29" s="163" t="s">
        <v>133</v>
      </c>
      <c r="M29" s="164" t="s">
        <v>133</v>
      </c>
      <c r="N29" s="179" t="s">
        <v>133</v>
      </c>
      <c r="O29" s="164" t="s">
        <v>133</v>
      </c>
      <c r="P29" s="186" t="s">
        <v>133</v>
      </c>
      <c r="Q29" s="218" t="s">
        <v>133</v>
      </c>
      <c r="R29" s="137" t="str">
        <f t="shared" si="1"/>
        <v>-</v>
      </c>
      <c r="S29" s="127"/>
      <c r="T29" s="127" t="e">
        <f t="shared" si="2"/>
        <v>#VALUE!</v>
      </c>
      <c r="U29" s="127" t="b">
        <f t="shared" si="3"/>
        <v>1</v>
      </c>
      <c r="V29" s="127" t="e">
        <f t="shared" si="4"/>
        <v>#VALUE!</v>
      </c>
      <c r="W29" s="127" t="b">
        <f t="shared" si="5"/>
        <v>1</v>
      </c>
      <c r="X29" s="127"/>
      <c r="Y29" s="127"/>
    </row>
    <row r="30" spans="1:25" s="130" customFormat="1" ht="12">
      <c r="A30" s="127"/>
      <c r="B30" s="136"/>
      <c r="C30" s="249" t="s">
        <v>85</v>
      </c>
      <c r="D30" s="255"/>
      <c r="E30" s="163">
        <v>39.5</v>
      </c>
      <c r="F30" s="164">
        <v>292398</v>
      </c>
      <c r="G30" s="165" t="s">
        <v>137</v>
      </c>
      <c r="H30" s="164">
        <v>685927</v>
      </c>
      <c r="I30" s="300">
        <v>2.35</v>
      </c>
      <c r="J30" s="225">
        <v>716684</v>
      </c>
      <c r="K30" s="137">
        <f t="shared" si="0"/>
        <v>-4.29</v>
      </c>
      <c r="L30" s="163">
        <v>39.5</v>
      </c>
      <c r="M30" s="164">
        <v>292398</v>
      </c>
      <c r="N30" s="179" t="s">
        <v>137</v>
      </c>
      <c r="O30" s="164">
        <v>542474</v>
      </c>
      <c r="P30" s="186">
        <v>1.86</v>
      </c>
      <c r="Q30" s="218">
        <v>530053</v>
      </c>
      <c r="R30" s="137">
        <f t="shared" si="1"/>
        <v>2.34</v>
      </c>
      <c r="S30" s="127"/>
      <c r="T30" s="127">
        <f t="shared" si="2"/>
        <v>-4.29</v>
      </c>
      <c r="U30" s="127" t="b">
        <f t="shared" si="3"/>
        <v>0</v>
      </c>
      <c r="V30" s="127">
        <f t="shared" si="4"/>
        <v>2.34</v>
      </c>
      <c r="W30" s="127" t="b">
        <f t="shared" si="5"/>
        <v>0</v>
      </c>
      <c r="X30" s="127"/>
      <c r="Y30" s="127"/>
    </row>
    <row r="31" spans="1:25" s="130" customFormat="1" ht="12">
      <c r="A31" s="127"/>
      <c r="B31" s="136"/>
      <c r="C31" s="249" t="s">
        <v>86</v>
      </c>
      <c r="D31" s="255"/>
      <c r="E31" s="163">
        <v>37</v>
      </c>
      <c r="F31" s="164">
        <v>295915</v>
      </c>
      <c r="G31" s="165" t="s">
        <v>137</v>
      </c>
      <c r="H31" s="164">
        <v>651040</v>
      </c>
      <c r="I31" s="300">
        <v>2.2</v>
      </c>
      <c r="J31" s="225">
        <v>668250</v>
      </c>
      <c r="K31" s="137">
        <f t="shared" si="0"/>
        <v>-2.58</v>
      </c>
      <c r="L31" s="163">
        <v>37</v>
      </c>
      <c r="M31" s="164">
        <v>295915</v>
      </c>
      <c r="N31" s="179" t="s">
        <v>137</v>
      </c>
      <c r="O31" s="164">
        <v>606665</v>
      </c>
      <c r="P31" s="186">
        <v>2.05</v>
      </c>
      <c r="Q31" s="218">
        <v>604967</v>
      </c>
      <c r="R31" s="137">
        <f t="shared" si="1"/>
        <v>0.28</v>
      </c>
      <c r="S31" s="127"/>
      <c r="T31" s="127">
        <f t="shared" si="2"/>
        <v>-2.58</v>
      </c>
      <c r="U31" s="127" t="b">
        <f t="shared" si="3"/>
        <v>0</v>
      </c>
      <c r="V31" s="127">
        <f t="shared" si="4"/>
        <v>0.28</v>
      </c>
      <c r="W31" s="127" t="b">
        <f t="shared" si="5"/>
        <v>0</v>
      </c>
      <c r="X31" s="127"/>
      <c r="Y31" s="127"/>
    </row>
    <row r="32" spans="1:25" s="130" customFormat="1" ht="12">
      <c r="A32" s="127"/>
      <c r="B32" s="136"/>
      <c r="C32" s="249" t="s">
        <v>87</v>
      </c>
      <c r="D32" s="255"/>
      <c r="E32" s="163">
        <v>39.4</v>
      </c>
      <c r="F32" s="164">
        <v>277792</v>
      </c>
      <c r="G32" s="165" t="s">
        <v>137</v>
      </c>
      <c r="H32" s="164">
        <v>659135</v>
      </c>
      <c r="I32" s="300">
        <v>2.37</v>
      </c>
      <c r="J32" s="225">
        <v>651534</v>
      </c>
      <c r="K32" s="137">
        <f t="shared" si="0"/>
        <v>1.17</v>
      </c>
      <c r="L32" s="163">
        <v>39.4</v>
      </c>
      <c r="M32" s="164">
        <v>277792</v>
      </c>
      <c r="N32" s="179" t="s">
        <v>137</v>
      </c>
      <c r="O32" s="164">
        <v>523129</v>
      </c>
      <c r="P32" s="186">
        <v>1.88</v>
      </c>
      <c r="Q32" s="218">
        <v>555406</v>
      </c>
      <c r="R32" s="137">
        <f t="shared" si="1"/>
        <v>-5.81</v>
      </c>
      <c r="S32" s="127"/>
      <c r="T32" s="127">
        <f t="shared" si="2"/>
        <v>1.17</v>
      </c>
      <c r="U32" s="127" t="b">
        <f t="shared" si="3"/>
        <v>0</v>
      </c>
      <c r="V32" s="127">
        <f t="shared" si="4"/>
        <v>-5.81</v>
      </c>
      <c r="W32" s="127" t="b">
        <f t="shared" si="5"/>
        <v>0</v>
      </c>
      <c r="X32" s="127"/>
      <c r="Y32" s="127"/>
    </row>
    <row r="33" spans="1:25" s="130" customFormat="1" ht="12">
      <c r="A33" s="127"/>
      <c r="B33" s="136"/>
      <c r="C33" s="256" t="s">
        <v>88</v>
      </c>
      <c r="D33" s="257"/>
      <c r="E33" s="160">
        <v>42.7</v>
      </c>
      <c r="F33" s="161">
        <v>195061</v>
      </c>
      <c r="G33" s="162">
        <v>7</v>
      </c>
      <c r="H33" s="161">
        <v>467526</v>
      </c>
      <c r="I33" s="299">
        <v>2.4</v>
      </c>
      <c r="J33" s="224">
        <v>377014</v>
      </c>
      <c r="K33" s="134">
        <f t="shared" si="0"/>
        <v>24.01</v>
      </c>
      <c r="L33" s="160">
        <v>42.7</v>
      </c>
      <c r="M33" s="161">
        <v>195061</v>
      </c>
      <c r="N33" s="178">
        <v>7</v>
      </c>
      <c r="O33" s="161">
        <v>213300</v>
      </c>
      <c r="P33" s="185">
        <v>1.09</v>
      </c>
      <c r="Q33" s="217">
        <v>196331</v>
      </c>
      <c r="R33" s="135">
        <f t="shared" si="1"/>
        <v>8.64</v>
      </c>
      <c r="S33" s="127"/>
      <c r="T33" s="127">
        <f t="shared" si="2"/>
        <v>24.01</v>
      </c>
      <c r="U33" s="127" t="b">
        <f t="shared" si="3"/>
        <v>0</v>
      </c>
      <c r="V33" s="127">
        <f t="shared" si="4"/>
        <v>8.64</v>
      </c>
      <c r="W33" s="127" t="b">
        <f t="shared" si="5"/>
        <v>0</v>
      </c>
      <c r="X33" s="127"/>
      <c r="Y33" s="127"/>
    </row>
    <row r="34" spans="1:25" s="130" customFormat="1" ht="12">
      <c r="A34" s="127"/>
      <c r="B34" s="136"/>
      <c r="C34" s="132"/>
      <c r="D34" s="138" t="s">
        <v>89</v>
      </c>
      <c r="E34" s="157">
        <v>37.9</v>
      </c>
      <c r="F34" s="158">
        <v>254931</v>
      </c>
      <c r="G34" s="159" t="s">
        <v>137</v>
      </c>
      <c r="H34" s="158">
        <v>404558</v>
      </c>
      <c r="I34" s="298">
        <v>1.59</v>
      </c>
      <c r="J34" s="223">
        <v>390416</v>
      </c>
      <c r="K34" s="134">
        <f t="shared" si="0"/>
        <v>3.62</v>
      </c>
      <c r="L34" s="157">
        <v>37.9</v>
      </c>
      <c r="M34" s="158">
        <v>254931</v>
      </c>
      <c r="N34" s="177" t="s">
        <v>137</v>
      </c>
      <c r="O34" s="158">
        <v>301486</v>
      </c>
      <c r="P34" s="184">
        <v>1.18</v>
      </c>
      <c r="Q34" s="216">
        <v>292748</v>
      </c>
      <c r="R34" s="135">
        <f t="shared" si="1"/>
        <v>2.98</v>
      </c>
      <c r="S34" s="127"/>
      <c r="T34" s="127">
        <f t="shared" si="2"/>
        <v>3.62</v>
      </c>
      <c r="U34" s="127" t="b">
        <f t="shared" si="3"/>
        <v>0</v>
      </c>
      <c r="V34" s="127">
        <f t="shared" si="4"/>
        <v>2.98</v>
      </c>
      <c r="W34" s="127" t="b">
        <f t="shared" si="5"/>
        <v>0</v>
      </c>
      <c r="X34" s="127"/>
      <c r="Y34" s="127"/>
    </row>
    <row r="35" spans="1:25" s="130" customFormat="1" ht="12">
      <c r="A35" s="127"/>
      <c r="B35" s="136"/>
      <c r="C35" s="132"/>
      <c r="D35" s="138" t="s">
        <v>90</v>
      </c>
      <c r="E35" s="157">
        <v>44.1</v>
      </c>
      <c r="F35" s="158">
        <v>186300</v>
      </c>
      <c r="G35" s="159" t="s">
        <v>137</v>
      </c>
      <c r="H35" s="158">
        <v>447120</v>
      </c>
      <c r="I35" s="298">
        <v>2.4</v>
      </c>
      <c r="J35" s="223">
        <v>441556</v>
      </c>
      <c r="K35" s="134">
        <f t="shared" si="0"/>
        <v>1.26</v>
      </c>
      <c r="L35" s="157">
        <v>44.1</v>
      </c>
      <c r="M35" s="158">
        <v>186300</v>
      </c>
      <c r="N35" s="177" t="s">
        <v>137</v>
      </c>
      <c r="O35" s="158">
        <v>186300</v>
      </c>
      <c r="P35" s="184">
        <v>1</v>
      </c>
      <c r="Q35" s="216">
        <v>147185</v>
      </c>
      <c r="R35" s="135">
        <f t="shared" si="1"/>
        <v>26.58</v>
      </c>
      <c r="S35" s="127"/>
      <c r="T35" s="127">
        <f t="shared" si="2"/>
        <v>1.26</v>
      </c>
      <c r="U35" s="127" t="b">
        <f t="shared" si="3"/>
        <v>0</v>
      </c>
      <c r="V35" s="127">
        <f t="shared" si="4"/>
        <v>26.58</v>
      </c>
      <c r="W35" s="127" t="b">
        <f t="shared" si="5"/>
        <v>0</v>
      </c>
      <c r="X35" s="127"/>
      <c r="Y35" s="127"/>
    </row>
    <row r="36" spans="1:25" s="130" customFormat="1" ht="12">
      <c r="A36" s="127"/>
      <c r="B36" s="136" t="s">
        <v>91</v>
      </c>
      <c r="C36" s="132"/>
      <c r="D36" s="138" t="s">
        <v>92</v>
      </c>
      <c r="E36" s="157">
        <v>44.6</v>
      </c>
      <c r="F36" s="158">
        <v>170302</v>
      </c>
      <c r="G36" s="159" t="s">
        <v>137</v>
      </c>
      <c r="H36" s="158">
        <v>498612</v>
      </c>
      <c r="I36" s="298">
        <v>2.93</v>
      </c>
      <c r="J36" s="223">
        <v>361323</v>
      </c>
      <c r="K36" s="134">
        <f t="shared" si="0"/>
        <v>38</v>
      </c>
      <c r="L36" s="157">
        <v>44.6</v>
      </c>
      <c r="M36" s="158">
        <v>170302</v>
      </c>
      <c r="N36" s="177" t="s">
        <v>137</v>
      </c>
      <c r="O36" s="158">
        <v>179230</v>
      </c>
      <c r="P36" s="184">
        <v>1.05</v>
      </c>
      <c r="Q36" s="216">
        <v>163910</v>
      </c>
      <c r="R36" s="135">
        <f t="shared" si="1"/>
        <v>9.35</v>
      </c>
      <c r="S36" s="127"/>
      <c r="T36" s="127">
        <f t="shared" si="2"/>
        <v>38</v>
      </c>
      <c r="U36" s="127" t="b">
        <f t="shared" si="3"/>
        <v>0</v>
      </c>
      <c r="V36" s="127">
        <f t="shared" si="4"/>
        <v>9.35</v>
      </c>
      <c r="W36" s="127" t="b">
        <f t="shared" si="5"/>
        <v>0</v>
      </c>
      <c r="X36" s="127"/>
      <c r="Y36" s="127"/>
    </row>
    <row r="37" spans="1:25" s="130" customFormat="1" ht="12">
      <c r="A37" s="127"/>
      <c r="B37" s="136"/>
      <c r="C37" s="132"/>
      <c r="D37" s="138" t="s">
        <v>93</v>
      </c>
      <c r="E37" s="157" t="s">
        <v>133</v>
      </c>
      <c r="F37" s="158" t="s">
        <v>133</v>
      </c>
      <c r="G37" s="159" t="s">
        <v>133</v>
      </c>
      <c r="H37" s="158" t="s">
        <v>133</v>
      </c>
      <c r="I37" s="298" t="s">
        <v>133</v>
      </c>
      <c r="J37" s="223" t="s">
        <v>133</v>
      </c>
      <c r="K37" s="134" t="str">
        <f t="shared" si="0"/>
        <v>-</v>
      </c>
      <c r="L37" s="157" t="s">
        <v>133</v>
      </c>
      <c r="M37" s="158" t="s">
        <v>133</v>
      </c>
      <c r="N37" s="177" t="s">
        <v>133</v>
      </c>
      <c r="O37" s="158" t="s">
        <v>133</v>
      </c>
      <c r="P37" s="184" t="s">
        <v>133</v>
      </c>
      <c r="Q37" s="216" t="s">
        <v>133</v>
      </c>
      <c r="R37" s="135" t="str">
        <f t="shared" si="1"/>
        <v>-</v>
      </c>
      <c r="S37" s="127"/>
      <c r="T37" s="127" t="e">
        <f t="shared" si="2"/>
        <v>#VALUE!</v>
      </c>
      <c r="U37" s="127" t="b">
        <f t="shared" si="3"/>
        <v>1</v>
      </c>
      <c r="V37" s="127" t="e">
        <f t="shared" si="4"/>
        <v>#VALUE!</v>
      </c>
      <c r="W37" s="127" t="b">
        <f t="shared" si="5"/>
        <v>1</v>
      </c>
      <c r="X37" s="127"/>
      <c r="Y37" s="127"/>
    </row>
    <row r="38" spans="1:25" s="130" customFormat="1" ht="12">
      <c r="A38" s="127"/>
      <c r="B38" s="136"/>
      <c r="C38" s="132"/>
      <c r="D38" s="138" t="s">
        <v>94</v>
      </c>
      <c r="E38" s="157" t="s">
        <v>133</v>
      </c>
      <c r="F38" s="158" t="s">
        <v>133</v>
      </c>
      <c r="G38" s="159" t="s">
        <v>133</v>
      </c>
      <c r="H38" s="158" t="s">
        <v>133</v>
      </c>
      <c r="I38" s="298" t="s">
        <v>133</v>
      </c>
      <c r="J38" s="223" t="s">
        <v>133</v>
      </c>
      <c r="K38" s="134" t="str">
        <f t="shared" si="0"/>
        <v>-</v>
      </c>
      <c r="L38" s="157" t="s">
        <v>133</v>
      </c>
      <c r="M38" s="158" t="s">
        <v>133</v>
      </c>
      <c r="N38" s="177" t="s">
        <v>133</v>
      </c>
      <c r="O38" s="158" t="s">
        <v>133</v>
      </c>
      <c r="P38" s="184" t="s">
        <v>133</v>
      </c>
      <c r="Q38" s="216" t="s">
        <v>133</v>
      </c>
      <c r="R38" s="135" t="str">
        <f t="shared" si="1"/>
        <v>-</v>
      </c>
      <c r="S38" s="127"/>
      <c r="T38" s="127" t="e">
        <f t="shared" si="2"/>
        <v>#VALUE!</v>
      </c>
      <c r="U38" s="127" t="b">
        <f t="shared" si="3"/>
        <v>1</v>
      </c>
      <c r="V38" s="127" t="e">
        <f t="shared" si="4"/>
        <v>#VALUE!</v>
      </c>
      <c r="W38" s="127" t="b">
        <f t="shared" si="5"/>
        <v>1</v>
      </c>
      <c r="X38" s="127"/>
      <c r="Y38" s="127"/>
    </row>
    <row r="39" spans="1:25" s="130" customFormat="1" ht="12">
      <c r="A39" s="127"/>
      <c r="B39" s="136"/>
      <c r="C39" s="132"/>
      <c r="D39" s="138" t="s">
        <v>95</v>
      </c>
      <c r="E39" s="157" t="s">
        <v>133</v>
      </c>
      <c r="F39" s="158" t="s">
        <v>133</v>
      </c>
      <c r="G39" s="159" t="s">
        <v>133</v>
      </c>
      <c r="H39" s="158" t="s">
        <v>133</v>
      </c>
      <c r="I39" s="298" t="s">
        <v>133</v>
      </c>
      <c r="J39" s="223" t="s">
        <v>133</v>
      </c>
      <c r="K39" s="134" t="str">
        <f t="shared" si="0"/>
        <v>-</v>
      </c>
      <c r="L39" s="157" t="s">
        <v>133</v>
      </c>
      <c r="M39" s="158" t="s">
        <v>133</v>
      </c>
      <c r="N39" s="177" t="s">
        <v>133</v>
      </c>
      <c r="O39" s="158" t="s">
        <v>133</v>
      </c>
      <c r="P39" s="184" t="s">
        <v>133</v>
      </c>
      <c r="Q39" s="216" t="s">
        <v>133</v>
      </c>
      <c r="R39" s="135" t="str">
        <f t="shared" si="1"/>
        <v>-</v>
      </c>
      <c r="S39" s="127"/>
      <c r="T39" s="127" t="e">
        <f t="shared" si="2"/>
        <v>#VALUE!</v>
      </c>
      <c r="U39" s="127" t="b">
        <f t="shared" si="3"/>
        <v>1</v>
      </c>
      <c r="V39" s="127" t="e">
        <f t="shared" si="4"/>
        <v>#VALUE!</v>
      </c>
      <c r="W39" s="127" t="b">
        <f t="shared" si="5"/>
        <v>1</v>
      </c>
      <c r="X39" s="127"/>
      <c r="Y39" s="127"/>
    </row>
    <row r="40" spans="1:25" s="130" customFormat="1" ht="12">
      <c r="A40" s="127"/>
      <c r="B40" s="136"/>
      <c r="C40" s="132"/>
      <c r="D40" s="133" t="s">
        <v>96</v>
      </c>
      <c r="E40" s="157" t="s">
        <v>133</v>
      </c>
      <c r="F40" s="158" t="s">
        <v>133</v>
      </c>
      <c r="G40" s="159" t="s">
        <v>133</v>
      </c>
      <c r="H40" s="158" t="s">
        <v>133</v>
      </c>
      <c r="I40" s="298" t="s">
        <v>133</v>
      </c>
      <c r="J40" s="223" t="s">
        <v>133</v>
      </c>
      <c r="K40" s="134" t="str">
        <f aca="true" t="shared" si="6" ref="K40:K66">IF(U40=TRUE,"-",ROUND((H40-J40)/J40*100,2))</f>
        <v>-</v>
      </c>
      <c r="L40" s="157" t="s">
        <v>133</v>
      </c>
      <c r="M40" s="158" t="s">
        <v>133</v>
      </c>
      <c r="N40" s="177" t="s">
        <v>133</v>
      </c>
      <c r="O40" s="158" t="s">
        <v>133</v>
      </c>
      <c r="P40" s="184" t="s">
        <v>133</v>
      </c>
      <c r="Q40" s="216" t="s">
        <v>133</v>
      </c>
      <c r="R40" s="135" t="str">
        <f aca="true" t="shared" si="7" ref="R40:R66">IF(W40=TRUE,"-",ROUND((O40-Q40)/Q40*100,2))</f>
        <v>-</v>
      </c>
      <c r="S40" s="127"/>
      <c r="T40" s="127" t="e">
        <f aca="true" t="shared" si="8" ref="T40:T66">ROUND((H40-J40)/J40*100,2)</f>
        <v>#VALUE!</v>
      </c>
      <c r="U40" s="127" t="b">
        <f aca="true" t="shared" si="9" ref="U40:U66">ISERROR(T40)</f>
        <v>1</v>
      </c>
      <c r="V40" s="127" t="e">
        <f aca="true" t="shared" si="10" ref="V40:V66">ROUND((O40-Q40)/Q40*100,2)</f>
        <v>#VALUE!</v>
      </c>
      <c r="W40" s="127" t="b">
        <f aca="true" t="shared" si="11" ref="W40:W66">ISERROR(V40)</f>
        <v>1</v>
      </c>
      <c r="X40" s="127"/>
      <c r="Y40" s="127"/>
    </row>
    <row r="41" spans="1:25" s="130" customFormat="1" ht="12">
      <c r="A41" s="127"/>
      <c r="B41" s="136"/>
      <c r="C41" s="132"/>
      <c r="D41" s="133" t="s">
        <v>97</v>
      </c>
      <c r="E41" s="157" t="s">
        <v>133</v>
      </c>
      <c r="F41" s="158" t="s">
        <v>133</v>
      </c>
      <c r="G41" s="159" t="s">
        <v>133</v>
      </c>
      <c r="H41" s="158" t="s">
        <v>133</v>
      </c>
      <c r="I41" s="298" t="s">
        <v>133</v>
      </c>
      <c r="J41" s="223" t="s">
        <v>133</v>
      </c>
      <c r="K41" s="134" t="str">
        <f t="shared" si="6"/>
        <v>-</v>
      </c>
      <c r="L41" s="157" t="s">
        <v>133</v>
      </c>
      <c r="M41" s="158" t="s">
        <v>133</v>
      </c>
      <c r="N41" s="177" t="s">
        <v>133</v>
      </c>
      <c r="O41" s="158" t="s">
        <v>133</v>
      </c>
      <c r="P41" s="184" t="s">
        <v>133</v>
      </c>
      <c r="Q41" s="216" t="s">
        <v>133</v>
      </c>
      <c r="R41" s="135" t="str">
        <f t="shared" si="7"/>
        <v>-</v>
      </c>
      <c r="S41" s="127"/>
      <c r="T41" s="127" t="e">
        <f t="shared" si="8"/>
        <v>#VALUE!</v>
      </c>
      <c r="U41" s="127" t="b">
        <f t="shared" si="9"/>
        <v>1</v>
      </c>
      <c r="V41" s="127" t="e">
        <f t="shared" si="10"/>
        <v>#VALUE!</v>
      </c>
      <c r="W41" s="127" t="b">
        <f t="shared" si="11"/>
        <v>1</v>
      </c>
      <c r="X41" s="127"/>
      <c r="Y41" s="127"/>
    </row>
    <row r="42" spans="1:25" s="130" customFormat="1" ht="12">
      <c r="A42" s="127"/>
      <c r="B42" s="136"/>
      <c r="C42" s="249" t="s">
        <v>98</v>
      </c>
      <c r="D42" s="250"/>
      <c r="E42" s="163">
        <v>39.4</v>
      </c>
      <c r="F42" s="164">
        <v>286983</v>
      </c>
      <c r="G42" s="165" t="s">
        <v>137</v>
      </c>
      <c r="H42" s="164">
        <v>499867</v>
      </c>
      <c r="I42" s="300">
        <v>1.74</v>
      </c>
      <c r="J42" s="225">
        <v>473188</v>
      </c>
      <c r="K42" s="137">
        <f t="shared" si="6"/>
        <v>5.64</v>
      </c>
      <c r="L42" s="163">
        <v>39.4</v>
      </c>
      <c r="M42" s="164">
        <v>286983</v>
      </c>
      <c r="N42" s="179" t="s">
        <v>137</v>
      </c>
      <c r="O42" s="164">
        <v>443192</v>
      </c>
      <c r="P42" s="186">
        <v>1.54</v>
      </c>
      <c r="Q42" s="218">
        <v>419265</v>
      </c>
      <c r="R42" s="137">
        <f t="shared" si="7"/>
        <v>5.71</v>
      </c>
      <c r="S42" s="127"/>
      <c r="T42" s="127">
        <f t="shared" si="8"/>
        <v>5.64</v>
      </c>
      <c r="U42" s="127" t="b">
        <f t="shared" si="9"/>
        <v>0</v>
      </c>
      <c r="V42" s="127">
        <f t="shared" si="10"/>
        <v>5.71</v>
      </c>
      <c r="W42" s="127" t="b">
        <f t="shared" si="11"/>
        <v>0</v>
      </c>
      <c r="X42" s="127"/>
      <c r="Y42" s="127"/>
    </row>
    <row r="43" spans="1:25" s="130" customFormat="1" ht="12">
      <c r="A43" s="127"/>
      <c r="B43" s="136"/>
      <c r="C43" s="249" t="s">
        <v>99</v>
      </c>
      <c r="D43" s="250"/>
      <c r="E43" s="163">
        <v>37.6</v>
      </c>
      <c r="F43" s="164">
        <v>315291</v>
      </c>
      <c r="G43" s="165">
        <v>5</v>
      </c>
      <c r="H43" s="164">
        <v>977117</v>
      </c>
      <c r="I43" s="300">
        <v>3.1</v>
      </c>
      <c r="J43" s="225">
        <v>942578</v>
      </c>
      <c r="K43" s="137">
        <f t="shared" si="6"/>
        <v>3.66</v>
      </c>
      <c r="L43" s="163">
        <v>37.6</v>
      </c>
      <c r="M43" s="164">
        <v>315291</v>
      </c>
      <c r="N43" s="179">
        <v>5</v>
      </c>
      <c r="O43" s="164">
        <v>976943</v>
      </c>
      <c r="P43" s="186">
        <v>3.1</v>
      </c>
      <c r="Q43" s="218">
        <v>942345</v>
      </c>
      <c r="R43" s="137">
        <f t="shared" si="7"/>
        <v>3.67</v>
      </c>
      <c r="S43" s="127"/>
      <c r="T43" s="127">
        <f t="shared" si="8"/>
        <v>3.66</v>
      </c>
      <c r="U43" s="127" t="b">
        <f t="shared" si="9"/>
        <v>0</v>
      </c>
      <c r="V43" s="127">
        <f t="shared" si="10"/>
        <v>3.67</v>
      </c>
      <c r="W43" s="127" t="b">
        <f t="shared" si="11"/>
        <v>0</v>
      </c>
      <c r="X43" s="127"/>
      <c r="Y43" s="127"/>
    </row>
    <row r="44" spans="1:25" s="130" customFormat="1" ht="12">
      <c r="A44" s="127"/>
      <c r="B44" s="136"/>
      <c r="C44" s="249" t="s">
        <v>100</v>
      </c>
      <c r="D44" s="250"/>
      <c r="E44" s="163" t="s">
        <v>133</v>
      </c>
      <c r="F44" s="164" t="s">
        <v>133</v>
      </c>
      <c r="G44" s="165" t="s">
        <v>133</v>
      </c>
      <c r="H44" s="164" t="s">
        <v>133</v>
      </c>
      <c r="I44" s="300" t="s">
        <v>133</v>
      </c>
      <c r="J44" s="225" t="s">
        <v>133</v>
      </c>
      <c r="K44" s="137" t="str">
        <f t="shared" si="6"/>
        <v>-</v>
      </c>
      <c r="L44" s="163" t="s">
        <v>133</v>
      </c>
      <c r="M44" s="164" t="s">
        <v>133</v>
      </c>
      <c r="N44" s="179" t="s">
        <v>133</v>
      </c>
      <c r="O44" s="164" t="s">
        <v>133</v>
      </c>
      <c r="P44" s="186" t="s">
        <v>133</v>
      </c>
      <c r="Q44" s="218" t="s">
        <v>133</v>
      </c>
      <c r="R44" s="137" t="str">
        <f t="shared" si="7"/>
        <v>-</v>
      </c>
      <c r="S44" s="127"/>
      <c r="T44" s="127" t="e">
        <f t="shared" si="8"/>
        <v>#VALUE!</v>
      </c>
      <c r="U44" s="127" t="b">
        <f t="shared" si="9"/>
        <v>1</v>
      </c>
      <c r="V44" s="127" t="e">
        <f t="shared" si="10"/>
        <v>#VALUE!</v>
      </c>
      <c r="W44" s="127" t="b">
        <f t="shared" si="11"/>
        <v>1</v>
      </c>
      <c r="X44" s="127"/>
      <c r="Y44" s="127"/>
    </row>
    <row r="45" spans="1:25" s="130" customFormat="1" ht="12">
      <c r="A45" s="127"/>
      <c r="B45" s="136"/>
      <c r="C45" s="249" t="s">
        <v>101</v>
      </c>
      <c r="D45" s="250"/>
      <c r="E45" s="163">
        <v>44</v>
      </c>
      <c r="F45" s="164">
        <v>247717</v>
      </c>
      <c r="G45" s="165" t="s">
        <v>137</v>
      </c>
      <c r="H45" s="164">
        <v>371576</v>
      </c>
      <c r="I45" s="300">
        <v>1.5</v>
      </c>
      <c r="J45" s="225">
        <v>291730</v>
      </c>
      <c r="K45" s="137">
        <f t="shared" si="6"/>
        <v>27.37</v>
      </c>
      <c r="L45" s="163">
        <v>44</v>
      </c>
      <c r="M45" s="164">
        <v>247717</v>
      </c>
      <c r="N45" s="179" t="s">
        <v>137</v>
      </c>
      <c r="O45" s="164">
        <v>346804</v>
      </c>
      <c r="P45" s="186">
        <v>1.4</v>
      </c>
      <c r="Q45" s="218">
        <v>291730</v>
      </c>
      <c r="R45" s="137">
        <f t="shared" si="7"/>
        <v>18.88</v>
      </c>
      <c r="S45" s="127"/>
      <c r="T45" s="127">
        <f t="shared" si="8"/>
        <v>27.37</v>
      </c>
      <c r="U45" s="127" t="b">
        <f t="shared" si="9"/>
        <v>0</v>
      </c>
      <c r="V45" s="127">
        <f t="shared" si="10"/>
        <v>18.88</v>
      </c>
      <c r="W45" s="127" t="b">
        <f t="shared" si="11"/>
        <v>0</v>
      </c>
      <c r="X45" s="127"/>
      <c r="Y45" s="127"/>
    </row>
    <row r="46" spans="1:25" s="130" customFormat="1" ht="12">
      <c r="A46" s="127"/>
      <c r="B46" s="136"/>
      <c r="C46" s="249" t="s">
        <v>102</v>
      </c>
      <c r="D46" s="250"/>
      <c r="E46" s="163">
        <v>35</v>
      </c>
      <c r="F46" s="164">
        <v>190000</v>
      </c>
      <c r="G46" s="165" t="s">
        <v>137</v>
      </c>
      <c r="H46" s="164">
        <v>399000</v>
      </c>
      <c r="I46" s="300">
        <v>2.1</v>
      </c>
      <c r="J46" s="225">
        <v>357000</v>
      </c>
      <c r="K46" s="137">
        <f t="shared" si="6"/>
        <v>11.76</v>
      </c>
      <c r="L46" s="163">
        <v>35</v>
      </c>
      <c r="M46" s="164">
        <v>190000</v>
      </c>
      <c r="N46" s="179" t="s">
        <v>137</v>
      </c>
      <c r="O46" s="164">
        <v>296400</v>
      </c>
      <c r="P46" s="186">
        <v>1.56</v>
      </c>
      <c r="Q46" s="218">
        <v>276853</v>
      </c>
      <c r="R46" s="137">
        <f t="shared" si="7"/>
        <v>7.06</v>
      </c>
      <c r="S46" s="127"/>
      <c r="T46" s="127">
        <f t="shared" si="8"/>
        <v>11.76</v>
      </c>
      <c r="U46" s="127" t="b">
        <f t="shared" si="9"/>
        <v>0</v>
      </c>
      <c r="V46" s="127">
        <f t="shared" si="10"/>
        <v>7.06</v>
      </c>
      <c r="W46" s="127" t="b">
        <f t="shared" si="11"/>
        <v>0</v>
      </c>
      <c r="X46" s="127"/>
      <c r="Y46" s="127"/>
    </row>
    <row r="47" spans="1:25" s="130" customFormat="1" ht="12">
      <c r="A47" s="127"/>
      <c r="B47" s="136"/>
      <c r="C47" s="249" t="s">
        <v>103</v>
      </c>
      <c r="D47" s="250"/>
      <c r="E47" s="163">
        <v>35</v>
      </c>
      <c r="F47" s="164">
        <v>225174</v>
      </c>
      <c r="G47" s="165" t="s">
        <v>137</v>
      </c>
      <c r="H47" s="164">
        <v>450348</v>
      </c>
      <c r="I47" s="300">
        <v>2</v>
      </c>
      <c r="J47" s="225">
        <v>350350</v>
      </c>
      <c r="K47" s="137">
        <f t="shared" si="6"/>
        <v>28.54</v>
      </c>
      <c r="L47" s="163">
        <v>35</v>
      </c>
      <c r="M47" s="164">
        <v>225174</v>
      </c>
      <c r="N47" s="179" t="s">
        <v>137</v>
      </c>
      <c r="O47" s="164">
        <v>382796</v>
      </c>
      <c r="P47" s="186">
        <v>1.7</v>
      </c>
      <c r="Q47" s="218">
        <v>331911</v>
      </c>
      <c r="R47" s="137">
        <f t="shared" si="7"/>
        <v>15.33</v>
      </c>
      <c r="S47" s="127"/>
      <c r="T47" s="127">
        <f t="shared" si="8"/>
        <v>28.54</v>
      </c>
      <c r="U47" s="127" t="b">
        <f t="shared" si="9"/>
        <v>0</v>
      </c>
      <c r="V47" s="127">
        <f t="shared" si="10"/>
        <v>15.33</v>
      </c>
      <c r="W47" s="127" t="b">
        <f t="shared" si="11"/>
        <v>0</v>
      </c>
      <c r="X47" s="127"/>
      <c r="Y47" s="127"/>
    </row>
    <row r="48" spans="1:25" s="130" customFormat="1" ht="12.75" thickBot="1">
      <c r="A48" s="127"/>
      <c r="B48" s="136"/>
      <c r="C48" s="251" t="s">
        <v>104</v>
      </c>
      <c r="D48" s="252"/>
      <c r="E48" s="157">
        <v>37.8</v>
      </c>
      <c r="F48" s="158">
        <v>256201</v>
      </c>
      <c r="G48" s="159" t="s">
        <v>137</v>
      </c>
      <c r="H48" s="158">
        <v>534333</v>
      </c>
      <c r="I48" s="298">
        <v>2.09</v>
      </c>
      <c r="J48" s="223">
        <v>548267</v>
      </c>
      <c r="K48" s="134">
        <f t="shared" si="6"/>
        <v>-2.54</v>
      </c>
      <c r="L48" s="157">
        <v>37.8</v>
      </c>
      <c r="M48" s="158">
        <v>256201</v>
      </c>
      <c r="N48" s="177" t="s">
        <v>137</v>
      </c>
      <c r="O48" s="158">
        <v>501332</v>
      </c>
      <c r="P48" s="184">
        <v>1.96</v>
      </c>
      <c r="Q48" s="216">
        <v>548267</v>
      </c>
      <c r="R48" s="135">
        <f t="shared" si="7"/>
        <v>-8.56</v>
      </c>
      <c r="S48" s="127"/>
      <c r="T48" s="127">
        <f t="shared" si="8"/>
        <v>-2.54</v>
      </c>
      <c r="U48" s="127" t="b">
        <f t="shared" si="9"/>
        <v>0</v>
      </c>
      <c r="V48" s="127">
        <f t="shared" si="10"/>
        <v>-8.56</v>
      </c>
      <c r="W48" s="127" t="b">
        <f t="shared" si="11"/>
        <v>0</v>
      </c>
      <c r="X48" s="127"/>
      <c r="Y48" s="127"/>
    </row>
    <row r="49" spans="1:25" s="130" customFormat="1" ht="12">
      <c r="A49" s="127"/>
      <c r="B49" s="139"/>
      <c r="C49" s="140">
        <v>300</v>
      </c>
      <c r="D49" s="141" t="s">
        <v>105</v>
      </c>
      <c r="E49" s="166">
        <v>41</v>
      </c>
      <c r="F49" s="167">
        <v>327804</v>
      </c>
      <c r="G49" s="168">
        <v>7</v>
      </c>
      <c r="H49" s="167">
        <v>880970</v>
      </c>
      <c r="I49" s="301">
        <v>2.69</v>
      </c>
      <c r="J49" s="226">
        <v>863018</v>
      </c>
      <c r="K49" s="142">
        <f t="shared" si="6"/>
        <v>2.08</v>
      </c>
      <c r="L49" s="166">
        <v>41</v>
      </c>
      <c r="M49" s="167">
        <v>327804</v>
      </c>
      <c r="N49" s="180">
        <v>7</v>
      </c>
      <c r="O49" s="167">
        <v>872635.7</v>
      </c>
      <c r="P49" s="187">
        <v>2.66</v>
      </c>
      <c r="Q49" s="219">
        <v>842924.696939643</v>
      </c>
      <c r="R49" s="142">
        <f t="shared" si="7"/>
        <v>3.52</v>
      </c>
      <c r="S49" s="127"/>
      <c r="T49" s="127">
        <f t="shared" si="8"/>
        <v>2.08</v>
      </c>
      <c r="U49" s="127" t="b">
        <f t="shared" si="9"/>
        <v>0</v>
      </c>
      <c r="V49" s="127">
        <f t="shared" si="10"/>
        <v>3.52</v>
      </c>
      <c r="W49" s="127" t="b">
        <f t="shared" si="11"/>
        <v>0</v>
      </c>
      <c r="X49" s="127"/>
      <c r="Y49" s="127"/>
    </row>
    <row r="50" spans="1:25" s="130" customFormat="1" ht="12">
      <c r="A50" s="127"/>
      <c r="B50" s="136" t="s">
        <v>106</v>
      </c>
      <c r="C50" s="143" t="s">
        <v>107</v>
      </c>
      <c r="D50" s="144" t="s">
        <v>108</v>
      </c>
      <c r="E50" s="163">
        <v>39.9</v>
      </c>
      <c r="F50" s="164">
        <v>277544</v>
      </c>
      <c r="G50" s="165">
        <v>18</v>
      </c>
      <c r="H50" s="164">
        <v>667475</v>
      </c>
      <c r="I50" s="300">
        <v>2.4</v>
      </c>
      <c r="J50" s="225">
        <v>682351</v>
      </c>
      <c r="K50" s="137">
        <f t="shared" si="6"/>
        <v>-2.18</v>
      </c>
      <c r="L50" s="163">
        <v>39.6</v>
      </c>
      <c r="M50" s="164">
        <v>271069</v>
      </c>
      <c r="N50" s="179">
        <v>17</v>
      </c>
      <c r="O50" s="164">
        <v>586153.795457076</v>
      </c>
      <c r="P50" s="186">
        <v>2.16</v>
      </c>
      <c r="Q50" s="218">
        <v>622684.89464268</v>
      </c>
      <c r="R50" s="137">
        <f t="shared" si="7"/>
        <v>-5.87</v>
      </c>
      <c r="S50" s="127"/>
      <c r="T50" s="127">
        <f t="shared" si="8"/>
        <v>-2.18</v>
      </c>
      <c r="U50" s="127" t="b">
        <f t="shared" si="9"/>
        <v>0</v>
      </c>
      <c r="V50" s="127">
        <f t="shared" si="10"/>
        <v>-5.87</v>
      </c>
      <c r="W50" s="127" t="b">
        <f t="shared" si="11"/>
        <v>0</v>
      </c>
      <c r="X50" s="127"/>
      <c r="Y50" s="127"/>
    </row>
    <row r="51" spans="1:25" s="130" customFormat="1" ht="12">
      <c r="A51" s="127"/>
      <c r="B51" s="136"/>
      <c r="C51" s="143" t="s">
        <v>109</v>
      </c>
      <c r="D51" s="144" t="s">
        <v>110</v>
      </c>
      <c r="E51" s="163">
        <v>37.9</v>
      </c>
      <c r="F51" s="164">
        <v>275089</v>
      </c>
      <c r="G51" s="165">
        <v>12</v>
      </c>
      <c r="H51" s="164">
        <v>705324</v>
      </c>
      <c r="I51" s="300">
        <v>2.56</v>
      </c>
      <c r="J51" s="225">
        <v>731728</v>
      </c>
      <c r="K51" s="137">
        <f t="shared" si="6"/>
        <v>-3.61</v>
      </c>
      <c r="L51" s="163">
        <v>37.9</v>
      </c>
      <c r="M51" s="164">
        <v>275089</v>
      </c>
      <c r="N51" s="179">
        <v>12</v>
      </c>
      <c r="O51" s="164">
        <v>660323.422479665</v>
      </c>
      <c r="P51" s="186">
        <v>2.4</v>
      </c>
      <c r="Q51" s="218">
        <v>697657.854084603</v>
      </c>
      <c r="R51" s="137">
        <f t="shared" si="7"/>
        <v>-5.35</v>
      </c>
      <c r="S51" s="127"/>
      <c r="T51" s="127">
        <f t="shared" si="8"/>
        <v>-3.61</v>
      </c>
      <c r="U51" s="127" t="b">
        <f t="shared" si="9"/>
        <v>0</v>
      </c>
      <c r="V51" s="127">
        <f t="shared" si="10"/>
        <v>-5.35</v>
      </c>
      <c r="W51" s="127" t="b">
        <f t="shared" si="11"/>
        <v>0</v>
      </c>
      <c r="X51" s="127"/>
      <c r="Y51" s="127"/>
    </row>
    <row r="52" spans="1:25" s="130" customFormat="1" ht="12">
      <c r="A52" s="127"/>
      <c r="B52" s="136"/>
      <c r="C52" s="143" t="s">
        <v>111</v>
      </c>
      <c r="D52" s="144" t="s">
        <v>112</v>
      </c>
      <c r="E52" s="163">
        <v>38.2</v>
      </c>
      <c r="F52" s="164">
        <v>272620</v>
      </c>
      <c r="G52" s="165">
        <v>10</v>
      </c>
      <c r="H52" s="164">
        <v>701813</v>
      </c>
      <c r="I52" s="300">
        <v>2.57</v>
      </c>
      <c r="J52" s="225">
        <v>663116</v>
      </c>
      <c r="K52" s="137">
        <f t="shared" si="6"/>
        <v>5.84</v>
      </c>
      <c r="L52" s="163">
        <v>38.2</v>
      </c>
      <c r="M52" s="164">
        <v>272620</v>
      </c>
      <c r="N52" s="179">
        <v>10</v>
      </c>
      <c r="O52" s="164">
        <v>661570.861644889</v>
      </c>
      <c r="P52" s="186">
        <v>2.43</v>
      </c>
      <c r="Q52" s="218">
        <v>626234.178886756</v>
      </c>
      <c r="R52" s="137">
        <f t="shared" si="7"/>
        <v>5.64</v>
      </c>
      <c r="S52" s="127"/>
      <c r="T52" s="127">
        <f t="shared" si="8"/>
        <v>5.84</v>
      </c>
      <c r="U52" s="127" t="b">
        <f t="shared" si="9"/>
        <v>0</v>
      </c>
      <c r="V52" s="127">
        <f t="shared" si="10"/>
        <v>5.64</v>
      </c>
      <c r="W52" s="127" t="b">
        <f t="shared" si="11"/>
        <v>0</v>
      </c>
      <c r="X52" s="127"/>
      <c r="Y52" s="127"/>
    </row>
    <row r="53" spans="1:25" s="130" customFormat="1" ht="12">
      <c r="A53" s="127"/>
      <c r="B53" s="136" t="s">
        <v>113</v>
      </c>
      <c r="C53" s="145"/>
      <c r="D53" s="144" t="s">
        <v>114</v>
      </c>
      <c r="E53" s="163">
        <v>39.7</v>
      </c>
      <c r="F53" s="164">
        <v>292115</v>
      </c>
      <c r="G53" s="165">
        <v>47</v>
      </c>
      <c r="H53" s="164">
        <v>743070</v>
      </c>
      <c r="I53" s="300">
        <v>2.54</v>
      </c>
      <c r="J53" s="225">
        <v>741552</v>
      </c>
      <c r="K53" s="137">
        <f t="shared" si="6"/>
        <v>0.2</v>
      </c>
      <c r="L53" s="163">
        <v>39.6</v>
      </c>
      <c r="M53" s="164">
        <v>290562</v>
      </c>
      <c r="N53" s="179">
        <v>46</v>
      </c>
      <c r="O53" s="164">
        <v>701526</v>
      </c>
      <c r="P53" s="186">
        <v>2.41</v>
      </c>
      <c r="Q53" s="218">
        <v>700980</v>
      </c>
      <c r="R53" s="137">
        <f t="shared" si="7"/>
        <v>0.08</v>
      </c>
      <c r="S53" s="127"/>
      <c r="T53" s="127">
        <f t="shared" si="8"/>
        <v>0.2</v>
      </c>
      <c r="U53" s="127" t="b">
        <f t="shared" si="9"/>
        <v>0</v>
      </c>
      <c r="V53" s="127">
        <f t="shared" si="10"/>
        <v>0.08</v>
      </c>
      <c r="W53" s="127" t="b">
        <f t="shared" si="11"/>
        <v>0</v>
      </c>
      <c r="X53" s="127"/>
      <c r="Y53" s="127"/>
    </row>
    <row r="54" spans="1:25" s="130" customFormat="1" ht="12">
      <c r="A54" s="127"/>
      <c r="B54" s="136"/>
      <c r="C54" s="143">
        <v>299</v>
      </c>
      <c r="D54" s="144" t="s">
        <v>115</v>
      </c>
      <c r="E54" s="163">
        <v>40</v>
      </c>
      <c r="F54" s="164">
        <v>263998</v>
      </c>
      <c r="G54" s="165">
        <v>28</v>
      </c>
      <c r="H54" s="164">
        <v>603875</v>
      </c>
      <c r="I54" s="300">
        <v>2.29</v>
      </c>
      <c r="J54" s="225">
        <v>580393</v>
      </c>
      <c r="K54" s="137">
        <f t="shared" si="6"/>
        <v>4.05</v>
      </c>
      <c r="L54" s="163">
        <v>39.9</v>
      </c>
      <c r="M54" s="164">
        <v>263594</v>
      </c>
      <c r="N54" s="179">
        <v>27</v>
      </c>
      <c r="O54" s="164">
        <v>523188.741274659</v>
      </c>
      <c r="P54" s="186">
        <v>1.98</v>
      </c>
      <c r="Q54" s="218">
        <v>517591.903142488</v>
      </c>
      <c r="R54" s="137">
        <f t="shared" si="7"/>
        <v>1.08</v>
      </c>
      <c r="S54" s="127"/>
      <c r="T54" s="127">
        <f t="shared" si="8"/>
        <v>4.05</v>
      </c>
      <c r="U54" s="127" t="b">
        <f t="shared" si="9"/>
        <v>0</v>
      </c>
      <c r="V54" s="127">
        <f t="shared" si="10"/>
        <v>1.08</v>
      </c>
      <c r="W54" s="127" t="b">
        <f t="shared" si="11"/>
        <v>0</v>
      </c>
      <c r="X54" s="127"/>
      <c r="Y54" s="127"/>
    </row>
    <row r="55" spans="1:25" s="130" customFormat="1" ht="12">
      <c r="A55" s="127"/>
      <c r="B55" s="136"/>
      <c r="C55" s="143" t="s">
        <v>107</v>
      </c>
      <c r="D55" s="144" t="s">
        <v>116</v>
      </c>
      <c r="E55" s="163">
        <v>40.1</v>
      </c>
      <c r="F55" s="164">
        <v>249687</v>
      </c>
      <c r="G55" s="165">
        <v>10</v>
      </c>
      <c r="H55" s="164">
        <v>579683</v>
      </c>
      <c r="I55" s="300">
        <v>2.32</v>
      </c>
      <c r="J55" s="225">
        <v>578620</v>
      </c>
      <c r="K55" s="137">
        <f t="shared" si="6"/>
        <v>0.18</v>
      </c>
      <c r="L55" s="163">
        <v>40.1</v>
      </c>
      <c r="M55" s="164">
        <v>249687</v>
      </c>
      <c r="N55" s="179">
        <v>10</v>
      </c>
      <c r="O55" s="164">
        <v>468995.512702079</v>
      </c>
      <c r="P55" s="186">
        <v>1.88</v>
      </c>
      <c r="Q55" s="218">
        <v>413526.47983871</v>
      </c>
      <c r="R55" s="137">
        <f t="shared" si="7"/>
        <v>13.41</v>
      </c>
      <c r="S55" s="127"/>
      <c r="T55" s="127">
        <f t="shared" si="8"/>
        <v>0.18</v>
      </c>
      <c r="U55" s="127" t="b">
        <f t="shared" si="9"/>
        <v>0</v>
      </c>
      <c r="V55" s="127">
        <f t="shared" si="10"/>
        <v>13.41</v>
      </c>
      <c r="W55" s="127" t="b">
        <f t="shared" si="11"/>
        <v>0</v>
      </c>
      <c r="X55" s="127"/>
      <c r="Y55" s="127"/>
    </row>
    <row r="56" spans="1:25" s="130" customFormat="1" ht="12">
      <c r="A56" s="127"/>
      <c r="B56" s="136" t="s">
        <v>91</v>
      </c>
      <c r="C56" s="143" t="s">
        <v>109</v>
      </c>
      <c r="D56" s="144" t="s">
        <v>117</v>
      </c>
      <c r="E56" s="163">
        <v>45.4</v>
      </c>
      <c r="F56" s="164">
        <v>271049</v>
      </c>
      <c r="G56" s="165">
        <v>4</v>
      </c>
      <c r="H56" s="164">
        <v>544421</v>
      </c>
      <c r="I56" s="300">
        <v>2.01</v>
      </c>
      <c r="J56" s="225">
        <v>541334</v>
      </c>
      <c r="K56" s="137">
        <f t="shared" si="6"/>
        <v>0.57</v>
      </c>
      <c r="L56" s="163">
        <v>45.4</v>
      </c>
      <c r="M56" s="164">
        <v>271049</v>
      </c>
      <c r="N56" s="179">
        <v>4</v>
      </c>
      <c r="O56" s="164">
        <v>457461.586206897</v>
      </c>
      <c r="P56" s="186">
        <v>1.69</v>
      </c>
      <c r="Q56" s="218">
        <v>466334.2</v>
      </c>
      <c r="R56" s="137">
        <f t="shared" si="7"/>
        <v>-1.9</v>
      </c>
      <c r="S56" s="127"/>
      <c r="T56" s="127">
        <f t="shared" si="8"/>
        <v>0.57</v>
      </c>
      <c r="U56" s="127" t="b">
        <f t="shared" si="9"/>
        <v>0</v>
      </c>
      <c r="V56" s="127">
        <f t="shared" si="10"/>
        <v>-1.9</v>
      </c>
      <c r="W56" s="127" t="b">
        <f t="shared" si="11"/>
        <v>0</v>
      </c>
      <c r="X56" s="127"/>
      <c r="Y56" s="127"/>
    </row>
    <row r="57" spans="1:25" s="130" customFormat="1" ht="12">
      <c r="A57" s="127"/>
      <c r="B57" s="136"/>
      <c r="C57" s="143" t="s">
        <v>118</v>
      </c>
      <c r="D57" s="144" t="s">
        <v>114</v>
      </c>
      <c r="E57" s="163">
        <v>40.1</v>
      </c>
      <c r="F57" s="164">
        <v>262095</v>
      </c>
      <c r="G57" s="165">
        <v>42</v>
      </c>
      <c r="H57" s="164">
        <v>600001</v>
      </c>
      <c r="I57" s="300">
        <v>2.29</v>
      </c>
      <c r="J57" s="225">
        <v>579800</v>
      </c>
      <c r="K57" s="137">
        <f t="shared" si="6"/>
        <v>3.48</v>
      </c>
      <c r="L57" s="163">
        <v>40</v>
      </c>
      <c r="M57" s="164">
        <v>261720</v>
      </c>
      <c r="N57" s="179">
        <v>41</v>
      </c>
      <c r="O57" s="164">
        <v>514999</v>
      </c>
      <c r="P57" s="186">
        <v>1.97</v>
      </c>
      <c r="Q57" s="218">
        <v>499050</v>
      </c>
      <c r="R57" s="137">
        <f t="shared" si="7"/>
        <v>3.2</v>
      </c>
      <c r="S57" s="127"/>
      <c r="T57" s="127">
        <f t="shared" si="8"/>
        <v>3.48</v>
      </c>
      <c r="U57" s="127" t="b">
        <f t="shared" si="9"/>
        <v>0</v>
      </c>
      <c r="V57" s="127">
        <f t="shared" si="10"/>
        <v>3.2</v>
      </c>
      <c r="W57" s="127" t="b">
        <f t="shared" si="11"/>
        <v>0</v>
      </c>
      <c r="X57" s="127"/>
      <c r="Y57" s="127"/>
    </row>
    <row r="58" spans="1:25" s="130" customFormat="1" ht="12.75" thickBot="1">
      <c r="A58" s="127"/>
      <c r="B58" s="146"/>
      <c r="C58" s="253" t="s">
        <v>119</v>
      </c>
      <c r="D58" s="254"/>
      <c r="E58" s="169">
        <v>40.1</v>
      </c>
      <c r="F58" s="170">
        <v>336551</v>
      </c>
      <c r="G58" s="171" t="s">
        <v>137</v>
      </c>
      <c r="H58" s="170">
        <v>725555</v>
      </c>
      <c r="I58" s="302">
        <v>2.16</v>
      </c>
      <c r="J58" s="227">
        <v>743213</v>
      </c>
      <c r="K58" s="147">
        <f t="shared" si="6"/>
        <v>-2.38</v>
      </c>
      <c r="L58" s="169">
        <v>40.1</v>
      </c>
      <c r="M58" s="170">
        <v>336551</v>
      </c>
      <c r="N58" s="181" t="s">
        <v>137</v>
      </c>
      <c r="O58" s="170">
        <v>691375.323947668</v>
      </c>
      <c r="P58" s="188">
        <v>2.05</v>
      </c>
      <c r="Q58" s="220">
        <v>736636.462055071</v>
      </c>
      <c r="R58" s="147">
        <f t="shared" si="7"/>
        <v>-6.14</v>
      </c>
      <c r="S58" s="127"/>
      <c r="T58" s="127">
        <f t="shared" si="8"/>
        <v>-2.38</v>
      </c>
      <c r="U58" s="127" t="b">
        <f t="shared" si="9"/>
        <v>0</v>
      </c>
      <c r="V58" s="127">
        <f t="shared" si="10"/>
        <v>-6.14</v>
      </c>
      <c r="W58" s="127" t="b">
        <f t="shared" si="11"/>
        <v>0</v>
      </c>
      <c r="X58" s="127"/>
      <c r="Y58" s="127"/>
    </row>
    <row r="59" spans="1:25" s="130" customFormat="1" ht="12" customHeight="1">
      <c r="A59" s="127"/>
      <c r="B59" s="240" t="s">
        <v>130</v>
      </c>
      <c r="C59" s="243" t="s">
        <v>120</v>
      </c>
      <c r="D59" s="244"/>
      <c r="E59" s="166">
        <v>39.9</v>
      </c>
      <c r="F59" s="167">
        <v>311626</v>
      </c>
      <c r="G59" s="168">
        <v>52</v>
      </c>
      <c r="H59" s="167">
        <v>756097</v>
      </c>
      <c r="I59" s="301">
        <v>2.43</v>
      </c>
      <c r="J59" s="226">
        <v>757074</v>
      </c>
      <c r="K59" s="142">
        <f t="shared" si="6"/>
        <v>-0.13</v>
      </c>
      <c r="L59" s="166">
        <v>39.9</v>
      </c>
      <c r="M59" s="167">
        <v>311626</v>
      </c>
      <c r="N59" s="180">
        <v>52</v>
      </c>
      <c r="O59" s="167">
        <v>721128</v>
      </c>
      <c r="P59" s="187">
        <v>2.31</v>
      </c>
      <c r="Q59" s="219">
        <v>729062</v>
      </c>
      <c r="R59" s="142">
        <f t="shared" si="7"/>
        <v>-1.09</v>
      </c>
      <c r="S59" s="127"/>
      <c r="T59" s="127">
        <f t="shared" si="8"/>
        <v>-0.13</v>
      </c>
      <c r="U59" s="127" t="b">
        <f t="shared" si="9"/>
        <v>0</v>
      </c>
      <c r="V59" s="127">
        <f t="shared" si="10"/>
        <v>-1.09</v>
      </c>
      <c r="W59" s="127" t="b">
        <f t="shared" si="11"/>
        <v>0</v>
      </c>
      <c r="X59" s="127"/>
      <c r="Y59" s="127"/>
    </row>
    <row r="60" spans="1:25" s="130" customFormat="1" ht="12">
      <c r="A60" s="127"/>
      <c r="B60" s="241"/>
      <c r="C60" s="245" t="s">
        <v>121</v>
      </c>
      <c r="D60" s="246"/>
      <c r="E60" s="163">
        <v>35</v>
      </c>
      <c r="F60" s="164">
        <v>225174</v>
      </c>
      <c r="G60" s="165" t="s">
        <v>137</v>
      </c>
      <c r="H60" s="164">
        <v>450348</v>
      </c>
      <c r="I60" s="300">
        <v>2</v>
      </c>
      <c r="J60" s="225" t="s">
        <v>133</v>
      </c>
      <c r="K60" s="137" t="str">
        <f t="shared" si="6"/>
        <v>-</v>
      </c>
      <c r="L60" s="163">
        <v>35</v>
      </c>
      <c r="M60" s="164">
        <v>225174</v>
      </c>
      <c r="N60" s="179" t="s">
        <v>137</v>
      </c>
      <c r="O60" s="164">
        <v>382796</v>
      </c>
      <c r="P60" s="186">
        <v>1.7</v>
      </c>
      <c r="Q60" s="218" t="s">
        <v>133</v>
      </c>
      <c r="R60" s="137" t="str">
        <f t="shared" si="7"/>
        <v>-</v>
      </c>
      <c r="S60" s="127"/>
      <c r="T60" s="127" t="e">
        <f t="shared" si="8"/>
        <v>#VALUE!</v>
      </c>
      <c r="U60" s="127" t="b">
        <f t="shared" si="9"/>
        <v>1</v>
      </c>
      <c r="V60" s="127" t="e">
        <f t="shared" si="10"/>
        <v>#VALUE!</v>
      </c>
      <c r="W60" s="127" t="b">
        <f t="shared" si="11"/>
        <v>1</v>
      </c>
      <c r="X60" s="127"/>
      <c r="Y60" s="127"/>
    </row>
    <row r="61" spans="1:25" s="130" customFormat="1" ht="12">
      <c r="A61" s="127"/>
      <c r="B61" s="241"/>
      <c r="C61" s="245" t="s">
        <v>122</v>
      </c>
      <c r="D61" s="246"/>
      <c r="E61" s="160">
        <v>40</v>
      </c>
      <c r="F61" s="161">
        <v>261012</v>
      </c>
      <c r="G61" s="162">
        <v>38</v>
      </c>
      <c r="H61" s="161">
        <v>647992</v>
      </c>
      <c r="I61" s="299">
        <v>2.48</v>
      </c>
      <c r="J61" s="224">
        <v>610543</v>
      </c>
      <c r="K61" s="137">
        <f t="shared" si="6"/>
        <v>6.13</v>
      </c>
      <c r="L61" s="160">
        <v>39.5</v>
      </c>
      <c r="M61" s="161">
        <v>249112</v>
      </c>
      <c r="N61" s="178">
        <v>36</v>
      </c>
      <c r="O61" s="161">
        <v>551836</v>
      </c>
      <c r="P61" s="185">
        <v>2.22</v>
      </c>
      <c r="Q61" s="217">
        <v>537196</v>
      </c>
      <c r="R61" s="137">
        <f t="shared" si="7"/>
        <v>2.73</v>
      </c>
      <c r="S61" s="127"/>
      <c r="T61" s="127">
        <f t="shared" si="8"/>
        <v>6.13</v>
      </c>
      <c r="U61" s="127" t="b">
        <f t="shared" si="9"/>
        <v>0</v>
      </c>
      <c r="V61" s="127">
        <f t="shared" si="10"/>
        <v>2.73</v>
      </c>
      <c r="W61" s="127" t="b">
        <f t="shared" si="11"/>
        <v>0</v>
      </c>
      <c r="X61" s="127"/>
      <c r="Y61" s="127"/>
    </row>
    <row r="62" spans="1:25" s="130" customFormat="1" ht="12.75" thickBot="1">
      <c r="A62" s="127"/>
      <c r="B62" s="242"/>
      <c r="C62" s="247" t="s">
        <v>123</v>
      </c>
      <c r="D62" s="248"/>
      <c r="E62" s="169" t="s">
        <v>133</v>
      </c>
      <c r="F62" s="170" t="s">
        <v>133</v>
      </c>
      <c r="G62" s="171" t="s">
        <v>133</v>
      </c>
      <c r="H62" s="170" t="s">
        <v>133</v>
      </c>
      <c r="I62" s="302" t="s">
        <v>133</v>
      </c>
      <c r="J62" s="227" t="s">
        <v>133</v>
      </c>
      <c r="K62" s="147" t="str">
        <f t="shared" si="6"/>
        <v>-</v>
      </c>
      <c r="L62" s="169" t="s">
        <v>133</v>
      </c>
      <c r="M62" s="170" t="s">
        <v>133</v>
      </c>
      <c r="N62" s="181" t="s">
        <v>133</v>
      </c>
      <c r="O62" s="170" t="s">
        <v>133</v>
      </c>
      <c r="P62" s="188" t="s">
        <v>133</v>
      </c>
      <c r="Q62" s="220" t="s">
        <v>133</v>
      </c>
      <c r="R62" s="147" t="str">
        <f t="shared" si="7"/>
        <v>-</v>
      </c>
      <c r="S62" s="127"/>
      <c r="T62" s="127" t="e">
        <f t="shared" si="8"/>
        <v>#VALUE!</v>
      </c>
      <c r="U62" s="127" t="b">
        <f t="shared" si="9"/>
        <v>1</v>
      </c>
      <c r="V62" s="127" t="e">
        <f t="shared" si="10"/>
        <v>#VALUE!</v>
      </c>
      <c r="W62" s="127" t="b">
        <f t="shared" si="11"/>
        <v>1</v>
      </c>
      <c r="X62" s="127"/>
      <c r="Y62" s="127"/>
    </row>
    <row r="63" spans="1:25" s="130" customFormat="1" ht="12">
      <c r="A63" s="127"/>
      <c r="B63" s="139" t="s">
        <v>124</v>
      </c>
      <c r="C63" s="243" t="s">
        <v>125</v>
      </c>
      <c r="D63" s="244"/>
      <c r="E63" s="166" t="s">
        <v>133</v>
      </c>
      <c r="F63" s="167" t="s">
        <v>133</v>
      </c>
      <c r="G63" s="168" t="s">
        <v>133</v>
      </c>
      <c r="H63" s="167" t="s">
        <v>133</v>
      </c>
      <c r="I63" s="301" t="s">
        <v>133</v>
      </c>
      <c r="J63" s="226" t="s">
        <v>133</v>
      </c>
      <c r="K63" s="142" t="str">
        <f t="shared" si="6"/>
        <v>-</v>
      </c>
      <c r="L63" s="166" t="s">
        <v>133</v>
      </c>
      <c r="M63" s="167" t="s">
        <v>133</v>
      </c>
      <c r="N63" s="180" t="s">
        <v>133</v>
      </c>
      <c r="O63" s="167" t="s">
        <v>133</v>
      </c>
      <c r="P63" s="187" t="s">
        <v>133</v>
      </c>
      <c r="Q63" s="219" t="s">
        <v>133</v>
      </c>
      <c r="R63" s="142" t="str">
        <f t="shared" si="7"/>
        <v>-</v>
      </c>
      <c r="S63" s="127"/>
      <c r="T63" s="127" t="e">
        <f t="shared" si="8"/>
        <v>#VALUE!</v>
      </c>
      <c r="U63" s="127" t="b">
        <f t="shared" si="9"/>
        <v>1</v>
      </c>
      <c r="V63" s="127" t="e">
        <f t="shared" si="10"/>
        <v>#VALUE!</v>
      </c>
      <c r="W63" s="127" t="b">
        <f t="shared" si="11"/>
        <v>1</v>
      </c>
      <c r="X63" s="127"/>
      <c r="Y63" s="127"/>
    </row>
    <row r="64" spans="1:25" s="130" customFormat="1" ht="12">
      <c r="A64" s="127"/>
      <c r="B64" s="136" t="s">
        <v>126</v>
      </c>
      <c r="C64" s="245" t="s">
        <v>127</v>
      </c>
      <c r="D64" s="246"/>
      <c r="E64" s="163" t="s">
        <v>133</v>
      </c>
      <c r="F64" s="164" t="s">
        <v>133</v>
      </c>
      <c r="G64" s="165" t="s">
        <v>133</v>
      </c>
      <c r="H64" s="164" t="s">
        <v>133</v>
      </c>
      <c r="I64" s="300" t="s">
        <v>133</v>
      </c>
      <c r="J64" s="225" t="s">
        <v>133</v>
      </c>
      <c r="K64" s="137" t="str">
        <f t="shared" si="6"/>
        <v>-</v>
      </c>
      <c r="L64" s="163" t="s">
        <v>133</v>
      </c>
      <c r="M64" s="164" t="s">
        <v>133</v>
      </c>
      <c r="N64" s="179" t="s">
        <v>133</v>
      </c>
      <c r="O64" s="164" t="s">
        <v>133</v>
      </c>
      <c r="P64" s="186" t="s">
        <v>133</v>
      </c>
      <c r="Q64" s="218" t="s">
        <v>133</v>
      </c>
      <c r="R64" s="137" t="str">
        <f t="shared" si="7"/>
        <v>-</v>
      </c>
      <c r="S64" s="127"/>
      <c r="T64" s="127" t="e">
        <f t="shared" si="8"/>
        <v>#VALUE!</v>
      </c>
      <c r="U64" s="127" t="b">
        <f t="shared" si="9"/>
        <v>1</v>
      </c>
      <c r="V64" s="127" t="e">
        <f t="shared" si="10"/>
        <v>#VALUE!</v>
      </c>
      <c r="W64" s="127" t="b">
        <f t="shared" si="11"/>
        <v>1</v>
      </c>
      <c r="X64" s="127"/>
      <c r="Y64" s="127"/>
    </row>
    <row r="65" spans="1:25" s="130" customFormat="1" ht="12.75" thickBot="1">
      <c r="A65" s="127"/>
      <c r="B65" s="146" t="s">
        <v>91</v>
      </c>
      <c r="C65" s="247" t="s">
        <v>128</v>
      </c>
      <c r="D65" s="248"/>
      <c r="E65" s="169" t="s">
        <v>133</v>
      </c>
      <c r="F65" s="170" t="s">
        <v>133</v>
      </c>
      <c r="G65" s="171" t="s">
        <v>133</v>
      </c>
      <c r="H65" s="170" t="s">
        <v>133</v>
      </c>
      <c r="I65" s="302" t="s">
        <v>133</v>
      </c>
      <c r="J65" s="227" t="s">
        <v>133</v>
      </c>
      <c r="K65" s="147" t="str">
        <f t="shared" si="6"/>
        <v>-</v>
      </c>
      <c r="L65" s="169" t="s">
        <v>133</v>
      </c>
      <c r="M65" s="170" t="s">
        <v>133</v>
      </c>
      <c r="N65" s="181" t="s">
        <v>133</v>
      </c>
      <c r="O65" s="170" t="s">
        <v>133</v>
      </c>
      <c r="P65" s="188" t="s">
        <v>133</v>
      </c>
      <c r="Q65" s="220" t="s">
        <v>133</v>
      </c>
      <c r="R65" s="147" t="str">
        <f t="shared" si="7"/>
        <v>-</v>
      </c>
      <c r="S65" s="127"/>
      <c r="T65" s="127" t="e">
        <f t="shared" si="8"/>
        <v>#VALUE!</v>
      </c>
      <c r="U65" s="127" t="b">
        <f t="shared" si="9"/>
        <v>1</v>
      </c>
      <c r="V65" s="127" t="e">
        <f t="shared" si="10"/>
        <v>#VALUE!</v>
      </c>
      <c r="W65" s="127" t="b">
        <f t="shared" si="11"/>
        <v>1</v>
      </c>
      <c r="X65" s="127"/>
      <c r="Y65" s="127"/>
    </row>
    <row r="66" spans="1:25" s="130" customFormat="1" ht="12.75" thickBot="1">
      <c r="A66" s="127"/>
      <c r="B66" s="148" t="s">
        <v>129</v>
      </c>
      <c r="C66" s="149"/>
      <c r="D66" s="149"/>
      <c r="E66" s="172">
        <v>39.8</v>
      </c>
      <c r="F66" s="173">
        <v>298347</v>
      </c>
      <c r="G66" s="174">
        <v>91</v>
      </c>
      <c r="H66" s="173">
        <v>726665</v>
      </c>
      <c r="I66" s="175">
        <v>2.44</v>
      </c>
      <c r="J66" s="228">
        <v>729003</v>
      </c>
      <c r="K66" s="93">
        <f t="shared" si="6"/>
        <v>-0.32</v>
      </c>
      <c r="L66" s="172">
        <v>39.7</v>
      </c>
      <c r="M66" s="173">
        <v>297567</v>
      </c>
      <c r="N66" s="182">
        <v>89</v>
      </c>
      <c r="O66" s="173">
        <v>682093</v>
      </c>
      <c r="P66" s="189">
        <v>2.29</v>
      </c>
      <c r="Q66" s="221">
        <v>692393</v>
      </c>
      <c r="R66" s="93">
        <f t="shared" si="7"/>
        <v>-1.49</v>
      </c>
      <c r="S66" s="127"/>
      <c r="T66" s="127">
        <f t="shared" si="8"/>
        <v>-0.32</v>
      </c>
      <c r="U66" s="127" t="b">
        <f t="shared" si="9"/>
        <v>0</v>
      </c>
      <c r="V66" s="127">
        <f t="shared" si="10"/>
        <v>-1.49</v>
      </c>
      <c r="W66" s="127" t="b">
        <f t="shared" si="11"/>
        <v>0</v>
      </c>
      <c r="X66" s="127"/>
      <c r="Y66" s="127"/>
    </row>
    <row r="67" spans="1:18" ht="12">
      <c r="A67" s="10"/>
      <c r="B67" s="10"/>
      <c r="C67" s="10"/>
      <c r="D67" s="150"/>
      <c r="E67" s="10"/>
      <c r="F67" s="10"/>
      <c r="G67" s="10"/>
      <c r="H67" s="10"/>
      <c r="I67" s="10"/>
      <c r="J67" s="10"/>
      <c r="K67" s="100"/>
      <c r="L67" s="10"/>
      <c r="M67" s="10"/>
      <c r="N67" s="10"/>
      <c r="O67" s="10"/>
      <c r="P67" s="10"/>
      <c r="Q67" s="10"/>
      <c r="R67" s="100"/>
    </row>
    <row r="68" spans="1:18" ht="12">
      <c r="A68" s="10"/>
      <c r="B68" s="10"/>
      <c r="C68" s="10"/>
      <c r="D68" s="150"/>
      <c r="E68" s="10"/>
      <c r="F68" s="10"/>
      <c r="G68" s="10"/>
      <c r="H68" s="10"/>
      <c r="I68" s="10"/>
      <c r="J68" s="10"/>
      <c r="K68" s="100"/>
      <c r="L68" s="10"/>
      <c r="M68" s="10"/>
      <c r="N68" s="10"/>
      <c r="O68" s="10"/>
      <c r="P68" s="10"/>
      <c r="Q68" s="10"/>
      <c r="R68" s="100"/>
    </row>
    <row r="69" spans="1:18" ht="12">
      <c r="A69" s="10"/>
      <c r="B69" s="10"/>
      <c r="C69" s="10"/>
      <c r="D69" s="150"/>
      <c r="E69" s="10"/>
      <c r="F69" s="10"/>
      <c r="G69" s="10"/>
      <c r="H69" s="10"/>
      <c r="I69" s="10"/>
      <c r="J69" s="10"/>
      <c r="K69" s="100"/>
      <c r="L69" s="10"/>
      <c r="M69" s="10"/>
      <c r="N69" s="10"/>
      <c r="O69" s="100"/>
      <c r="P69" s="10"/>
      <c r="Q69" s="10"/>
      <c r="R69" s="10"/>
    </row>
    <row r="70" spans="1:18" ht="12">
      <c r="A70" s="10"/>
      <c r="B70" s="10"/>
      <c r="C70" s="10"/>
      <c r="D70" s="150"/>
      <c r="E70" s="10"/>
      <c r="F70" s="10"/>
      <c r="G70" s="10"/>
      <c r="H70" s="10"/>
      <c r="I70" s="10"/>
      <c r="J70" s="10"/>
      <c r="K70" s="100"/>
      <c r="L70" s="10"/>
      <c r="M70" s="10"/>
      <c r="N70" s="10"/>
      <c r="O70" s="100"/>
      <c r="P70" s="10"/>
      <c r="Q70" s="10"/>
      <c r="R70" s="10"/>
    </row>
    <row r="71" spans="1:18" ht="12">
      <c r="A71" s="10"/>
      <c r="B71" s="10"/>
      <c r="C71" s="10"/>
      <c r="D71" s="150"/>
      <c r="E71" s="10"/>
      <c r="F71" s="10"/>
      <c r="G71" s="10"/>
      <c r="H71" s="10"/>
      <c r="I71" s="10"/>
      <c r="J71" s="10"/>
      <c r="K71" s="100"/>
      <c r="L71" s="10"/>
      <c r="M71" s="10"/>
      <c r="N71" s="10"/>
      <c r="O71" s="100"/>
      <c r="P71" s="10"/>
      <c r="Q71" s="10"/>
      <c r="R71" s="10"/>
    </row>
    <row r="72" spans="1:18" ht="12">
      <c r="A72" s="10"/>
      <c r="B72" s="10"/>
      <c r="C72" s="10"/>
      <c r="D72" s="150"/>
      <c r="E72" s="10"/>
      <c r="F72" s="10"/>
      <c r="G72" s="10"/>
      <c r="H72" s="10"/>
      <c r="I72" s="10"/>
      <c r="J72" s="10"/>
      <c r="K72" s="100"/>
      <c r="L72" s="10"/>
      <c r="M72" s="10"/>
      <c r="N72" s="10"/>
      <c r="O72" s="100"/>
      <c r="P72" s="10"/>
      <c r="Q72" s="10"/>
      <c r="R72" s="10"/>
    </row>
    <row r="73" spans="1:18" ht="12">
      <c r="A73" s="10"/>
      <c r="B73" s="10"/>
      <c r="C73" s="10"/>
      <c r="D73" s="150"/>
      <c r="E73" s="10"/>
      <c r="F73" s="10"/>
      <c r="G73" s="10"/>
      <c r="H73" s="10"/>
      <c r="I73" s="10"/>
      <c r="J73" s="10"/>
      <c r="K73" s="100"/>
      <c r="L73" s="10"/>
      <c r="M73" s="10"/>
      <c r="N73" s="10"/>
      <c r="O73" s="100"/>
      <c r="P73" s="10"/>
      <c r="Q73" s="10"/>
      <c r="R73" s="10"/>
    </row>
    <row r="74" spans="1:4" ht="12">
      <c r="A74" s="98"/>
      <c r="B74" s="98"/>
      <c r="C74" s="98"/>
      <c r="D74" s="151"/>
    </row>
    <row r="75" spans="1:4" ht="12">
      <c r="A75" s="98"/>
      <c r="B75" s="98"/>
      <c r="C75" s="98"/>
      <c r="D75" s="151"/>
    </row>
  </sheetData>
  <sheetProtection/>
  <mergeCells count="29">
    <mergeCell ref="B59:B62"/>
    <mergeCell ref="C59:D59"/>
    <mergeCell ref="C61:D61"/>
    <mergeCell ref="C62:D62"/>
    <mergeCell ref="C60:D60"/>
    <mergeCell ref="C63:D63"/>
    <mergeCell ref="C64:D64"/>
    <mergeCell ref="C65:D65"/>
    <mergeCell ref="C43:D43"/>
    <mergeCell ref="C46:D46"/>
    <mergeCell ref="C47:D47"/>
    <mergeCell ref="C48:D48"/>
    <mergeCell ref="C58:D58"/>
    <mergeCell ref="C44:D44"/>
    <mergeCell ref="C45:D45"/>
    <mergeCell ref="C31:D31"/>
    <mergeCell ref="C32:D32"/>
    <mergeCell ref="C33:D33"/>
    <mergeCell ref="C42:D42"/>
    <mergeCell ref="C8:D8"/>
    <mergeCell ref="C28:D28"/>
    <mergeCell ref="C29:D29"/>
    <mergeCell ref="C30:D30"/>
    <mergeCell ref="J6:K6"/>
    <mergeCell ref="Q6:R6"/>
    <mergeCell ref="B2:R2"/>
    <mergeCell ref="B3:R3"/>
    <mergeCell ref="B4:D4"/>
    <mergeCell ref="O4:R4"/>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60"/>
  <sheetViews>
    <sheetView zoomScale="90" zoomScaleNormal="90" workbookViewId="0" topLeftCell="A1">
      <selection activeCell="Q6" sqref="Q6"/>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54</v>
      </c>
      <c r="B1" s="10"/>
      <c r="C1" s="10"/>
      <c r="D1" s="10"/>
      <c r="E1" s="10"/>
      <c r="F1" s="10"/>
      <c r="G1" s="10"/>
      <c r="H1" s="10"/>
      <c r="I1" s="10"/>
      <c r="J1" s="11"/>
      <c r="K1" s="12"/>
      <c r="L1" s="12"/>
      <c r="M1" s="12"/>
      <c r="N1" s="12"/>
      <c r="O1" s="13" t="s">
        <v>140</v>
      </c>
    </row>
    <row r="2" spans="1:15" ht="14.25" thickBot="1">
      <c r="A2" s="266" t="s">
        <v>1</v>
      </c>
      <c r="B2" s="269" t="s">
        <v>2</v>
      </c>
      <c r="C2" s="270"/>
      <c r="D2" s="270"/>
      <c r="E2" s="270"/>
      <c r="F2" s="270"/>
      <c r="G2" s="271"/>
      <c r="H2" s="272"/>
      <c r="I2" s="270" t="s">
        <v>0</v>
      </c>
      <c r="J2" s="270"/>
      <c r="K2" s="270"/>
      <c r="L2" s="270"/>
      <c r="M2" s="270"/>
      <c r="N2" s="271"/>
      <c r="O2" s="272"/>
    </row>
    <row r="3" spans="1:15" ht="13.5">
      <c r="A3" s="267"/>
      <c r="B3" s="2"/>
      <c r="C3" s="3"/>
      <c r="D3" s="3"/>
      <c r="E3" s="3"/>
      <c r="F3" s="303"/>
      <c r="G3" s="273" t="s">
        <v>4</v>
      </c>
      <c r="H3" s="274"/>
      <c r="I3" s="3"/>
      <c r="J3" s="3"/>
      <c r="K3" s="3"/>
      <c r="L3" s="3"/>
      <c r="M3" s="3"/>
      <c r="N3" s="275" t="s">
        <v>4</v>
      </c>
      <c r="O3" s="276"/>
    </row>
    <row r="4" spans="1:15" ht="52.5" customHeight="1" thickBot="1">
      <c r="A4" s="268"/>
      <c r="B4" s="4" t="s">
        <v>12</v>
      </c>
      <c r="C4" s="5" t="s">
        <v>5</v>
      </c>
      <c r="D4" s="5" t="s">
        <v>3</v>
      </c>
      <c r="E4" s="5" t="s">
        <v>6</v>
      </c>
      <c r="F4" s="41" t="s">
        <v>141</v>
      </c>
      <c r="G4" s="6" t="s">
        <v>7</v>
      </c>
      <c r="H4" s="7" t="s">
        <v>142</v>
      </c>
      <c r="I4" s="5" t="s">
        <v>12</v>
      </c>
      <c r="J4" s="5" t="s">
        <v>5</v>
      </c>
      <c r="K4" s="5" t="s">
        <v>3</v>
      </c>
      <c r="L4" s="5" t="s">
        <v>9</v>
      </c>
      <c r="M4" s="41" t="s">
        <v>141</v>
      </c>
      <c r="N4" s="6" t="s">
        <v>143</v>
      </c>
      <c r="O4" s="8" t="s">
        <v>144</v>
      </c>
    </row>
    <row r="5" spans="1:15" ht="13.5">
      <c r="A5" s="53" t="s">
        <v>18</v>
      </c>
      <c r="B5" s="304">
        <v>38.7</v>
      </c>
      <c r="C5" s="200">
        <v>293404</v>
      </c>
      <c r="D5" s="200">
        <v>134</v>
      </c>
      <c r="E5" s="200">
        <v>755322</v>
      </c>
      <c r="F5" s="54">
        <v>2.57</v>
      </c>
      <c r="G5" s="206">
        <v>746266</v>
      </c>
      <c r="H5" s="74">
        <f>ROUND((E5-G5)/G5*100,2)</f>
        <v>1.21</v>
      </c>
      <c r="I5" s="305">
        <v>38.7</v>
      </c>
      <c r="J5" s="198">
        <v>293404</v>
      </c>
      <c r="K5" s="199">
        <v>134</v>
      </c>
      <c r="L5" s="200">
        <v>698052</v>
      </c>
      <c r="M5" s="55">
        <v>2.38</v>
      </c>
      <c r="N5" s="206">
        <v>687653</v>
      </c>
      <c r="O5" s="78">
        <f>ROUND((L5-N5)/N5*100,2)</f>
        <v>1.51</v>
      </c>
    </row>
    <row r="6" spans="1:15" ht="13.5">
      <c r="A6" s="53" t="s">
        <v>19</v>
      </c>
      <c r="B6" s="306">
        <v>38.7</v>
      </c>
      <c r="C6" s="203">
        <v>294554</v>
      </c>
      <c r="D6" s="203">
        <v>145</v>
      </c>
      <c r="E6" s="203">
        <v>732814</v>
      </c>
      <c r="F6" s="63">
        <v>2.49</v>
      </c>
      <c r="G6" s="207">
        <v>755322</v>
      </c>
      <c r="H6" s="74">
        <f>ROUND((E6-G6)/G6*100,2)</f>
        <v>-2.98</v>
      </c>
      <c r="I6" s="307">
        <v>38.7</v>
      </c>
      <c r="J6" s="201">
        <v>294554</v>
      </c>
      <c r="K6" s="202">
        <v>145</v>
      </c>
      <c r="L6" s="203">
        <v>694396</v>
      </c>
      <c r="M6" s="92">
        <v>2.36</v>
      </c>
      <c r="N6" s="207">
        <v>698052</v>
      </c>
      <c r="O6" s="78">
        <f>ROUND((L6-N6)/N6*100,2)</f>
        <v>-0.52</v>
      </c>
    </row>
    <row r="7" spans="1:15" ht="13.5">
      <c r="A7" s="53" t="s">
        <v>16</v>
      </c>
      <c r="B7" s="304">
        <v>38.7</v>
      </c>
      <c r="C7" s="200">
        <v>295565</v>
      </c>
      <c r="D7" s="200">
        <v>143</v>
      </c>
      <c r="E7" s="200">
        <v>766271</v>
      </c>
      <c r="F7" s="54">
        <v>2.59</v>
      </c>
      <c r="G7" s="206">
        <v>732814</v>
      </c>
      <c r="H7" s="74">
        <f>ROUND((E7-G7)/G7*100,2)</f>
        <v>4.57</v>
      </c>
      <c r="I7" s="305">
        <v>38.7</v>
      </c>
      <c r="J7" s="198">
        <v>295550</v>
      </c>
      <c r="K7" s="199">
        <v>141</v>
      </c>
      <c r="L7" s="200">
        <v>715766</v>
      </c>
      <c r="M7" s="55">
        <v>2.42</v>
      </c>
      <c r="N7" s="206">
        <v>694396</v>
      </c>
      <c r="O7" s="78">
        <f>ROUND((L7-N7)/N7*100,2)</f>
        <v>3.08</v>
      </c>
    </row>
    <row r="8" spans="1:15" ht="13.5">
      <c r="A8" s="53" t="s">
        <v>20</v>
      </c>
      <c r="B8" s="308">
        <v>38.6</v>
      </c>
      <c r="C8" s="57">
        <v>294562</v>
      </c>
      <c r="D8" s="57">
        <v>148</v>
      </c>
      <c r="E8" s="57">
        <v>654426</v>
      </c>
      <c r="F8" s="81">
        <v>2.22</v>
      </c>
      <c r="G8" s="309">
        <v>766271</v>
      </c>
      <c r="H8" s="74">
        <f>ROUND((E8-G8)/G8*100,2)</f>
        <v>-14.6</v>
      </c>
      <c r="I8" s="308">
        <v>38.6</v>
      </c>
      <c r="J8" s="57">
        <v>294498</v>
      </c>
      <c r="K8" s="57">
        <v>146</v>
      </c>
      <c r="L8" s="57">
        <v>577492</v>
      </c>
      <c r="M8" s="81">
        <v>1.96</v>
      </c>
      <c r="N8" s="309">
        <v>715766</v>
      </c>
      <c r="O8" s="78">
        <f>ROUND((L8-N8)/N8*100,2)</f>
        <v>-19.32</v>
      </c>
    </row>
    <row r="9" spans="1:15" ht="13.5">
      <c r="A9" s="53" t="s">
        <v>145</v>
      </c>
      <c r="B9" s="308">
        <v>38.6</v>
      </c>
      <c r="C9" s="57">
        <v>296071</v>
      </c>
      <c r="D9" s="57">
        <v>141</v>
      </c>
      <c r="E9" s="57">
        <v>696353</v>
      </c>
      <c r="F9" s="81">
        <v>2.35</v>
      </c>
      <c r="G9" s="82">
        <v>654426</v>
      </c>
      <c r="H9" s="74">
        <f>ROUND((E9-G9)/G9*100,2)</f>
        <v>6.41</v>
      </c>
      <c r="I9" s="308">
        <v>38.6</v>
      </c>
      <c r="J9" s="57">
        <v>295994</v>
      </c>
      <c r="K9" s="57">
        <v>139</v>
      </c>
      <c r="L9" s="57">
        <v>647147</v>
      </c>
      <c r="M9" s="81">
        <v>2.19</v>
      </c>
      <c r="N9" s="82">
        <v>577492</v>
      </c>
      <c r="O9" s="78">
        <f>ROUND((L9-N9)/N9*100,2)</f>
        <v>12.06</v>
      </c>
    </row>
    <row r="10" spans="1:15" ht="13.5">
      <c r="A10" s="53" t="s">
        <v>146</v>
      </c>
      <c r="B10" s="310">
        <v>38.8</v>
      </c>
      <c r="C10" s="60">
        <v>293256</v>
      </c>
      <c r="D10" s="60">
        <v>137</v>
      </c>
      <c r="E10" s="60">
        <v>723467</v>
      </c>
      <c r="F10" s="76">
        <v>2.47</v>
      </c>
      <c r="G10" s="311">
        <v>696353</v>
      </c>
      <c r="H10" s="76">
        <f aca="true" t="shared" si="0" ref="H10:H16">IF(R10=TRUE,"-",ROUND((E10-G10)/G10*100,2))</f>
        <v>3.89</v>
      </c>
      <c r="I10" s="310">
        <v>38.8</v>
      </c>
      <c r="J10" s="60">
        <v>293209</v>
      </c>
      <c r="K10" s="60">
        <v>135</v>
      </c>
      <c r="L10" s="60">
        <v>675360</v>
      </c>
      <c r="M10" s="76">
        <v>2.3</v>
      </c>
      <c r="N10" s="311">
        <v>647147</v>
      </c>
      <c r="O10" s="76">
        <f aca="true" t="shared" si="1" ref="O10:O16">IF(T10=TRUE,"-",ROUND((L10-N10)/N10*100,2))</f>
        <v>4.36</v>
      </c>
    </row>
    <row r="11" spans="1:15" ht="13.5">
      <c r="A11" s="312" t="s">
        <v>147</v>
      </c>
      <c r="B11" s="310">
        <v>39.1</v>
      </c>
      <c r="C11" s="60">
        <v>293911</v>
      </c>
      <c r="D11" s="60">
        <v>138</v>
      </c>
      <c r="E11" s="60">
        <v>710696</v>
      </c>
      <c r="F11" s="76">
        <v>2.42</v>
      </c>
      <c r="G11" s="311">
        <v>723467</v>
      </c>
      <c r="H11" s="76">
        <f t="shared" si="0"/>
        <v>-1.77</v>
      </c>
      <c r="I11" s="310">
        <v>39.1</v>
      </c>
      <c r="J11" s="60">
        <v>293862</v>
      </c>
      <c r="K11" s="60">
        <v>136</v>
      </c>
      <c r="L11" s="60">
        <v>664127</v>
      </c>
      <c r="M11" s="76">
        <v>2.26</v>
      </c>
      <c r="N11" s="311">
        <v>675360</v>
      </c>
      <c r="O11" s="76">
        <f t="shared" si="1"/>
        <v>-1.66</v>
      </c>
    </row>
    <row r="12" spans="1:21" ht="13.5">
      <c r="A12" s="313" t="s">
        <v>148</v>
      </c>
      <c r="B12" s="310">
        <v>39.2</v>
      </c>
      <c r="C12" s="60">
        <v>290967</v>
      </c>
      <c r="D12" s="60">
        <v>110</v>
      </c>
      <c r="E12" s="60">
        <v>697428</v>
      </c>
      <c r="F12" s="61">
        <v>2.4</v>
      </c>
      <c r="G12" s="314">
        <v>710696</v>
      </c>
      <c r="H12" s="76">
        <f t="shared" si="0"/>
        <v>-1.87</v>
      </c>
      <c r="I12" s="310">
        <v>39.2</v>
      </c>
      <c r="J12" s="60">
        <v>291080</v>
      </c>
      <c r="K12" s="60">
        <v>107</v>
      </c>
      <c r="L12" s="60">
        <v>648828</v>
      </c>
      <c r="M12" s="61">
        <v>2.23</v>
      </c>
      <c r="N12" s="314">
        <v>664127</v>
      </c>
      <c r="O12" s="76">
        <f t="shared" si="1"/>
        <v>-2.3</v>
      </c>
      <c r="T12" s="315"/>
      <c r="U12" s="315"/>
    </row>
    <row r="13" spans="1:21" ht="13.5">
      <c r="A13" s="313" t="s">
        <v>149</v>
      </c>
      <c r="B13" s="310">
        <v>39.5</v>
      </c>
      <c r="C13" s="60">
        <v>293676</v>
      </c>
      <c r="D13" s="60">
        <v>104</v>
      </c>
      <c r="E13" s="60">
        <v>716172</v>
      </c>
      <c r="F13" s="61">
        <v>2.44</v>
      </c>
      <c r="G13" s="314">
        <v>697428</v>
      </c>
      <c r="H13" s="76">
        <f t="shared" si="0"/>
        <v>2.69</v>
      </c>
      <c r="I13" s="310">
        <v>39.5</v>
      </c>
      <c r="J13" s="60">
        <v>294155</v>
      </c>
      <c r="K13" s="60">
        <v>102</v>
      </c>
      <c r="L13" s="60">
        <v>682152</v>
      </c>
      <c r="M13" s="61">
        <v>2.32</v>
      </c>
      <c r="N13" s="314">
        <v>648828</v>
      </c>
      <c r="O13" s="76">
        <f t="shared" si="1"/>
        <v>5.14</v>
      </c>
      <c r="T13" s="315"/>
      <c r="U13" s="315"/>
    </row>
    <row r="14" spans="1:21" ht="14.25" thickBot="1">
      <c r="A14" s="316" t="s">
        <v>150</v>
      </c>
      <c r="B14" s="317">
        <v>39.6</v>
      </c>
      <c r="C14" s="65">
        <v>298158</v>
      </c>
      <c r="D14" s="65">
        <v>93</v>
      </c>
      <c r="E14" s="65">
        <v>729003</v>
      </c>
      <c r="F14" s="66">
        <v>2.45</v>
      </c>
      <c r="G14" s="318">
        <v>716172</v>
      </c>
      <c r="H14" s="209">
        <f t="shared" si="0"/>
        <v>1.79</v>
      </c>
      <c r="I14" s="317">
        <v>39.6</v>
      </c>
      <c r="J14" s="65">
        <v>298100</v>
      </c>
      <c r="K14" s="65">
        <v>92</v>
      </c>
      <c r="L14" s="65">
        <v>692393</v>
      </c>
      <c r="M14" s="66">
        <v>2.32</v>
      </c>
      <c r="N14" s="318">
        <v>682152</v>
      </c>
      <c r="O14" s="209">
        <f t="shared" si="1"/>
        <v>1.5</v>
      </c>
      <c r="T14" s="315"/>
      <c r="U14" s="315"/>
    </row>
    <row r="15" spans="1:15" ht="13.5">
      <c r="A15" s="319" t="s">
        <v>135</v>
      </c>
      <c r="B15" s="320">
        <v>39.8</v>
      </c>
      <c r="C15" s="204">
        <v>298347</v>
      </c>
      <c r="D15" s="204">
        <v>91</v>
      </c>
      <c r="E15" s="204">
        <v>726665</v>
      </c>
      <c r="F15" s="190">
        <v>2.44</v>
      </c>
      <c r="G15" s="214">
        <v>729003</v>
      </c>
      <c r="H15" s="205">
        <v>-0.32</v>
      </c>
      <c r="I15" s="320">
        <v>39.7</v>
      </c>
      <c r="J15" s="204">
        <v>297567</v>
      </c>
      <c r="K15" s="204">
        <v>89</v>
      </c>
      <c r="L15" s="204">
        <v>682093</v>
      </c>
      <c r="M15" s="191">
        <v>2.29</v>
      </c>
      <c r="N15" s="208">
        <v>692393</v>
      </c>
      <c r="O15" s="205">
        <v>-1.49</v>
      </c>
    </row>
    <row r="16" spans="1:15" ht="14.25" thickBot="1">
      <c r="A16" s="52" t="s">
        <v>136</v>
      </c>
      <c r="B16" s="317">
        <v>39.6</v>
      </c>
      <c r="C16" s="65">
        <v>298158</v>
      </c>
      <c r="D16" s="65">
        <v>93</v>
      </c>
      <c r="E16" s="65">
        <v>729003</v>
      </c>
      <c r="F16" s="66">
        <v>2.45</v>
      </c>
      <c r="G16" s="318">
        <v>716172</v>
      </c>
      <c r="H16" s="230">
        <f t="shared" si="0"/>
        <v>1.79</v>
      </c>
      <c r="I16" s="317">
        <v>39.6</v>
      </c>
      <c r="J16" s="65">
        <v>298100</v>
      </c>
      <c r="K16" s="65">
        <v>92</v>
      </c>
      <c r="L16" s="65">
        <v>692393</v>
      </c>
      <c r="M16" s="66">
        <v>2.32</v>
      </c>
      <c r="N16" s="318">
        <v>682152</v>
      </c>
      <c r="O16" s="230">
        <f t="shared" si="1"/>
        <v>1.5</v>
      </c>
    </row>
    <row r="17" spans="1:15" ht="14.25" thickBot="1">
      <c r="A17" s="321" t="s">
        <v>11</v>
      </c>
      <c r="B17" s="322">
        <f aca="true" t="shared" si="2" ref="B17:O17">B15-B16</f>
        <v>0.19999999999999574</v>
      </c>
      <c r="C17" s="69">
        <f t="shared" si="2"/>
        <v>189</v>
      </c>
      <c r="D17" s="69">
        <f t="shared" si="2"/>
        <v>-2</v>
      </c>
      <c r="E17" s="69">
        <f t="shared" si="2"/>
        <v>-2338</v>
      </c>
      <c r="F17" s="323">
        <f t="shared" si="2"/>
        <v>-0.010000000000000231</v>
      </c>
      <c r="G17" s="72">
        <f t="shared" si="2"/>
        <v>12831</v>
      </c>
      <c r="H17" s="324">
        <f t="shared" si="2"/>
        <v>-2.11</v>
      </c>
      <c r="I17" s="325">
        <f t="shared" si="2"/>
        <v>0.10000000000000142</v>
      </c>
      <c r="J17" s="326">
        <f t="shared" si="2"/>
        <v>-533</v>
      </c>
      <c r="K17" s="326">
        <f t="shared" si="2"/>
        <v>-3</v>
      </c>
      <c r="L17" s="69">
        <f t="shared" si="2"/>
        <v>-10300</v>
      </c>
      <c r="M17" s="327">
        <f t="shared" si="2"/>
        <v>-0.029999999999999805</v>
      </c>
      <c r="N17" s="72">
        <f t="shared" si="2"/>
        <v>10241</v>
      </c>
      <c r="O17" s="324">
        <f t="shared" si="2"/>
        <v>-2.99</v>
      </c>
    </row>
    <row r="18" spans="1:15" ht="13.5">
      <c r="A18" s="12"/>
      <c r="B18" s="12"/>
      <c r="C18" s="12"/>
      <c r="D18" s="12"/>
      <c r="E18" s="12"/>
      <c r="F18" s="12"/>
      <c r="G18" s="12"/>
      <c r="H18" s="12"/>
      <c r="I18" s="328"/>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7" ht="14.25" thickBot="1"/>
    <row r="28" spans="1:15" ht="13.5">
      <c r="A28" s="15"/>
      <c r="B28" s="16"/>
      <c r="C28" s="16"/>
      <c r="D28" s="16"/>
      <c r="E28" s="16"/>
      <c r="F28" s="16"/>
      <c r="G28" s="16"/>
      <c r="H28" s="16"/>
      <c r="I28" s="16"/>
      <c r="J28" s="17"/>
      <c r="K28" s="18"/>
      <c r="L28" s="18"/>
      <c r="M28" s="18"/>
      <c r="N28" s="18"/>
      <c r="O28" s="19"/>
    </row>
    <row r="29" spans="1:15" ht="13.5" customHeight="1">
      <c r="A29" s="285" t="s">
        <v>17</v>
      </c>
      <c r="B29" s="286"/>
      <c r="C29" s="286"/>
      <c r="D29" s="286"/>
      <c r="E29" s="286"/>
      <c r="F29" s="286"/>
      <c r="G29" s="286"/>
      <c r="H29" s="286"/>
      <c r="I29" s="286"/>
      <c r="J29" s="286"/>
      <c r="K29" s="286"/>
      <c r="L29" s="286"/>
      <c r="M29" s="287"/>
      <c r="N29" s="287"/>
      <c r="O29" s="288"/>
    </row>
    <row r="30" spans="1:15" ht="13.5">
      <c r="A30" s="289"/>
      <c r="B30" s="287"/>
      <c r="C30" s="287"/>
      <c r="D30" s="287"/>
      <c r="E30" s="287"/>
      <c r="F30" s="287"/>
      <c r="G30" s="287"/>
      <c r="H30" s="287"/>
      <c r="I30" s="287"/>
      <c r="J30" s="287"/>
      <c r="K30" s="287"/>
      <c r="L30" s="287"/>
      <c r="M30" s="287"/>
      <c r="N30" s="287"/>
      <c r="O30" s="288"/>
    </row>
    <row r="31" spans="1:15" ht="29.25" customHeight="1">
      <c r="A31" s="290" t="s">
        <v>26</v>
      </c>
      <c r="B31" s="282"/>
      <c r="C31" s="282"/>
      <c r="D31" s="282"/>
      <c r="E31" s="282"/>
      <c r="F31" s="282"/>
      <c r="G31" s="282"/>
      <c r="H31" s="282"/>
      <c r="I31" s="282"/>
      <c r="J31" s="282"/>
      <c r="K31" s="282"/>
      <c r="L31" s="282"/>
      <c r="M31" s="283"/>
      <c r="N31" s="283"/>
      <c r="O31" s="284"/>
    </row>
    <row r="32" spans="1:15" ht="19.5" customHeight="1">
      <c r="A32" s="290" t="s">
        <v>14</v>
      </c>
      <c r="B32" s="282"/>
      <c r="C32" s="282"/>
      <c r="D32" s="282"/>
      <c r="E32" s="282"/>
      <c r="F32" s="282"/>
      <c r="G32" s="282"/>
      <c r="H32" s="282"/>
      <c r="I32" s="282"/>
      <c r="J32" s="282"/>
      <c r="K32" s="282"/>
      <c r="L32" s="282"/>
      <c r="M32" s="283"/>
      <c r="N32" s="283"/>
      <c r="O32" s="284"/>
    </row>
    <row r="33" spans="1:15" ht="25.5" customHeight="1">
      <c r="A33" s="281" t="s">
        <v>27</v>
      </c>
      <c r="B33" s="291"/>
      <c r="C33" s="291"/>
      <c r="D33" s="291"/>
      <c r="E33" s="291"/>
      <c r="F33" s="291"/>
      <c r="G33" s="291"/>
      <c r="H33" s="291"/>
      <c r="I33" s="291"/>
      <c r="J33" s="291"/>
      <c r="K33" s="291"/>
      <c r="L33" s="291"/>
      <c r="M33" s="291"/>
      <c r="N33" s="291"/>
      <c r="O33" s="292"/>
    </row>
    <row r="34" spans="1:15" ht="25.5" customHeight="1">
      <c r="A34" s="42"/>
      <c r="B34" s="49"/>
      <c r="C34" s="51" t="s">
        <v>43</v>
      </c>
      <c r="D34" s="49"/>
      <c r="E34" s="49"/>
      <c r="F34" s="49"/>
      <c r="G34" s="49"/>
      <c r="H34" s="49"/>
      <c r="I34" s="49"/>
      <c r="J34" s="49"/>
      <c r="K34" s="49"/>
      <c r="L34" s="49"/>
      <c r="M34" s="49"/>
      <c r="N34" s="49"/>
      <c r="O34" s="50"/>
    </row>
    <row r="35" spans="1:15" ht="39" customHeight="1">
      <c r="A35" s="20"/>
      <c r="B35" s="280" t="s">
        <v>15</v>
      </c>
      <c r="C35" s="280"/>
      <c r="D35" s="280"/>
      <c r="E35" s="280"/>
      <c r="F35" s="280"/>
      <c r="G35" s="280"/>
      <c r="H35" s="280"/>
      <c r="I35" s="280"/>
      <c r="J35" s="280"/>
      <c r="K35" s="280"/>
      <c r="L35" s="280"/>
      <c r="M35" s="280"/>
      <c r="N35" s="22"/>
      <c r="O35" s="23"/>
    </row>
    <row r="36" spans="1:15" ht="24.75" customHeight="1">
      <c r="A36" s="20"/>
      <c r="D36" s="37" t="s">
        <v>50</v>
      </c>
      <c r="E36" s="21"/>
      <c r="F36" s="21"/>
      <c r="G36" s="21"/>
      <c r="H36" s="21"/>
      <c r="I36" s="21"/>
      <c r="J36" s="21"/>
      <c r="K36" s="21"/>
      <c r="L36" s="21"/>
      <c r="M36" s="22"/>
      <c r="N36" s="22"/>
      <c r="O36" s="23"/>
    </row>
    <row r="37" spans="1:15" ht="24" customHeight="1">
      <c r="A37" s="20"/>
      <c r="D37" s="37" t="s">
        <v>51</v>
      </c>
      <c r="E37" s="21"/>
      <c r="F37" s="21"/>
      <c r="G37" s="21"/>
      <c r="H37" s="21"/>
      <c r="I37" s="21"/>
      <c r="J37" s="21"/>
      <c r="K37" s="21"/>
      <c r="L37" s="21"/>
      <c r="M37" s="22"/>
      <c r="N37" s="22"/>
      <c r="O37" s="23"/>
    </row>
    <row r="38" spans="1:15" ht="24" customHeight="1">
      <c r="A38" s="20"/>
      <c r="D38" s="37" t="s">
        <v>52</v>
      </c>
      <c r="E38" s="21"/>
      <c r="F38" s="21"/>
      <c r="G38" s="21"/>
      <c r="H38" s="21"/>
      <c r="I38" s="21"/>
      <c r="J38" s="21"/>
      <c r="K38" s="21"/>
      <c r="L38" s="21"/>
      <c r="M38" s="22"/>
      <c r="N38" s="22"/>
      <c r="O38" s="23"/>
    </row>
    <row r="39" spans="1:15" ht="19.5" customHeight="1">
      <c r="A39" s="24"/>
      <c r="D39" s="36" t="s">
        <v>53</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81" t="s">
        <v>32</v>
      </c>
      <c r="B41" s="282"/>
      <c r="C41" s="282"/>
      <c r="D41" s="282"/>
      <c r="E41" s="282"/>
      <c r="F41" s="282"/>
      <c r="G41" s="282"/>
      <c r="H41" s="282"/>
      <c r="I41" s="282"/>
      <c r="J41" s="282"/>
      <c r="K41" s="282"/>
      <c r="L41" s="282"/>
      <c r="M41" s="283"/>
      <c r="N41" s="283"/>
      <c r="O41" s="284"/>
    </row>
    <row r="42" spans="1:15" ht="23.25" customHeight="1">
      <c r="A42" s="42"/>
      <c r="B42" s="43"/>
      <c r="C42" s="43"/>
      <c r="D42" s="43"/>
      <c r="E42" s="43"/>
      <c r="F42" s="43"/>
      <c r="G42" s="43"/>
      <c r="H42" s="43"/>
      <c r="I42" s="43"/>
      <c r="J42" s="43"/>
      <c r="K42" s="43"/>
      <c r="L42" s="43"/>
      <c r="M42" s="44"/>
      <c r="N42" s="44"/>
      <c r="O42" s="45"/>
    </row>
    <row r="43" spans="1:15" ht="13.5">
      <c r="A43" s="38" t="s">
        <v>42</v>
      </c>
      <c r="B43" s="39"/>
      <c r="C43" s="39"/>
      <c r="D43" s="39"/>
      <c r="F43" s="39" t="s">
        <v>29</v>
      </c>
      <c r="G43" s="30"/>
      <c r="H43" s="30"/>
      <c r="I43" s="26"/>
      <c r="J43" s="26"/>
      <c r="K43" s="26"/>
      <c r="L43" s="40"/>
      <c r="M43" s="40" t="s">
        <v>30</v>
      </c>
      <c r="N43" s="26"/>
      <c r="O43" s="27"/>
    </row>
    <row r="44" spans="1:15" ht="13.5">
      <c r="A44" s="38" t="s">
        <v>41</v>
      </c>
      <c r="B44" s="39"/>
      <c r="C44" s="39"/>
      <c r="D44" s="39"/>
      <c r="F44" s="39" t="s">
        <v>21</v>
      </c>
      <c r="G44" s="30"/>
      <c r="H44" s="30"/>
      <c r="I44" s="26"/>
      <c r="J44" s="26"/>
      <c r="K44" s="26"/>
      <c r="L44" s="40"/>
      <c r="M44" s="26" t="s">
        <v>22</v>
      </c>
      <c r="N44" s="26"/>
      <c r="O44" s="27"/>
    </row>
    <row r="45" spans="1:15" ht="13.5">
      <c r="A45" s="38" t="s">
        <v>40</v>
      </c>
      <c r="B45" s="39"/>
      <c r="C45" s="39"/>
      <c r="D45" s="39"/>
      <c r="F45" s="39" t="s">
        <v>23</v>
      </c>
      <c r="G45" s="30"/>
      <c r="H45" s="30"/>
      <c r="I45" s="26"/>
      <c r="J45" s="26"/>
      <c r="K45" s="26"/>
      <c r="L45" s="40"/>
      <c r="M45" s="40" t="s">
        <v>24</v>
      </c>
      <c r="N45" s="26"/>
      <c r="O45" s="27"/>
    </row>
    <row r="46" spans="1:15" ht="13.5">
      <c r="A46" s="38" t="s">
        <v>39</v>
      </c>
      <c r="B46" s="39"/>
      <c r="C46" s="39"/>
      <c r="D46" s="39"/>
      <c r="F46" s="39" t="s">
        <v>38</v>
      </c>
      <c r="G46" s="30"/>
      <c r="H46" s="30"/>
      <c r="I46" s="26"/>
      <c r="J46" s="26"/>
      <c r="K46" s="26"/>
      <c r="L46" s="40"/>
      <c r="M46" s="40" t="s">
        <v>25</v>
      </c>
      <c r="N46" s="26"/>
      <c r="O46" s="27"/>
    </row>
    <row r="47" spans="1:15" ht="13.5">
      <c r="A47" s="38"/>
      <c r="B47" s="39"/>
      <c r="C47" s="39"/>
      <c r="D47" s="39"/>
      <c r="F47" s="39"/>
      <c r="G47" s="30"/>
      <c r="H47" s="30"/>
      <c r="I47" s="26"/>
      <c r="J47" s="26"/>
      <c r="K47" s="26"/>
      <c r="L47" s="40"/>
      <c r="M47" s="40"/>
      <c r="N47" s="26"/>
      <c r="O47" s="27"/>
    </row>
    <row r="48" spans="1:15" ht="13.5">
      <c r="A48" s="38"/>
      <c r="B48" s="39"/>
      <c r="C48" s="39"/>
      <c r="D48" s="39"/>
      <c r="E48" s="39"/>
      <c r="F48" s="39"/>
      <c r="G48" s="30"/>
      <c r="H48" s="30"/>
      <c r="I48" s="26"/>
      <c r="J48" s="26"/>
      <c r="K48" s="26"/>
      <c r="L48" s="40"/>
      <c r="M48" s="40"/>
      <c r="N48" s="26"/>
      <c r="O48" s="27"/>
    </row>
    <row r="49" spans="1:15" ht="13.5">
      <c r="A49" s="28"/>
      <c r="B49" s="29"/>
      <c r="C49" s="29"/>
      <c r="D49" s="26"/>
      <c r="E49" s="12"/>
      <c r="F49" s="30"/>
      <c r="G49" s="30"/>
      <c r="H49" s="26"/>
      <c r="I49" s="26"/>
      <c r="J49" s="26"/>
      <c r="K49" s="26"/>
      <c r="L49" s="26"/>
      <c r="M49" s="26"/>
      <c r="N49" s="26"/>
      <c r="O49" s="27"/>
    </row>
    <row r="50" spans="1:15" ht="27" customHeight="1">
      <c r="A50" s="277" t="s">
        <v>28</v>
      </c>
      <c r="B50" s="278"/>
      <c r="C50" s="278"/>
      <c r="D50" s="278"/>
      <c r="E50" s="278"/>
      <c r="F50" s="278"/>
      <c r="G50" s="278"/>
      <c r="H50" s="278"/>
      <c r="I50" s="278"/>
      <c r="J50" s="278"/>
      <c r="K50" s="278"/>
      <c r="L50" s="278"/>
      <c r="M50" s="278"/>
      <c r="N50" s="278"/>
      <c r="O50" s="279"/>
    </row>
    <row r="51" spans="1:15" ht="13.5">
      <c r="A51" s="31"/>
      <c r="B51" s="29"/>
      <c r="C51" s="29"/>
      <c r="D51" s="26"/>
      <c r="E51" s="26"/>
      <c r="F51" s="26"/>
      <c r="G51" s="26"/>
      <c r="H51" s="26"/>
      <c r="I51" s="26"/>
      <c r="J51" s="26"/>
      <c r="K51" s="26"/>
      <c r="L51" s="26"/>
      <c r="M51" s="26"/>
      <c r="N51" s="26"/>
      <c r="O51" s="27"/>
    </row>
    <row r="52" spans="1:15" ht="21.75" customHeight="1">
      <c r="A52" s="31"/>
      <c r="B52" s="46" t="s">
        <v>37</v>
      </c>
      <c r="C52" s="46"/>
      <c r="D52" s="47"/>
      <c r="E52" s="47"/>
      <c r="F52" s="47"/>
      <c r="G52" s="47"/>
      <c r="H52" s="47"/>
      <c r="I52" s="47"/>
      <c r="J52" s="47"/>
      <c r="K52" s="47"/>
      <c r="L52" s="48"/>
      <c r="M52" s="26"/>
      <c r="N52" s="26"/>
      <c r="O52" s="27"/>
    </row>
    <row r="53" spans="1:15" ht="9" customHeight="1">
      <c r="A53" s="31"/>
      <c r="B53" s="46"/>
      <c r="C53" s="46"/>
      <c r="D53" s="47"/>
      <c r="E53" s="47"/>
      <c r="F53" s="47"/>
      <c r="G53" s="47"/>
      <c r="H53" s="47"/>
      <c r="I53" s="47"/>
      <c r="J53" s="47"/>
      <c r="K53" s="47"/>
      <c r="L53" s="48"/>
      <c r="M53" s="26"/>
      <c r="N53" s="26"/>
      <c r="O53" s="27"/>
    </row>
    <row r="54" spans="1:15" ht="13.5">
      <c r="A54" s="31"/>
      <c r="B54" s="29" t="s">
        <v>31</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33</v>
      </c>
      <c r="C56" s="29"/>
      <c r="D56" s="26"/>
      <c r="E56" s="26"/>
      <c r="F56" s="26"/>
      <c r="G56" s="26"/>
      <c r="H56" s="26"/>
      <c r="I56" s="26"/>
      <c r="J56" s="26"/>
      <c r="K56" s="26"/>
      <c r="L56" s="26"/>
      <c r="M56" s="26"/>
      <c r="N56" s="26"/>
      <c r="O56" s="27"/>
    </row>
    <row r="57" spans="1:15" ht="13.5">
      <c r="A57" s="31"/>
      <c r="B57" s="29" t="s">
        <v>35</v>
      </c>
      <c r="C57" s="29"/>
      <c r="D57" s="26"/>
      <c r="E57" s="26"/>
      <c r="F57" s="26"/>
      <c r="G57" s="26"/>
      <c r="H57" s="26"/>
      <c r="I57" s="26"/>
      <c r="J57" s="26"/>
      <c r="K57" s="26"/>
      <c r="L57" s="26"/>
      <c r="M57" s="26"/>
      <c r="N57" s="26"/>
      <c r="O57" s="27"/>
    </row>
    <row r="58" spans="1:15" ht="13.5">
      <c r="A58" s="31"/>
      <c r="B58" s="29" t="s">
        <v>34</v>
      </c>
      <c r="C58" s="29"/>
      <c r="D58" s="26"/>
      <c r="E58" s="26"/>
      <c r="F58" s="26"/>
      <c r="G58" s="26"/>
      <c r="H58" s="26"/>
      <c r="I58" s="26"/>
      <c r="J58" s="26"/>
      <c r="K58" s="26"/>
      <c r="L58" s="26"/>
      <c r="M58" s="26"/>
      <c r="N58" s="26"/>
      <c r="O58" s="27"/>
    </row>
    <row r="59" spans="1:15" ht="13.5">
      <c r="A59" s="31"/>
      <c r="B59" s="29" t="s">
        <v>36</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32:O32"/>
    <mergeCell ref="A33:O33"/>
    <mergeCell ref="B35:M35"/>
    <mergeCell ref="A41:O41"/>
    <mergeCell ref="A50:O50"/>
    <mergeCell ref="A2:A4"/>
    <mergeCell ref="B2:H2"/>
    <mergeCell ref="I2:O2"/>
    <mergeCell ref="G3:H3"/>
    <mergeCell ref="N3:O3"/>
    <mergeCell ref="A29:O30"/>
    <mergeCell ref="A31:O3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Y75"/>
  <sheetViews>
    <sheetView zoomScale="95" zoomScaleNormal="95" workbookViewId="0" topLeftCell="A45">
      <selection activeCell="E66" sqref="E66:R66"/>
    </sheetView>
  </sheetViews>
  <sheetFormatPr defaultColWidth="9.00390625" defaultRowHeight="13.5"/>
  <cols>
    <col min="1" max="1" width="1.4921875" style="99" customWidth="1"/>
    <col min="2" max="3" width="3.25390625" style="99" bestFit="1" customWidth="1"/>
    <col min="4" max="4" width="19.75390625" style="153" bestFit="1" customWidth="1"/>
    <col min="5" max="5" width="5.625" style="98" customWidth="1"/>
    <col min="6" max="6" width="7.625" style="98" customWidth="1"/>
    <col min="7" max="7" width="4.625" style="98" customWidth="1"/>
    <col min="8" max="8" width="8.125" style="98" customWidth="1"/>
    <col min="9" max="9" width="7.625" style="98" customWidth="1"/>
    <col min="10" max="10" width="8.125" style="98" customWidth="1"/>
    <col min="11" max="11" width="7.625" style="152" customWidth="1"/>
    <col min="12" max="12" width="5.625" style="98" customWidth="1"/>
    <col min="13" max="13" width="7.625" style="98" customWidth="1"/>
    <col min="14" max="14" width="4.625" style="98" customWidth="1"/>
    <col min="15" max="15" width="8.125" style="152" customWidth="1"/>
    <col min="16" max="16" width="7.75390625" style="98" customWidth="1"/>
    <col min="17" max="17" width="8.125" style="98" customWidth="1"/>
    <col min="18" max="18" width="7.625" style="98" customWidth="1"/>
    <col min="19" max="19" width="9.00390625" style="98" customWidth="1"/>
    <col min="20" max="23" width="0" style="98" hidden="1" customWidth="1"/>
    <col min="24" max="25" width="9.00390625" style="98" customWidth="1"/>
    <col min="26" max="16384" width="9.00390625" style="99" customWidth="1"/>
  </cols>
  <sheetData>
    <row r="1" spans="1:25" s="97" customFormat="1" ht="13.5">
      <c r="A1" s="94"/>
      <c r="B1" s="94"/>
      <c r="C1" s="94"/>
      <c r="D1" s="94"/>
      <c r="E1" s="95"/>
      <c r="F1" s="95"/>
      <c r="G1" s="95"/>
      <c r="H1" s="95"/>
      <c r="I1" s="95"/>
      <c r="J1" s="95"/>
      <c r="K1" s="95"/>
      <c r="L1" s="95"/>
      <c r="M1" s="95"/>
      <c r="N1" s="95"/>
      <c r="O1" s="95"/>
      <c r="P1" s="95"/>
      <c r="Q1" s="95"/>
      <c r="R1" s="95"/>
      <c r="S1" s="96"/>
      <c r="T1" s="96"/>
      <c r="U1" s="96"/>
      <c r="V1" s="96"/>
      <c r="W1" s="96"/>
      <c r="X1" s="96"/>
      <c r="Y1" s="96"/>
    </row>
    <row r="2" spans="1:18" ht="18.75">
      <c r="A2" s="98"/>
      <c r="B2" s="262" t="s">
        <v>152</v>
      </c>
      <c r="C2" s="262"/>
      <c r="D2" s="262"/>
      <c r="E2" s="262"/>
      <c r="F2" s="262"/>
      <c r="G2" s="262"/>
      <c r="H2" s="262"/>
      <c r="I2" s="262"/>
      <c r="J2" s="262"/>
      <c r="K2" s="262"/>
      <c r="L2" s="262"/>
      <c r="M2" s="262"/>
      <c r="N2" s="262"/>
      <c r="O2" s="262"/>
      <c r="P2" s="262"/>
      <c r="Q2" s="262"/>
      <c r="R2" s="262"/>
    </row>
    <row r="3" spans="1:18" ht="18.75">
      <c r="A3" s="98"/>
      <c r="B3" s="263" t="s">
        <v>55</v>
      </c>
      <c r="C3" s="263"/>
      <c r="D3" s="263"/>
      <c r="E3" s="263"/>
      <c r="F3" s="263"/>
      <c r="G3" s="263"/>
      <c r="H3" s="263"/>
      <c r="I3" s="263"/>
      <c r="J3" s="263"/>
      <c r="K3" s="263"/>
      <c r="L3" s="263"/>
      <c r="M3" s="263"/>
      <c r="N3" s="263"/>
      <c r="O3" s="263"/>
      <c r="P3" s="263"/>
      <c r="Q3" s="263"/>
      <c r="R3" s="263"/>
    </row>
    <row r="4" spans="1:18" ht="12.75" thickBot="1">
      <c r="A4" s="98"/>
      <c r="B4" s="264" t="s">
        <v>56</v>
      </c>
      <c r="C4" s="264"/>
      <c r="D4" s="264"/>
      <c r="E4" s="10"/>
      <c r="F4" s="10"/>
      <c r="G4" s="10"/>
      <c r="H4" s="10"/>
      <c r="I4" s="10"/>
      <c r="J4" s="10"/>
      <c r="K4" s="100"/>
      <c r="L4" s="10"/>
      <c r="M4" s="10"/>
      <c r="N4" s="10"/>
      <c r="O4" s="265" t="s">
        <v>151</v>
      </c>
      <c r="P4" s="265"/>
      <c r="Q4" s="265"/>
      <c r="R4" s="265"/>
    </row>
    <row r="5" spans="1:25" s="111" customFormat="1" ht="12.75" thickBot="1">
      <c r="A5" s="101"/>
      <c r="B5" s="102"/>
      <c r="C5" s="103"/>
      <c r="D5" s="104"/>
      <c r="E5" s="105" t="s">
        <v>58</v>
      </c>
      <c r="F5" s="106"/>
      <c r="G5" s="105"/>
      <c r="H5" s="107"/>
      <c r="I5" s="108"/>
      <c r="J5" s="108"/>
      <c r="K5" s="109"/>
      <c r="L5" s="107" t="s">
        <v>0</v>
      </c>
      <c r="M5" s="108"/>
      <c r="N5" s="108"/>
      <c r="O5" s="108"/>
      <c r="P5" s="108"/>
      <c r="Q5" s="108"/>
      <c r="R5" s="110"/>
      <c r="S5" s="101"/>
      <c r="T5" s="101"/>
      <c r="U5" s="101"/>
      <c r="V5" s="101"/>
      <c r="W5" s="101"/>
      <c r="X5" s="101"/>
      <c r="Y5" s="101"/>
    </row>
    <row r="6" spans="1:25" s="111" customFormat="1" ht="12">
      <c r="A6" s="101"/>
      <c r="B6" s="112"/>
      <c r="C6" s="113"/>
      <c r="D6" s="114"/>
      <c r="E6" s="115"/>
      <c r="F6" s="116"/>
      <c r="G6" s="116"/>
      <c r="H6" s="116"/>
      <c r="I6" s="116"/>
      <c r="J6" s="260" t="s">
        <v>4</v>
      </c>
      <c r="K6" s="261"/>
      <c r="L6" s="116"/>
      <c r="M6" s="116"/>
      <c r="N6" s="116"/>
      <c r="O6" s="116"/>
      <c r="P6" s="116"/>
      <c r="Q6" s="260" t="s">
        <v>4</v>
      </c>
      <c r="R6" s="261"/>
      <c r="S6" s="101"/>
      <c r="T6" s="101"/>
      <c r="U6" s="101"/>
      <c r="V6" s="101"/>
      <c r="W6" s="101"/>
      <c r="X6" s="101"/>
      <c r="Y6" s="101"/>
    </row>
    <row r="7" spans="1:25" s="111" customFormat="1" ht="42" customHeight="1" thickBot="1">
      <c r="A7" s="101"/>
      <c r="B7" s="117"/>
      <c r="C7" s="118"/>
      <c r="D7" s="119"/>
      <c r="E7" s="120" t="s">
        <v>12</v>
      </c>
      <c r="F7" s="121" t="s">
        <v>5</v>
      </c>
      <c r="G7" s="121" t="s">
        <v>3</v>
      </c>
      <c r="H7" s="121" t="s">
        <v>6</v>
      </c>
      <c r="I7" s="122" t="s">
        <v>59</v>
      </c>
      <c r="J7" s="123" t="s">
        <v>60</v>
      </c>
      <c r="K7" s="124" t="s">
        <v>8</v>
      </c>
      <c r="L7" s="121" t="s">
        <v>12</v>
      </c>
      <c r="M7" s="121" t="s">
        <v>5</v>
      </c>
      <c r="N7" s="121" t="s">
        <v>3</v>
      </c>
      <c r="O7" s="121" t="s">
        <v>9</v>
      </c>
      <c r="P7" s="122" t="s">
        <v>59</v>
      </c>
      <c r="Q7" s="123" t="s">
        <v>10</v>
      </c>
      <c r="R7" s="126" t="s">
        <v>8</v>
      </c>
      <c r="S7" s="101"/>
      <c r="T7" s="101"/>
      <c r="U7" s="101"/>
      <c r="V7" s="101"/>
      <c r="W7" s="101"/>
      <c r="X7" s="101"/>
      <c r="Y7" s="101"/>
    </row>
    <row r="8" spans="1:25" s="130" customFormat="1" ht="12">
      <c r="A8" s="127"/>
      <c r="B8" s="128"/>
      <c r="C8" s="258" t="s">
        <v>61</v>
      </c>
      <c r="D8" s="259"/>
      <c r="E8" s="154">
        <v>38.9</v>
      </c>
      <c r="F8" s="155">
        <v>293035</v>
      </c>
      <c r="G8" s="156">
        <v>57</v>
      </c>
      <c r="H8" s="155">
        <v>773681</v>
      </c>
      <c r="I8" s="297">
        <v>2.64</v>
      </c>
      <c r="J8" s="222">
        <v>773802</v>
      </c>
      <c r="K8" s="129">
        <f aca="true" t="shared" si="0" ref="K8:K39">IF(U8=TRUE,"-",ROUND((H8-J8)/J8*100,2))</f>
        <v>-0.02</v>
      </c>
      <c r="L8" s="154">
        <v>38.9</v>
      </c>
      <c r="M8" s="155">
        <v>293035</v>
      </c>
      <c r="N8" s="176">
        <v>57</v>
      </c>
      <c r="O8" s="155">
        <v>735498</v>
      </c>
      <c r="P8" s="183">
        <v>2.51</v>
      </c>
      <c r="Q8" s="215">
        <v>737673</v>
      </c>
      <c r="R8" s="129">
        <f aca="true" t="shared" si="1" ref="R8:R39">IF(W8=TRUE,"-",ROUND((O8-Q8)/Q8*100,2))</f>
        <v>-0.29</v>
      </c>
      <c r="S8" s="127"/>
      <c r="T8" s="127">
        <f aca="true" t="shared" si="2" ref="T8:T39">ROUND((H8-J8)/J8*100,2)</f>
        <v>-0.02</v>
      </c>
      <c r="U8" s="127" t="b">
        <f aca="true" t="shared" si="3" ref="U8:U39">ISERROR(T8)</f>
        <v>0</v>
      </c>
      <c r="V8" s="127">
        <f aca="true" t="shared" si="4" ref="V8:V39">ROUND((O8-Q8)/Q8*100,2)</f>
        <v>-0.29</v>
      </c>
      <c r="W8" s="127" t="b">
        <f aca="true" t="shared" si="5" ref="W8:W39">ISERROR(V8)</f>
        <v>0</v>
      </c>
      <c r="X8" s="127"/>
      <c r="Y8" s="127"/>
    </row>
    <row r="9" spans="1:25" s="130" customFormat="1" ht="12">
      <c r="A9" s="127"/>
      <c r="B9" s="131"/>
      <c r="C9" s="132"/>
      <c r="D9" s="133" t="s">
        <v>62</v>
      </c>
      <c r="E9" s="157">
        <v>37</v>
      </c>
      <c r="F9" s="158">
        <v>274858</v>
      </c>
      <c r="G9" s="159">
        <v>8</v>
      </c>
      <c r="H9" s="158">
        <v>725789</v>
      </c>
      <c r="I9" s="298">
        <v>2.64</v>
      </c>
      <c r="J9" s="223">
        <v>699880</v>
      </c>
      <c r="K9" s="134">
        <f t="shared" si="0"/>
        <v>3.7</v>
      </c>
      <c r="L9" s="157">
        <v>37</v>
      </c>
      <c r="M9" s="158">
        <v>274858</v>
      </c>
      <c r="N9" s="177">
        <v>8</v>
      </c>
      <c r="O9" s="158">
        <v>716949</v>
      </c>
      <c r="P9" s="184">
        <v>2.61</v>
      </c>
      <c r="Q9" s="216">
        <v>693216</v>
      </c>
      <c r="R9" s="135">
        <f t="shared" si="1"/>
        <v>3.42</v>
      </c>
      <c r="S9" s="127"/>
      <c r="T9" s="127">
        <f t="shared" si="2"/>
        <v>3.7</v>
      </c>
      <c r="U9" s="127" t="b">
        <f t="shared" si="3"/>
        <v>0</v>
      </c>
      <c r="V9" s="127">
        <f t="shared" si="4"/>
        <v>3.42</v>
      </c>
      <c r="W9" s="127" t="b">
        <f t="shared" si="5"/>
        <v>0</v>
      </c>
      <c r="X9" s="127"/>
      <c r="Y9" s="127"/>
    </row>
    <row r="10" spans="1:25" s="130" customFormat="1" ht="12">
      <c r="A10" s="127"/>
      <c r="B10" s="131"/>
      <c r="C10" s="132"/>
      <c r="D10" s="133" t="s">
        <v>63</v>
      </c>
      <c r="E10" s="157">
        <v>37.5</v>
      </c>
      <c r="F10" s="158">
        <v>271826</v>
      </c>
      <c r="G10" s="159" t="s">
        <v>137</v>
      </c>
      <c r="H10" s="158">
        <v>669297</v>
      </c>
      <c r="I10" s="298">
        <v>2.46</v>
      </c>
      <c r="J10" s="223">
        <v>643514</v>
      </c>
      <c r="K10" s="134">
        <f t="shared" si="0"/>
        <v>4.01</v>
      </c>
      <c r="L10" s="157">
        <v>37.5</v>
      </c>
      <c r="M10" s="158">
        <v>271826</v>
      </c>
      <c r="N10" s="177" t="s">
        <v>137</v>
      </c>
      <c r="O10" s="158">
        <v>645588</v>
      </c>
      <c r="P10" s="184">
        <v>2.38</v>
      </c>
      <c r="Q10" s="216">
        <v>617009</v>
      </c>
      <c r="R10" s="135">
        <f t="shared" si="1"/>
        <v>4.63</v>
      </c>
      <c r="S10" s="127"/>
      <c r="T10" s="127">
        <f t="shared" si="2"/>
        <v>4.01</v>
      </c>
      <c r="U10" s="127" t="b">
        <f t="shared" si="3"/>
        <v>0</v>
      </c>
      <c r="V10" s="127">
        <f t="shared" si="4"/>
        <v>4.63</v>
      </c>
      <c r="W10" s="127" t="b">
        <f t="shared" si="5"/>
        <v>0</v>
      </c>
      <c r="X10" s="127"/>
      <c r="Y10" s="127"/>
    </row>
    <row r="11" spans="1:25" s="130" customFormat="1" ht="12">
      <c r="A11" s="127"/>
      <c r="B11" s="131"/>
      <c r="C11" s="132"/>
      <c r="D11" s="133" t="s">
        <v>64</v>
      </c>
      <c r="E11" s="157">
        <v>37.1</v>
      </c>
      <c r="F11" s="158">
        <v>254654</v>
      </c>
      <c r="G11" s="159" t="s">
        <v>137</v>
      </c>
      <c r="H11" s="158">
        <v>533660</v>
      </c>
      <c r="I11" s="298">
        <v>2.1</v>
      </c>
      <c r="J11" s="223">
        <v>500000</v>
      </c>
      <c r="K11" s="134">
        <f t="shared" si="0"/>
        <v>6.73</v>
      </c>
      <c r="L11" s="157">
        <v>37.1</v>
      </c>
      <c r="M11" s="158">
        <v>254654</v>
      </c>
      <c r="N11" s="177" t="s">
        <v>137</v>
      </c>
      <c r="O11" s="158">
        <v>519284</v>
      </c>
      <c r="P11" s="184">
        <v>2.04</v>
      </c>
      <c r="Q11" s="216">
        <v>380000</v>
      </c>
      <c r="R11" s="135">
        <f t="shared" si="1"/>
        <v>36.65</v>
      </c>
      <c r="S11" s="127"/>
      <c r="T11" s="127">
        <f t="shared" si="2"/>
        <v>6.73</v>
      </c>
      <c r="U11" s="127" t="b">
        <f t="shared" si="3"/>
        <v>0</v>
      </c>
      <c r="V11" s="127">
        <f t="shared" si="4"/>
        <v>36.65</v>
      </c>
      <c r="W11" s="127" t="b">
        <f t="shared" si="5"/>
        <v>0</v>
      </c>
      <c r="X11" s="127"/>
      <c r="Y11" s="127"/>
    </row>
    <row r="12" spans="1:25" s="130" customFormat="1" ht="12">
      <c r="A12" s="127"/>
      <c r="B12" s="131"/>
      <c r="C12" s="132"/>
      <c r="D12" s="133" t="s">
        <v>65</v>
      </c>
      <c r="E12" s="157">
        <v>40.5</v>
      </c>
      <c r="F12" s="158">
        <v>298867</v>
      </c>
      <c r="G12" s="159">
        <v>7</v>
      </c>
      <c r="H12" s="158">
        <v>652331</v>
      </c>
      <c r="I12" s="298">
        <v>2.18</v>
      </c>
      <c r="J12" s="223">
        <v>697665</v>
      </c>
      <c r="K12" s="134">
        <f t="shared" si="0"/>
        <v>-6.5</v>
      </c>
      <c r="L12" s="157">
        <v>40.5</v>
      </c>
      <c r="M12" s="158">
        <v>298867</v>
      </c>
      <c r="N12" s="177">
        <v>7</v>
      </c>
      <c r="O12" s="158">
        <v>590358</v>
      </c>
      <c r="P12" s="184">
        <v>1.98</v>
      </c>
      <c r="Q12" s="216">
        <v>544120</v>
      </c>
      <c r="R12" s="135">
        <f t="shared" si="1"/>
        <v>8.5</v>
      </c>
      <c r="S12" s="127"/>
      <c r="T12" s="127">
        <f t="shared" si="2"/>
        <v>-6.5</v>
      </c>
      <c r="U12" s="127" t="b">
        <f t="shared" si="3"/>
        <v>0</v>
      </c>
      <c r="V12" s="127">
        <f t="shared" si="4"/>
        <v>8.5</v>
      </c>
      <c r="W12" s="127" t="b">
        <f t="shared" si="5"/>
        <v>0</v>
      </c>
      <c r="X12" s="127"/>
      <c r="Y12" s="127"/>
    </row>
    <row r="13" spans="1:25" s="130" customFormat="1" ht="12">
      <c r="A13" s="127"/>
      <c r="B13" s="131"/>
      <c r="C13" s="132"/>
      <c r="D13" s="133" t="s">
        <v>66</v>
      </c>
      <c r="E13" s="157">
        <v>42.1</v>
      </c>
      <c r="F13" s="158">
        <v>254055</v>
      </c>
      <c r="G13" s="159" t="s">
        <v>137</v>
      </c>
      <c r="H13" s="158">
        <v>406488</v>
      </c>
      <c r="I13" s="298">
        <v>1.6</v>
      </c>
      <c r="J13" s="223">
        <v>578772</v>
      </c>
      <c r="K13" s="134">
        <f t="shared" si="0"/>
        <v>-29.77</v>
      </c>
      <c r="L13" s="157">
        <v>42.1</v>
      </c>
      <c r="M13" s="158">
        <v>254055</v>
      </c>
      <c r="N13" s="177" t="s">
        <v>137</v>
      </c>
      <c r="O13" s="158">
        <v>406488</v>
      </c>
      <c r="P13" s="184">
        <v>1.6</v>
      </c>
      <c r="Q13" s="216">
        <v>578772</v>
      </c>
      <c r="R13" s="135">
        <f t="shared" si="1"/>
        <v>-29.77</v>
      </c>
      <c r="S13" s="127"/>
      <c r="T13" s="127">
        <f t="shared" si="2"/>
        <v>-29.77</v>
      </c>
      <c r="U13" s="127" t="b">
        <f t="shared" si="3"/>
        <v>0</v>
      </c>
      <c r="V13" s="127">
        <f t="shared" si="4"/>
        <v>-29.77</v>
      </c>
      <c r="W13" s="127" t="b">
        <f t="shared" si="5"/>
        <v>0</v>
      </c>
      <c r="X13" s="127"/>
      <c r="Y13" s="127"/>
    </row>
    <row r="14" spans="1:25" s="130" customFormat="1" ht="12">
      <c r="A14" s="127"/>
      <c r="B14" s="131"/>
      <c r="C14" s="132"/>
      <c r="D14" s="133" t="s">
        <v>67</v>
      </c>
      <c r="E14" s="157">
        <v>36</v>
      </c>
      <c r="F14" s="158">
        <v>297741</v>
      </c>
      <c r="G14" s="159">
        <v>7</v>
      </c>
      <c r="H14" s="158">
        <v>719885</v>
      </c>
      <c r="I14" s="298">
        <v>2.42</v>
      </c>
      <c r="J14" s="223">
        <v>697414</v>
      </c>
      <c r="K14" s="134">
        <f t="shared" si="0"/>
        <v>3.22</v>
      </c>
      <c r="L14" s="157">
        <v>36</v>
      </c>
      <c r="M14" s="158">
        <v>297741</v>
      </c>
      <c r="N14" s="177">
        <v>7</v>
      </c>
      <c r="O14" s="158">
        <v>669752</v>
      </c>
      <c r="P14" s="184">
        <v>2.25</v>
      </c>
      <c r="Q14" s="216">
        <v>582877</v>
      </c>
      <c r="R14" s="135">
        <f t="shared" si="1"/>
        <v>14.9</v>
      </c>
      <c r="S14" s="127"/>
      <c r="T14" s="127">
        <f t="shared" si="2"/>
        <v>3.22</v>
      </c>
      <c r="U14" s="127" t="b">
        <f t="shared" si="3"/>
        <v>0</v>
      </c>
      <c r="V14" s="127">
        <f t="shared" si="4"/>
        <v>14.9</v>
      </c>
      <c r="W14" s="127" t="b">
        <f t="shared" si="5"/>
        <v>0</v>
      </c>
      <c r="X14" s="127"/>
      <c r="Y14" s="127"/>
    </row>
    <row r="15" spans="1:25" s="130" customFormat="1" ht="12">
      <c r="A15" s="127"/>
      <c r="B15" s="136"/>
      <c r="C15" s="132"/>
      <c r="D15" s="133" t="s">
        <v>68</v>
      </c>
      <c r="E15" s="157" t="s">
        <v>133</v>
      </c>
      <c r="F15" s="158" t="s">
        <v>133</v>
      </c>
      <c r="G15" s="159" t="s">
        <v>133</v>
      </c>
      <c r="H15" s="158" t="s">
        <v>133</v>
      </c>
      <c r="I15" s="298" t="s">
        <v>133</v>
      </c>
      <c r="J15" s="223" t="s">
        <v>133</v>
      </c>
      <c r="K15" s="134" t="str">
        <f t="shared" si="0"/>
        <v>-</v>
      </c>
      <c r="L15" s="157" t="s">
        <v>133</v>
      </c>
      <c r="M15" s="158" t="s">
        <v>133</v>
      </c>
      <c r="N15" s="177" t="s">
        <v>133</v>
      </c>
      <c r="O15" s="158" t="s">
        <v>133</v>
      </c>
      <c r="P15" s="184" t="s">
        <v>133</v>
      </c>
      <c r="Q15" s="216" t="s">
        <v>133</v>
      </c>
      <c r="R15" s="135" t="str">
        <f t="shared" si="1"/>
        <v>-</v>
      </c>
      <c r="S15" s="127"/>
      <c r="T15" s="127" t="e">
        <f t="shared" si="2"/>
        <v>#VALUE!</v>
      </c>
      <c r="U15" s="127" t="b">
        <f t="shared" si="3"/>
        <v>1</v>
      </c>
      <c r="V15" s="127" t="e">
        <f t="shared" si="4"/>
        <v>#VALUE!</v>
      </c>
      <c r="W15" s="127" t="b">
        <f t="shared" si="5"/>
        <v>1</v>
      </c>
      <c r="X15" s="127"/>
      <c r="Y15" s="127"/>
    </row>
    <row r="16" spans="1:25" s="130" customFormat="1" ht="12">
      <c r="A16" s="127"/>
      <c r="B16" s="136"/>
      <c r="C16" s="132"/>
      <c r="D16" s="133" t="s">
        <v>69</v>
      </c>
      <c r="E16" s="157">
        <v>39.1</v>
      </c>
      <c r="F16" s="158">
        <v>303573</v>
      </c>
      <c r="G16" s="159" t="s">
        <v>137</v>
      </c>
      <c r="H16" s="158">
        <v>646995</v>
      </c>
      <c r="I16" s="298">
        <v>2.13</v>
      </c>
      <c r="J16" s="223">
        <v>659677</v>
      </c>
      <c r="K16" s="134">
        <f t="shared" si="0"/>
        <v>-1.92</v>
      </c>
      <c r="L16" s="157">
        <v>39.1</v>
      </c>
      <c r="M16" s="158">
        <v>303573</v>
      </c>
      <c r="N16" s="177" t="s">
        <v>137</v>
      </c>
      <c r="O16" s="158">
        <v>636334</v>
      </c>
      <c r="P16" s="184">
        <v>2.1</v>
      </c>
      <c r="Q16" s="216">
        <v>659677</v>
      </c>
      <c r="R16" s="135">
        <f t="shared" si="1"/>
        <v>-3.54</v>
      </c>
      <c r="S16" s="127"/>
      <c r="T16" s="127">
        <f t="shared" si="2"/>
        <v>-1.92</v>
      </c>
      <c r="U16" s="127" t="b">
        <f t="shared" si="3"/>
        <v>0</v>
      </c>
      <c r="V16" s="127">
        <f t="shared" si="4"/>
        <v>-3.54</v>
      </c>
      <c r="W16" s="127" t="b">
        <f t="shared" si="5"/>
        <v>0</v>
      </c>
      <c r="X16" s="127"/>
      <c r="Y16" s="127"/>
    </row>
    <row r="17" spans="1:25" s="130" customFormat="1" ht="12">
      <c r="A17" s="127"/>
      <c r="B17" s="136"/>
      <c r="C17" s="132"/>
      <c r="D17" s="133" t="s">
        <v>70</v>
      </c>
      <c r="E17" s="157">
        <v>36.2</v>
      </c>
      <c r="F17" s="158">
        <v>259979</v>
      </c>
      <c r="G17" s="159" t="s">
        <v>137</v>
      </c>
      <c r="H17" s="158">
        <v>692447</v>
      </c>
      <c r="I17" s="298">
        <v>2.66</v>
      </c>
      <c r="J17" s="223">
        <v>621732</v>
      </c>
      <c r="K17" s="134">
        <f t="shared" si="0"/>
        <v>11.37</v>
      </c>
      <c r="L17" s="157">
        <v>36.2</v>
      </c>
      <c r="M17" s="158">
        <v>259979</v>
      </c>
      <c r="N17" s="177" t="s">
        <v>137</v>
      </c>
      <c r="O17" s="158">
        <v>645175</v>
      </c>
      <c r="P17" s="184">
        <v>2.48</v>
      </c>
      <c r="Q17" s="216">
        <v>621732</v>
      </c>
      <c r="R17" s="135">
        <f t="shared" si="1"/>
        <v>3.77</v>
      </c>
      <c r="S17" s="127"/>
      <c r="T17" s="127">
        <f t="shared" si="2"/>
        <v>11.37</v>
      </c>
      <c r="U17" s="127" t="b">
        <f t="shared" si="3"/>
        <v>0</v>
      </c>
      <c r="V17" s="127">
        <f t="shared" si="4"/>
        <v>3.77</v>
      </c>
      <c r="W17" s="127" t="b">
        <f t="shared" si="5"/>
        <v>0</v>
      </c>
      <c r="X17" s="127"/>
      <c r="Y17" s="127"/>
    </row>
    <row r="18" spans="1:25" s="130" customFormat="1" ht="12">
      <c r="A18" s="127"/>
      <c r="B18" s="136"/>
      <c r="C18" s="132"/>
      <c r="D18" s="133" t="s">
        <v>71</v>
      </c>
      <c r="E18" s="157">
        <v>40.2</v>
      </c>
      <c r="F18" s="158">
        <v>273122</v>
      </c>
      <c r="G18" s="159" t="s">
        <v>137</v>
      </c>
      <c r="H18" s="158">
        <v>665497</v>
      </c>
      <c r="I18" s="298">
        <v>2.44</v>
      </c>
      <c r="J18" s="223">
        <v>729589</v>
      </c>
      <c r="K18" s="134">
        <f t="shared" si="0"/>
        <v>-8.78</v>
      </c>
      <c r="L18" s="157">
        <v>40.2</v>
      </c>
      <c r="M18" s="158">
        <v>273122</v>
      </c>
      <c r="N18" s="177" t="s">
        <v>137</v>
      </c>
      <c r="O18" s="158">
        <v>638185</v>
      </c>
      <c r="P18" s="184">
        <v>2.34</v>
      </c>
      <c r="Q18" s="216">
        <v>713995</v>
      </c>
      <c r="R18" s="135">
        <f t="shared" si="1"/>
        <v>-10.62</v>
      </c>
      <c r="S18" s="127"/>
      <c r="T18" s="127">
        <f t="shared" si="2"/>
        <v>-8.78</v>
      </c>
      <c r="U18" s="127" t="b">
        <f t="shared" si="3"/>
        <v>0</v>
      </c>
      <c r="V18" s="127">
        <f t="shared" si="4"/>
        <v>-10.62</v>
      </c>
      <c r="W18" s="127" t="b">
        <f t="shared" si="5"/>
        <v>0</v>
      </c>
      <c r="X18" s="127"/>
      <c r="Y18" s="127"/>
    </row>
    <row r="19" spans="1:25" s="130" customFormat="1" ht="12">
      <c r="A19" s="127"/>
      <c r="B19" s="136"/>
      <c r="C19" s="132"/>
      <c r="D19" s="133" t="s">
        <v>72</v>
      </c>
      <c r="E19" s="157">
        <v>39</v>
      </c>
      <c r="F19" s="158">
        <v>249280</v>
      </c>
      <c r="G19" s="159" t="s">
        <v>137</v>
      </c>
      <c r="H19" s="158">
        <v>500000</v>
      </c>
      <c r="I19" s="298">
        <v>2.01</v>
      </c>
      <c r="J19" s="223">
        <v>600000</v>
      </c>
      <c r="K19" s="134">
        <f t="shared" si="0"/>
        <v>-16.67</v>
      </c>
      <c r="L19" s="157">
        <v>39</v>
      </c>
      <c r="M19" s="158">
        <v>249280</v>
      </c>
      <c r="N19" s="177" t="s">
        <v>137</v>
      </c>
      <c r="O19" s="158">
        <v>482687</v>
      </c>
      <c r="P19" s="184">
        <v>1.94</v>
      </c>
      <c r="Q19" s="216">
        <v>550000</v>
      </c>
      <c r="R19" s="135">
        <f t="shared" si="1"/>
        <v>-12.24</v>
      </c>
      <c r="S19" s="127"/>
      <c r="T19" s="127">
        <f t="shared" si="2"/>
        <v>-16.67</v>
      </c>
      <c r="U19" s="127" t="b">
        <f t="shared" si="3"/>
        <v>0</v>
      </c>
      <c r="V19" s="127">
        <f t="shared" si="4"/>
        <v>-12.24</v>
      </c>
      <c r="W19" s="127" t="b">
        <f t="shared" si="5"/>
        <v>0</v>
      </c>
      <c r="X19" s="127"/>
      <c r="Y19" s="127"/>
    </row>
    <row r="20" spans="1:25" s="130" customFormat="1" ht="12">
      <c r="A20" s="127"/>
      <c r="B20" s="136" t="s">
        <v>73</v>
      </c>
      <c r="C20" s="132"/>
      <c r="D20" s="133" t="s">
        <v>74</v>
      </c>
      <c r="E20" s="157">
        <v>37</v>
      </c>
      <c r="F20" s="158">
        <v>286659</v>
      </c>
      <c r="G20" s="159" t="s">
        <v>137</v>
      </c>
      <c r="H20" s="158">
        <v>697715</v>
      </c>
      <c r="I20" s="298">
        <v>2.43</v>
      </c>
      <c r="J20" s="223">
        <v>632313</v>
      </c>
      <c r="K20" s="134">
        <f t="shared" si="0"/>
        <v>10.34</v>
      </c>
      <c r="L20" s="157">
        <v>37</v>
      </c>
      <c r="M20" s="158">
        <v>286659</v>
      </c>
      <c r="N20" s="177" t="s">
        <v>137</v>
      </c>
      <c r="O20" s="158">
        <v>667582</v>
      </c>
      <c r="P20" s="184">
        <v>2.33</v>
      </c>
      <c r="Q20" s="216">
        <v>603441</v>
      </c>
      <c r="R20" s="135">
        <f t="shared" si="1"/>
        <v>10.63</v>
      </c>
      <c r="S20" s="127"/>
      <c r="T20" s="127">
        <f t="shared" si="2"/>
        <v>10.34</v>
      </c>
      <c r="U20" s="127" t="b">
        <f t="shared" si="3"/>
        <v>0</v>
      </c>
      <c r="V20" s="127">
        <f t="shared" si="4"/>
        <v>10.63</v>
      </c>
      <c r="W20" s="127" t="b">
        <f t="shared" si="5"/>
        <v>0</v>
      </c>
      <c r="X20" s="127"/>
      <c r="Y20" s="127"/>
    </row>
    <row r="21" spans="1:25" s="130" customFormat="1" ht="12">
      <c r="A21" s="127"/>
      <c r="B21" s="136"/>
      <c r="C21" s="132"/>
      <c r="D21" s="133" t="s">
        <v>75</v>
      </c>
      <c r="E21" s="157">
        <v>38</v>
      </c>
      <c r="F21" s="158">
        <v>288000</v>
      </c>
      <c r="G21" s="159" t="s">
        <v>137</v>
      </c>
      <c r="H21" s="158">
        <v>783340</v>
      </c>
      <c r="I21" s="298">
        <v>2.72</v>
      </c>
      <c r="J21" s="223">
        <v>758350</v>
      </c>
      <c r="K21" s="134">
        <f t="shared" si="0"/>
        <v>3.3</v>
      </c>
      <c r="L21" s="157">
        <v>38</v>
      </c>
      <c r="M21" s="158">
        <v>288000</v>
      </c>
      <c r="N21" s="177" t="s">
        <v>137</v>
      </c>
      <c r="O21" s="158">
        <v>758214</v>
      </c>
      <c r="P21" s="184">
        <v>2.63</v>
      </c>
      <c r="Q21" s="216">
        <v>733426</v>
      </c>
      <c r="R21" s="135">
        <f t="shared" si="1"/>
        <v>3.38</v>
      </c>
      <c r="S21" s="127"/>
      <c r="T21" s="127">
        <f t="shared" si="2"/>
        <v>3.3</v>
      </c>
      <c r="U21" s="127" t="b">
        <f t="shared" si="3"/>
        <v>0</v>
      </c>
      <c r="V21" s="127">
        <f t="shared" si="4"/>
        <v>3.38</v>
      </c>
      <c r="W21" s="127" t="b">
        <f t="shared" si="5"/>
        <v>0</v>
      </c>
      <c r="X21" s="127"/>
      <c r="Y21" s="127"/>
    </row>
    <row r="22" spans="1:25" s="130" customFormat="1" ht="12">
      <c r="A22" s="127"/>
      <c r="B22" s="136"/>
      <c r="C22" s="132"/>
      <c r="D22" s="133" t="s">
        <v>76</v>
      </c>
      <c r="E22" s="157">
        <v>40.1</v>
      </c>
      <c r="F22" s="158">
        <v>317600</v>
      </c>
      <c r="G22" s="159">
        <v>6</v>
      </c>
      <c r="H22" s="158">
        <v>925690</v>
      </c>
      <c r="I22" s="298">
        <v>2.91</v>
      </c>
      <c r="J22" s="223">
        <v>1065593</v>
      </c>
      <c r="K22" s="134">
        <f t="shared" si="0"/>
        <v>-13.13</v>
      </c>
      <c r="L22" s="157">
        <v>40.1</v>
      </c>
      <c r="M22" s="158">
        <v>317600</v>
      </c>
      <c r="N22" s="177">
        <v>6</v>
      </c>
      <c r="O22" s="158">
        <v>903464</v>
      </c>
      <c r="P22" s="184">
        <v>2.84</v>
      </c>
      <c r="Q22" s="216">
        <v>1053402</v>
      </c>
      <c r="R22" s="135">
        <f t="shared" si="1"/>
        <v>-14.23</v>
      </c>
      <c r="S22" s="127"/>
      <c r="T22" s="127">
        <f t="shared" si="2"/>
        <v>-13.13</v>
      </c>
      <c r="U22" s="127" t="b">
        <f t="shared" si="3"/>
        <v>0</v>
      </c>
      <c r="V22" s="127">
        <f t="shared" si="4"/>
        <v>-14.23</v>
      </c>
      <c r="W22" s="127" t="b">
        <f t="shared" si="5"/>
        <v>0</v>
      </c>
      <c r="X22" s="127"/>
      <c r="Y22" s="127"/>
    </row>
    <row r="23" spans="1:25" s="130" customFormat="1" ht="12">
      <c r="A23" s="127"/>
      <c r="B23" s="136"/>
      <c r="C23" s="132"/>
      <c r="D23" s="133" t="s">
        <v>77</v>
      </c>
      <c r="E23" s="157">
        <v>41.4</v>
      </c>
      <c r="F23" s="158">
        <v>354304</v>
      </c>
      <c r="G23" s="159" t="s">
        <v>137</v>
      </c>
      <c r="H23" s="158">
        <v>890917</v>
      </c>
      <c r="I23" s="298">
        <v>2.51</v>
      </c>
      <c r="J23" s="223">
        <v>832943</v>
      </c>
      <c r="K23" s="134">
        <f t="shared" si="0"/>
        <v>6.96</v>
      </c>
      <c r="L23" s="157">
        <v>41.4</v>
      </c>
      <c r="M23" s="158">
        <v>354304</v>
      </c>
      <c r="N23" s="177" t="s">
        <v>137</v>
      </c>
      <c r="O23" s="158">
        <v>874107</v>
      </c>
      <c r="P23" s="184">
        <v>2.47</v>
      </c>
      <c r="Q23" s="216">
        <v>832943</v>
      </c>
      <c r="R23" s="135">
        <f t="shared" si="1"/>
        <v>4.94</v>
      </c>
      <c r="S23" s="127"/>
      <c r="T23" s="127">
        <f t="shared" si="2"/>
        <v>6.96</v>
      </c>
      <c r="U23" s="127" t="b">
        <f t="shared" si="3"/>
        <v>0</v>
      </c>
      <c r="V23" s="127">
        <f t="shared" si="4"/>
        <v>4.94</v>
      </c>
      <c r="W23" s="127" t="b">
        <f t="shared" si="5"/>
        <v>0</v>
      </c>
      <c r="X23" s="127"/>
      <c r="Y23" s="127"/>
    </row>
    <row r="24" spans="1:25" s="130" customFormat="1" ht="12">
      <c r="A24" s="127"/>
      <c r="B24" s="136"/>
      <c r="C24" s="132"/>
      <c r="D24" s="133" t="s">
        <v>78</v>
      </c>
      <c r="E24" s="157">
        <v>39.5</v>
      </c>
      <c r="F24" s="158">
        <v>305482</v>
      </c>
      <c r="G24" s="159" t="s">
        <v>137</v>
      </c>
      <c r="H24" s="158">
        <v>842769</v>
      </c>
      <c r="I24" s="298">
        <v>2.76</v>
      </c>
      <c r="J24" s="223">
        <v>832635</v>
      </c>
      <c r="K24" s="134">
        <f t="shared" si="0"/>
        <v>1.22</v>
      </c>
      <c r="L24" s="157">
        <v>39.5</v>
      </c>
      <c r="M24" s="158">
        <v>305482</v>
      </c>
      <c r="N24" s="177" t="s">
        <v>137</v>
      </c>
      <c r="O24" s="158">
        <v>816084</v>
      </c>
      <c r="P24" s="184">
        <v>2.67</v>
      </c>
      <c r="Q24" s="216">
        <v>818168</v>
      </c>
      <c r="R24" s="135">
        <f t="shared" si="1"/>
        <v>-0.25</v>
      </c>
      <c r="S24" s="127"/>
      <c r="T24" s="127">
        <f t="shared" si="2"/>
        <v>1.22</v>
      </c>
      <c r="U24" s="127" t="b">
        <f t="shared" si="3"/>
        <v>0</v>
      </c>
      <c r="V24" s="127">
        <f t="shared" si="4"/>
        <v>-0.25</v>
      </c>
      <c r="W24" s="127" t="b">
        <f t="shared" si="5"/>
        <v>0</v>
      </c>
      <c r="X24" s="127"/>
      <c r="Y24" s="127"/>
    </row>
    <row r="25" spans="1:25" s="130" customFormat="1" ht="12">
      <c r="A25" s="127"/>
      <c r="B25" s="136"/>
      <c r="C25" s="132"/>
      <c r="D25" s="133" t="s">
        <v>79</v>
      </c>
      <c r="E25" s="157">
        <v>41.6</v>
      </c>
      <c r="F25" s="158">
        <v>275075</v>
      </c>
      <c r="G25" s="159" t="s">
        <v>137</v>
      </c>
      <c r="H25" s="158">
        <v>783964</v>
      </c>
      <c r="I25" s="298">
        <v>2.85</v>
      </c>
      <c r="J25" s="223">
        <v>687688</v>
      </c>
      <c r="K25" s="134">
        <f t="shared" si="0"/>
        <v>14</v>
      </c>
      <c r="L25" s="157">
        <v>41.6</v>
      </c>
      <c r="M25" s="158">
        <v>275075</v>
      </c>
      <c r="N25" s="177" t="s">
        <v>137</v>
      </c>
      <c r="O25" s="158">
        <v>687688</v>
      </c>
      <c r="P25" s="184">
        <v>2.5</v>
      </c>
      <c r="Q25" s="216">
        <v>687688</v>
      </c>
      <c r="R25" s="135">
        <f t="shared" si="1"/>
        <v>0</v>
      </c>
      <c r="S25" s="127"/>
      <c r="T25" s="127">
        <f t="shared" si="2"/>
        <v>14</v>
      </c>
      <c r="U25" s="127" t="b">
        <f t="shared" si="3"/>
        <v>0</v>
      </c>
      <c r="V25" s="127">
        <f t="shared" si="4"/>
        <v>0</v>
      </c>
      <c r="W25" s="127" t="b">
        <f t="shared" si="5"/>
        <v>0</v>
      </c>
      <c r="X25" s="127"/>
      <c r="Y25" s="127"/>
    </row>
    <row r="26" spans="1:25" s="130" customFormat="1" ht="12">
      <c r="A26" s="127"/>
      <c r="B26" s="136"/>
      <c r="C26" s="132"/>
      <c r="D26" s="133" t="s">
        <v>80</v>
      </c>
      <c r="E26" s="157">
        <v>39.7</v>
      </c>
      <c r="F26" s="158">
        <v>295318</v>
      </c>
      <c r="G26" s="159">
        <v>8</v>
      </c>
      <c r="H26" s="158">
        <v>851262</v>
      </c>
      <c r="I26" s="298">
        <v>2.88</v>
      </c>
      <c r="J26" s="223">
        <v>838225</v>
      </c>
      <c r="K26" s="134">
        <f t="shared" si="0"/>
        <v>1.56</v>
      </c>
      <c r="L26" s="157">
        <v>39.7</v>
      </c>
      <c r="M26" s="158">
        <v>295318</v>
      </c>
      <c r="N26" s="177">
        <v>8</v>
      </c>
      <c r="O26" s="158">
        <v>798013</v>
      </c>
      <c r="P26" s="184">
        <v>2.7</v>
      </c>
      <c r="Q26" s="216">
        <v>807533</v>
      </c>
      <c r="R26" s="135">
        <f t="shared" si="1"/>
        <v>-1.18</v>
      </c>
      <c r="S26" s="127"/>
      <c r="T26" s="127">
        <f t="shared" si="2"/>
        <v>1.56</v>
      </c>
      <c r="U26" s="127" t="b">
        <f t="shared" si="3"/>
        <v>0</v>
      </c>
      <c r="V26" s="127">
        <f t="shared" si="4"/>
        <v>-1.18</v>
      </c>
      <c r="W26" s="127" t="b">
        <f t="shared" si="5"/>
        <v>0</v>
      </c>
      <c r="X26" s="127"/>
      <c r="Y26" s="127"/>
    </row>
    <row r="27" spans="1:25" s="130" customFormat="1" ht="12">
      <c r="A27" s="127"/>
      <c r="B27" s="136"/>
      <c r="C27" s="132"/>
      <c r="D27" s="133" t="s">
        <v>81</v>
      </c>
      <c r="E27" s="157" t="s">
        <v>133</v>
      </c>
      <c r="F27" s="158" t="s">
        <v>133</v>
      </c>
      <c r="G27" s="159" t="s">
        <v>133</v>
      </c>
      <c r="H27" s="158" t="s">
        <v>133</v>
      </c>
      <c r="I27" s="298" t="s">
        <v>133</v>
      </c>
      <c r="J27" s="223" t="s">
        <v>133</v>
      </c>
      <c r="K27" s="134" t="str">
        <f t="shared" si="0"/>
        <v>-</v>
      </c>
      <c r="L27" s="157" t="s">
        <v>133</v>
      </c>
      <c r="M27" s="158" t="s">
        <v>133</v>
      </c>
      <c r="N27" s="177" t="s">
        <v>133</v>
      </c>
      <c r="O27" s="158" t="s">
        <v>133</v>
      </c>
      <c r="P27" s="184" t="s">
        <v>133</v>
      </c>
      <c r="Q27" s="216" t="s">
        <v>133</v>
      </c>
      <c r="R27" s="135" t="str">
        <f t="shared" si="1"/>
        <v>-</v>
      </c>
      <c r="S27" s="127"/>
      <c r="T27" s="127" t="e">
        <f t="shared" si="2"/>
        <v>#VALUE!</v>
      </c>
      <c r="U27" s="127" t="b">
        <f t="shared" si="3"/>
        <v>1</v>
      </c>
      <c r="V27" s="127" t="e">
        <f t="shared" si="4"/>
        <v>#VALUE!</v>
      </c>
      <c r="W27" s="127" t="b">
        <f t="shared" si="5"/>
        <v>1</v>
      </c>
      <c r="X27" s="127"/>
      <c r="Y27" s="127"/>
    </row>
    <row r="28" spans="1:25" s="130" customFormat="1" ht="12">
      <c r="A28" s="127"/>
      <c r="B28" s="136" t="s">
        <v>82</v>
      </c>
      <c r="C28" s="249" t="s">
        <v>83</v>
      </c>
      <c r="D28" s="255"/>
      <c r="E28" s="160" t="s">
        <v>133</v>
      </c>
      <c r="F28" s="161" t="s">
        <v>133</v>
      </c>
      <c r="G28" s="162" t="s">
        <v>133</v>
      </c>
      <c r="H28" s="161" t="s">
        <v>133</v>
      </c>
      <c r="I28" s="299" t="s">
        <v>133</v>
      </c>
      <c r="J28" s="224" t="s">
        <v>133</v>
      </c>
      <c r="K28" s="137" t="str">
        <f t="shared" si="0"/>
        <v>-</v>
      </c>
      <c r="L28" s="160" t="s">
        <v>133</v>
      </c>
      <c r="M28" s="161" t="s">
        <v>133</v>
      </c>
      <c r="N28" s="178" t="s">
        <v>133</v>
      </c>
      <c r="O28" s="161" t="s">
        <v>133</v>
      </c>
      <c r="P28" s="185" t="s">
        <v>133</v>
      </c>
      <c r="Q28" s="217" t="s">
        <v>133</v>
      </c>
      <c r="R28" s="137" t="str">
        <f t="shared" si="1"/>
        <v>-</v>
      </c>
      <c r="S28" s="127"/>
      <c r="T28" s="127" t="e">
        <f t="shared" si="2"/>
        <v>#VALUE!</v>
      </c>
      <c r="U28" s="127" t="b">
        <f t="shared" si="3"/>
        <v>1</v>
      </c>
      <c r="V28" s="127" t="e">
        <f t="shared" si="4"/>
        <v>#VALUE!</v>
      </c>
      <c r="W28" s="127" t="b">
        <f t="shared" si="5"/>
        <v>1</v>
      </c>
      <c r="X28" s="127"/>
      <c r="Y28" s="127"/>
    </row>
    <row r="29" spans="1:25" s="130" customFormat="1" ht="12">
      <c r="A29" s="127"/>
      <c r="B29" s="136"/>
      <c r="C29" s="249" t="s">
        <v>84</v>
      </c>
      <c r="D29" s="255"/>
      <c r="E29" s="163" t="s">
        <v>133</v>
      </c>
      <c r="F29" s="164" t="s">
        <v>133</v>
      </c>
      <c r="G29" s="165" t="s">
        <v>133</v>
      </c>
      <c r="H29" s="164" t="s">
        <v>133</v>
      </c>
      <c r="I29" s="300" t="s">
        <v>133</v>
      </c>
      <c r="J29" s="225" t="s">
        <v>133</v>
      </c>
      <c r="K29" s="137" t="str">
        <f t="shared" si="0"/>
        <v>-</v>
      </c>
      <c r="L29" s="163" t="s">
        <v>133</v>
      </c>
      <c r="M29" s="164" t="s">
        <v>133</v>
      </c>
      <c r="N29" s="179" t="s">
        <v>133</v>
      </c>
      <c r="O29" s="164" t="s">
        <v>133</v>
      </c>
      <c r="P29" s="186" t="s">
        <v>133</v>
      </c>
      <c r="Q29" s="218" t="s">
        <v>133</v>
      </c>
      <c r="R29" s="137" t="str">
        <f t="shared" si="1"/>
        <v>-</v>
      </c>
      <c r="S29" s="127"/>
      <c r="T29" s="127" t="e">
        <f t="shared" si="2"/>
        <v>#VALUE!</v>
      </c>
      <c r="U29" s="127" t="b">
        <f t="shared" si="3"/>
        <v>1</v>
      </c>
      <c r="V29" s="127" t="e">
        <f t="shared" si="4"/>
        <v>#VALUE!</v>
      </c>
      <c r="W29" s="127" t="b">
        <f t="shared" si="5"/>
        <v>1</v>
      </c>
      <c r="X29" s="127"/>
      <c r="Y29" s="127"/>
    </row>
    <row r="30" spans="1:25" s="130" customFormat="1" ht="12">
      <c r="A30" s="127"/>
      <c r="B30" s="136"/>
      <c r="C30" s="249" t="s">
        <v>85</v>
      </c>
      <c r="D30" s="255"/>
      <c r="E30" s="163">
        <v>36.2</v>
      </c>
      <c r="F30" s="164">
        <v>290752</v>
      </c>
      <c r="G30" s="165">
        <v>4</v>
      </c>
      <c r="H30" s="164">
        <v>698761</v>
      </c>
      <c r="I30" s="300">
        <v>2.4</v>
      </c>
      <c r="J30" s="225">
        <v>716901</v>
      </c>
      <c r="K30" s="137">
        <f t="shared" si="0"/>
        <v>-2.53</v>
      </c>
      <c r="L30" s="163">
        <v>36.2</v>
      </c>
      <c r="M30" s="164">
        <v>290752</v>
      </c>
      <c r="N30" s="179">
        <v>4</v>
      </c>
      <c r="O30" s="164">
        <v>675405</v>
      </c>
      <c r="P30" s="186">
        <v>2.32</v>
      </c>
      <c r="Q30" s="218">
        <v>653208</v>
      </c>
      <c r="R30" s="137">
        <f t="shared" si="1"/>
        <v>3.4</v>
      </c>
      <c r="S30" s="127"/>
      <c r="T30" s="127">
        <f t="shared" si="2"/>
        <v>-2.53</v>
      </c>
      <c r="U30" s="127" t="b">
        <f t="shared" si="3"/>
        <v>0</v>
      </c>
      <c r="V30" s="127">
        <f t="shared" si="4"/>
        <v>3.4</v>
      </c>
      <c r="W30" s="127" t="b">
        <f t="shared" si="5"/>
        <v>0</v>
      </c>
      <c r="X30" s="127"/>
      <c r="Y30" s="127"/>
    </row>
    <row r="31" spans="1:25" s="130" customFormat="1" ht="12">
      <c r="A31" s="127"/>
      <c r="B31" s="136"/>
      <c r="C31" s="249" t="s">
        <v>86</v>
      </c>
      <c r="D31" s="255"/>
      <c r="E31" s="163">
        <v>37.7</v>
      </c>
      <c r="F31" s="164">
        <v>302950</v>
      </c>
      <c r="G31" s="165" t="s">
        <v>137</v>
      </c>
      <c r="H31" s="164">
        <v>695379</v>
      </c>
      <c r="I31" s="300">
        <v>2.3</v>
      </c>
      <c r="J31" s="225">
        <v>626884</v>
      </c>
      <c r="K31" s="137">
        <f t="shared" si="0"/>
        <v>10.93</v>
      </c>
      <c r="L31" s="163">
        <v>37.7</v>
      </c>
      <c r="M31" s="164">
        <v>302950</v>
      </c>
      <c r="N31" s="179" t="s">
        <v>137</v>
      </c>
      <c r="O31" s="164">
        <v>695379</v>
      </c>
      <c r="P31" s="186">
        <v>2.3</v>
      </c>
      <c r="Q31" s="218">
        <v>626884</v>
      </c>
      <c r="R31" s="137">
        <f t="shared" si="1"/>
        <v>10.93</v>
      </c>
      <c r="S31" s="127"/>
      <c r="T31" s="127">
        <f t="shared" si="2"/>
        <v>10.93</v>
      </c>
      <c r="U31" s="127" t="b">
        <f t="shared" si="3"/>
        <v>0</v>
      </c>
      <c r="V31" s="127">
        <f t="shared" si="4"/>
        <v>10.93</v>
      </c>
      <c r="W31" s="127" t="b">
        <f t="shared" si="5"/>
        <v>0</v>
      </c>
      <c r="X31" s="127"/>
      <c r="Y31" s="127"/>
    </row>
    <row r="32" spans="1:25" s="130" customFormat="1" ht="12">
      <c r="A32" s="127"/>
      <c r="B32" s="136"/>
      <c r="C32" s="249" t="s">
        <v>87</v>
      </c>
      <c r="D32" s="255"/>
      <c r="E32" s="163">
        <v>45</v>
      </c>
      <c r="F32" s="164">
        <v>285000</v>
      </c>
      <c r="G32" s="165" t="s">
        <v>137</v>
      </c>
      <c r="H32" s="164">
        <v>675000</v>
      </c>
      <c r="I32" s="300">
        <v>2.37</v>
      </c>
      <c r="J32" s="225">
        <v>789855</v>
      </c>
      <c r="K32" s="137">
        <f t="shared" si="0"/>
        <v>-14.54</v>
      </c>
      <c r="L32" s="163">
        <v>45</v>
      </c>
      <c r="M32" s="164">
        <v>285000</v>
      </c>
      <c r="N32" s="179" t="s">
        <v>137</v>
      </c>
      <c r="O32" s="164">
        <v>675000</v>
      </c>
      <c r="P32" s="186">
        <v>2.37</v>
      </c>
      <c r="Q32" s="218">
        <v>789855</v>
      </c>
      <c r="R32" s="137">
        <f t="shared" si="1"/>
        <v>-14.54</v>
      </c>
      <c r="S32" s="127"/>
      <c r="T32" s="127">
        <f t="shared" si="2"/>
        <v>-14.54</v>
      </c>
      <c r="U32" s="127" t="b">
        <f t="shared" si="3"/>
        <v>0</v>
      </c>
      <c r="V32" s="127">
        <f t="shared" si="4"/>
        <v>-14.54</v>
      </c>
      <c r="W32" s="127" t="b">
        <f t="shared" si="5"/>
        <v>0</v>
      </c>
      <c r="X32" s="127"/>
      <c r="Y32" s="127"/>
    </row>
    <row r="33" spans="1:25" s="130" customFormat="1" ht="12">
      <c r="A33" s="127"/>
      <c r="B33" s="136"/>
      <c r="C33" s="256" t="s">
        <v>88</v>
      </c>
      <c r="D33" s="257"/>
      <c r="E33" s="160">
        <v>38.4</v>
      </c>
      <c r="F33" s="161">
        <v>238951</v>
      </c>
      <c r="G33" s="162">
        <v>18</v>
      </c>
      <c r="H33" s="161">
        <v>532145</v>
      </c>
      <c r="I33" s="299">
        <v>2.23</v>
      </c>
      <c r="J33" s="224">
        <v>495933</v>
      </c>
      <c r="K33" s="134">
        <f t="shared" si="0"/>
        <v>7.3</v>
      </c>
      <c r="L33" s="160">
        <v>38.4</v>
      </c>
      <c r="M33" s="161">
        <v>238951</v>
      </c>
      <c r="N33" s="178">
        <v>18</v>
      </c>
      <c r="O33" s="161">
        <v>496874</v>
      </c>
      <c r="P33" s="185">
        <v>2.08</v>
      </c>
      <c r="Q33" s="217">
        <v>425243</v>
      </c>
      <c r="R33" s="135">
        <f t="shared" si="1"/>
        <v>16.84</v>
      </c>
      <c r="S33" s="127"/>
      <c r="T33" s="127">
        <f t="shared" si="2"/>
        <v>7.3</v>
      </c>
      <c r="U33" s="127" t="b">
        <f t="shared" si="3"/>
        <v>0</v>
      </c>
      <c r="V33" s="127">
        <f t="shared" si="4"/>
        <v>16.84</v>
      </c>
      <c r="W33" s="127" t="b">
        <f t="shared" si="5"/>
        <v>0</v>
      </c>
      <c r="X33" s="127"/>
      <c r="Y33" s="127"/>
    </row>
    <row r="34" spans="1:25" s="130" customFormat="1" ht="12">
      <c r="A34" s="127"/>
      <c r="B34" s="136"/>
      <c r="C34" s="132"/>
      <c r="D34" s="138" t="s">
        <v>89</v>
      </c>
      <c r="E34" s="157">
        <v>36.3</v>
      </c>
      <c r="F34" s="158">
        <v>200418</v>
      </c>
      <c r="G34" s="159" t="s">
        <v>137</v>
      </c>
      <c r="H34" s="158">
        <v>474296</v>
      </c>
      <c r="I34" s="298">
        <v>2.37</v>
      </c>
      <c r="J34" s="223">
        <v>470439</v>
      </c>
      <c r="K34" s="134">
        <f t="shared" si="0"/>
        <v>0.82</v>
      </c>
      <c r="L34" s="157">
        <v>36.3</v>
      </c>
      <c r="M34" s="158">
        <v>200418</v>
      </c>
      <c r="N34" s="177" t="s">
        <v>137</v>
      </c>
      <c r="O34" s="158">
        <v>420646</v>
      </c>
      <c r="P34" s="184">
        <v>2.1</v>
      </c>
      <c r="Q34" s="216">
        <v>369595</v>
      </c>
      <c r="R34" s="135">
        <f t="shared" si="1"/>
        <v>13.81</v>
      </c>
      <c r="S34" s="127"/>
      <c r="T34" s="127">
        <f t="shared" si="2"/>
        <v>0.82</v>
      </c>
      <c r="U34" s="127" t="b">
        <f t="shared" si="3"/>
        <v>0</v>
      </c>
      <c r="V34" s="127">
        <f t="shared" si="4"/>
        <v>13.81</v>
      </c>
      <c r="W34" s="127" t="b">
        <f t="shared" si="5"/>
        <v>0</v>
      </c>
      <c r="X34" s="127"/>
      <c r="Y34" s="127"/>
    </row>
    <row r="35" spans="1:25" s="130" customFormat="1" ht="12">
      <c r="A35" s="127"/>
      <c r="B35" s="136"/>
      <c r="C35" s="132"/>
      <c r="D35" s="138" t="s">
        <v>90</v>
      </c>
      <c r="E35" s="157">
        <v>45.7</v>
      </c>
      <c r="F35" s="158">
        <v>216985</v>
      </c>
      <c r="G35" s="159" t="s">
        <v>137</v>
      </c>
      <c r="H35" s="158">
        <v>345646</v>
      </c>
      <c r="I35" s="298">
        <v>1.59</v>
      </c>
      <c r="J35" s="223">
        <v>316947</v>
      </c>
      <c r="K35" s="134">
        <f t="shared" si="0"/>
        <v>9.05</v>
      </c>
      <c r="L35" s="157">
        <v>45.7</v>
      </c>
      <c r="M35" s="158">
        <v>216985</v>
      </c>
      <c r="N35" s="177" t="s">
        <v>137</v>
      </c>
      <c r="O35" s="158">
        <v>345646</v>
      </c>
      <c r="P35" s="184">
        <v>1.59</v>
      </c>
      <c r="Q35" s="216">
        <v>295817</v>
      </c>
      <c r="R35" s="135">
        <f t="shared" si="1"/>
        <v>16.84</v>
      </c>
      <c r="S35" s="127"/>
      <c r="T35" s="127">
        <f t="shared" si="2"/>
        <v>9.05</v>
      </c>
      <c r="U35" s="127" t="b">
        <f t="shared" si="3"/>
        <v>0</v>
      </c>
      <c r="V35" s="127">
        <f t="shared" si="4"/>
        <v>16.84</v>
      </c>
      <c r="W35" s="127" t="b">
        <f t="shared" si="5"/>
        <v>0</v>
      </c>
      <c r="X35" s="127"/>
      <c r="Y35" s="127"/>
    </row>
    <row r="36" spans="1:25" s="130" customFormat="1" ht="12">
      <c r="A36" s="127"/>
      <c r="B36" s="136" t="s">
        <v>91</v>
      </c>
      <c r="C36" s="132"/>
      <c r="D36" s="138" t="s">
        <v>92</v>
      </c>
      <c r="E36" s="157">
        <v>41.7</v>
      </c>
      <c r="F36" s="158">
        <v>263114</v>
      </c>
      <c r="G36" s="159">
        <v>7</v>
      </c>
      <c r="H36" s="158">
        <v>591109</v>
      </c>
      <c r="I36" s="298">
        <v>2.25</v>
      </c>
      <c r="J36" s="223">
        <v>651512</v>
      </c>
      <c r="K36" s="134">
        <f t="shared" si="0"/>
        <v>-9.27</v>
      </c>
      <c r="L36" s="157">
        <v>41.7</v>
      </c>
      <c r="M36" s="158">
        <v>263114</v>
      </c>
      <c r="N36" s="177">
        <v>7</v>
      </c>
      <c r="O36" s="158">
        <v>474255</v>
      </c>
      <c r="P36" s="184">
        <v>1.8</v>
      </c>
      <c r="Q36" s="216">
        <v>503714</v>
      </c>
      <c r="R36" s="135">
        <f t="shared" si="1"/>
        <v>-5.85</v>
      </c>
      <c r="S36" s="127"/>
      <c r="T36" s="127">
        <f t="shared" si="2"/>
        <v>-9.27</v>
      </c>
      <c r="U36" s="127" t="b">
        <f t="shared" si="3"/>
        <v>0</v>
      </c>
      <c r="V36" s="127">
        <f t="shared" si="4"/>
        <v>-5.85</v>
      </c>
      <c r="W36" s="127" t="b">
        <f t="shared" si="5"/>
        <v>0</v>
      </c>
      <c r="X36" s="127"/>
      <c r="Y36" s="127"/>
    </row>
    <row r="37" spans="1:25" s="130" customFormat="1" ht="12">
      <c r="A37" s="127"/>
      <c r="B37" s="136"/>
      <c r="C37" s="132"/>
      <c r="D37" s="138" t="s">
        <v>93</v>
      </c>
      <c r="E37" s="157">
        <v>33</v>
      </c>
      <c r="F37" s="158">
        <v>241355</v>
      </c>
      <c r="G37" s="159" t="s">
        <v>137</v>
      </c>
      <c r="H37" s="158">
        <v>669712</v>
      </c>
      <c r="I37" s="298">
        <v>2.77</v>
      </c>
      <c r="J37" s="223" t="s">
        <v>133</v>
      </c>
      <c r="K37" s="134" t="str">
        <f t="shared" si="0"/>
        <v>-</v>
      </c>
      <c r="L37" s="157">
        <v>33</v>
      </c>
      <c r="M37" s="158">
        <v>241355</v>
      </c>
      <c r="N37" s="177" t="s">
        <v>137</v>
      </c>
      <c r="O37" s="158">
        <v>665458</v>
      </c>
      <c r="P37" s="184">
        <v>2.76</v>
      </c>
      <c r="Q37" s="216" t="s">
        <v>133</v>
      </c>
      <c r="R37" s="135" t="str">
        <f t="shared" si="1"/>
        <v>-</v>
      </c>
      <c r="S37" s="127"/>
      <c r="T37" s="127" t="e">
        <f t="shared" si="2"/>
        <v>#VALUE!</v>
      </c>
      <c r="U37" s="127" t="b">
        <f t="shared" si="3"/>
        <v>1</v>
      </c>
      <c r="V37" s="127" t="e">
        <f t="shared" si="4"/>
        <v>#VALUE!</v>
      </c>
      <c r="W37" s="127" t="b">
        <f t="shared" si="5"/>
        <v>1</v>
      </c>
      <c r="X37" s="127"/>
      <c r="Y37" s="127"/>
    </row>
    <row r="38" spans="1:25" s="130" customFormat="1" ht="12">
      <c r="A38" s="127"/>
      <c r="B38" s="136"/>
      <c r="C38" s="132"/>
      <c r="D38" s="138" t="s">
        <v>94</v>
      </c>
      <c r="E38" s="157" t="s">
        <v>133</v>
      </c>
      <c r="F38" s="158" t="s">
        <v>133</v>
      </c>
      <c r="G38" s="159" t="s">
        <v>133</v>
      </c>
      <c r="H38" s="158" t="s">
        <v>133</v>
      </c>
      <c r="I38" s="298" t="s">
        <v>133</v>
      </c>
      <c r="J38" s="223" t="s">
        <v>133</v>
      </c>
      <c r="K38" s="134" t="str">
        <f t="shared" si="0"/>
        <v>-</v>
      </c>
      <c r="L38" s="157" t="s">
        <v>133</v>
      </c>
      <c r="M38" s="158" t="s">
        <v>133</v>
      </c>
      <c r="N38" s="177" t="s">
        <v>133</v>
      </c>
      <c r="O38" s="158" t="s">
        <v>133</v>
      </c>
      <c r="P38" s="184" t="s">
        <v>133</v>
      </c>
      <c r="Q38" s="216" t="s">
        <v>133</v>
      </c>
      <c r="R38" s="135" t="str">
        <f t="shared" si="1"/>
        <v>-</v>
      </c>
      <c r="S38" s="127"/>
      <c r="T38" s="127" t="e">
        <f t="shared" si="2"/>
        <v>#VALUE!</v>
      </c>
      <c r="U38" s="127" t="b">
        <f t="shared" si="3"/>
        <v>1</v>
      </c>
      <c r="V38" s="127" t="e">
        <f t="shared" si="4"/>
        <v>#VALUE!</v>
      </c>
      <c r="W38" s="127" t="b">
        <f t="shared" si="5"/>
        <v>1</v>
      </c>
      <c r="X38" s="127"/>
      <c r="Y38" s="127"/>
    </row>
    <row r="39" spans="1:25" s="130" customFormat="1" ht="12">
      <c r="A39" s="127"/>
      <c r="B39" s="136"/>
      <c r="C39" s="132"/>
      <c r="D39" s="138" t="s">
        <v>95</v>
      </c>
      <c r="E39" s="157" t="s">
        <v>133</v>
      </c>
      <c r="F39" s="158" t="s">
        <v>133</v>
      </c>
      <c r="G39" s="159" t="s">
        <v>133</v>
      </c>
      <c r="H39" s="158" t="s">
        <v>133</v>
      </c>
      <c r="I39" s="298" t="s">
        <v>133</v>
      </c>
      <c r="J39" s="223">
        <v>595000</v>
      </c>
      <c r="K39" s="134" t="str">
        <f t="shared" si="0"/>
        <v>-</v>
      </c>
      <c r="L39" s="157" t="s">
        <v>133</v>
      </c>
      <c r="M39" s="158" t="s">
        <v>133</v>
      </c>
      <c r="N39" s="177" t="s">
        <v>133</v>
      </c>
      <c r="O39" s="158" t="s">
        <v>133</v>
      </c>
      <c r="P39" s="184" t="s">
        <v>133</v>
      </c>
      <c r="Q39" s="216">
        <v>544000</v>
      </c>
      <c r="R39" s="135" t="str">
        <f t="shared" si="1"/>
        <v>-</v>
      </c>
      <c r="S39" s="127"/>
      <c r="T39" s="127" t="e">
        <f t="shared" si="2"/>
        <v>#VALUE!</v>
      </c>
      <c r="U39" s="127" t="b">
        <f t="shared" si="3"/>
        <v>1</v>
      </c>
      <c r="V39" s="127" t="e">
        <f t="shared" si="4"/>
        <v>#VALUE!</v>
      </c>
      <c r="W39" s="127" t="b">
        <f t="shared" si="5"/>
        <v>1</v>
      </c>
      <c r="X39" s="127"/>
      <c r="Y39" s="127"/>
    </row>
    <row r="40" spans="1:25" s="130" customFormat="1" ht="12">
      <c r="A40" s="127"/>
      <c r="B40" s="136"/>
      <c r="C40" s="132"/>
      <c r="D40" s="133" t="s">
        <v>96</v>
      </c>
      <c r="E40" s="157">
        <v>36.4</v>
      </c>
      <c r="F40" s="158">
        <v>257386</v>
      </c>
      <c r="G40" s="159">
        <v>5</v>
      </c>
      <c r="H40" s="158">
        <v>477955</v>
      </c>
      <c r="I40" s="298">
        <v>1.86</v>
      </c>
      <c r="J40" s="223">
        <v>486713</v>
      </c>
      <c r="K40" s="134">
        <f aca="true" t="shared" si="6" ref="K40:K66">IF(U40=TRUE,"-",ROUND((H40-J40)/J40*100,2))</f>
        <v>-1.8</v>
      </c>
      <c r="L40" s="157">
        <v>36.4</v>
      </c>
      <c r="M40" s="158">
        <v>257386</v>
      </c>
      <c r="N40" s="177">
        <v>5</v>
      </c>
      <c r="O40" s="158">
        <v>464386</v>
      </c>
      <c r="P40" s="184">
        <v>1.8</v>
      </c>
      <c r="Q40" s="216">
        <v>486448</v>
      </c>
      <c r="R40" s="135">
        <f aca="true" t="shared" si="7" ref="R40:R66">IF(W40=TRUE,"-",ROUND((O40-Q40)/Q40*100,2))</f>
        <v>-4.54</v>
      </c>
      <c r="S40" s="127"/>
      <c r="T40" s="127">
        <f aca="true" t="shared" si="8" ref="T40:T66">ROUND((H40-J40)/J40*100,2)</f>
        <v>-1.8</v>
      </c>
      <c r="U40" s="127" t="b">
        <f aca="true" t="shared" si="9" ref="U40:U66">ISERROR(T40)</f>
        <v>0</v>
      </c>
      <c r="V40" s="127">
        <f aca="true" t="shared" si="10" ref="V40:V66">ROUND((O40-Q40)/Q40*100,2)</f>
        <v>-4.54</v>
      </c>
      <c r="W40" s="127" t="b">
        <f aca="true" t="shared" si="11" ref="W40:W66">ISERROR(V40)</f>
        <v>0</v>
      </c>
      <c r="X40" s="127"/>
      <c r="Y40" s="127"/>
    </row>
    <row r="41" spans="1:25" s="130" customFormat="1" ht="12">
      <c r="A41" s="127"/>
      <c r="B41" s="136"/>
      <c r="C41" s="132"/>
      <c r="D41" s="133" t="s">
        <v>97</v>
      </c>
      <c r="E41" s="157" t="s">
        <v>133</v>
      </c>
      <c r="F41" s="158" t="s">
        <v>133</v>
      </c>
      <c r="G41" s="159" t="s">
        <v>133</v>
      </c>
      <c r="H41" s="158" t="s">
        <v>133</v>
      </c>
      <c r="I41" s="298" t="s">
        <v>133</v>
      </c>
      <c r="J41" s="223" t="s">
        <v>133</v>
      </c>
      <c r="K41" s="134" t="str">
        <f t="shared" si="6"/>
        <v>-</v>
      </c>
      <c r="L41" s="157" t="s">
        <v>133</v>
      </c>
      <c r="M41" s="158" t="s">
        <v>133</v>
      </c>
      <c r="N41" s="177" t="s">
        <v>133</v>
      </c>
      <c r="O41" s="158" t="s">
        <v>133</v>
      </c>
      <c r="P41" s="184" t="s">
        <v>133</v>
      </c>
      <c r="Q41" s="216" t="s">
        <v>133</v>
      </c>
      <c r="R41" s="135" t="str">
        <f t="shared" si="7"/>
        <v>-</v>
      </c>
      <c r="S41" s="127"/>
      <c r="T41" s="127" t="e">
        <f t="shared" si="8"/>
        <v>#VALUE!</v>
      </c>
      <c r="U41" s="127" t="b">
        <f t="shared" si="9"/>
        <v>1</v>
      </c>
      <c r="V41" s="127" t="e">
        <f t="shared" si="10"/>
        <v>#VALUE!</v>
      </c>
      <c r="W41" s="127" t="b">
        <f t="shared" si="11"/>
        <v>1</v>
      </c>
      <c r="X41" s="127"/>
      <c r="Y41" s="127"/>
    </row>
    <row r="42" spans="1:25" s="130" customFormat="1" ht="12">
      <c r="A42" s="127"/>
      <c r="B42" s="136"/>
      <c r="C42" s="249" t="s">
        <v>98</v>
      </c>
      <c r="D42" s="250"/>
      <c r="E42" s="163">
        <v>37.2</v>
      </c>
      <c r="F42" s="164">
        <v>270173</v>
      </c>
      <c r="G42" s="165">
        <v>12</v>
      </c>
      <c r="H42" s="164">
        <v>569355</v>
      </c>
      <c r="I42" s="300">
        <v>2.11</v>
      </c>
      <c r="J42" s="225">
        <v>595576</v>
      </c>
      <c r="K42" s="137">
        <f t="shared" si="6"/>
        <v>-4.4</v>
      </c>
      <c r="L42" s="163">
        <v>37.2</v>
      </c>
      <c r="M42" s="164">
        <v>270173</v>
      </c>
      <c r="N42" s="179">
        <v>12</v>
      </c>
      <c r="O42" s="164">
        <v>531327</v>
      </c>
      <c r="P42" s="186">
        <v>1.97</v>
      </c>
      <c r="Q42" s="218">
        <v>557090</v>
      </c>
      <c r="R42" s="137">
        <f t="shared" si="7"/>
        <v>-4.62</v>
      </c>
      <c r="S42" s="127"/>
      <c r="T42" s="127">
        <f t="shared" si="8"/>
        <v>-4.4</v>
      </c>
      <c r="U42" s="127" t="b">
        <f t="shared" si="9"/>
        <v>0</v>
      </c>
      <c r="V42" s="127">
        <f t="shared" si="10"/>
        <v>-4.62</v>
      </c>
      <c r="W42" s="127" t="b">
        <f t="shared" si="11"/>
        <v>0</v>
      </c>
      <c r="X42" s="127"/>
      <c r="Y42" s="127"/>
    </row>
    <row r="43" spans="1:25" s="130" customFormat="1" ht="12">
      <c r="A43" s="127"/>
      <c r="B43" s="136"/>
      <c r="C43" s="249" t="s">
        <v>99</v>
      </c>
      <c r="D43" s="250"/>
      <c r="E43" s="163">
        <v>37.5</v>
      </c>
      <c r="F43" s="164">
        <v>317449</v>
      </c>
      <c r="G43" s="165" t="s">
        <v>137</v>
      </c>
      <c r="H43" s="164">
        <v>855485</v>
      </c>
      <c r="I43" s="300">
        <v>2.69</v>
      </c>
      <c r="J43" s="225">
        <v>946413</v>
      </c>
      <c r="K43" s="137">
        <f t="shared" si="6"/>
        <v>-9.61</v>
      </c>
      <c r="L43" s="163">
        <v>37.5</v>
      </c>
      <c r="M43" s="164">
        <v>317449</v>
      </c>
      <c r="N43" s="179" t="s">
        <v>137</v>
      </c>
      <c r="O43" s="164">
        <v>855485</v>
      </c>
      <c r="P43" s="186">
        <v>2.69</v>
      </c>
      <c r="Q43" s="218">
        <v>946413</v>
      </c>
      <c r="R43" s="137">
        <f t="shared" si="7"/>
        <v>-9.61</v>
      </c>
      <c r="S43" s="127"/>
      <c r="T43" s="127">
        <f t="shared" si="8"/>
        <v>-9.61</v>
      </c>
      <c r="U43" s="127" t="b">
        <f t="shared" si="9"/>
        <v>0</v>
      </c>
      <c r="V43" s="127">
        <f t="shared" si="10"/>
        <v>-9.61</v>
      </c>
      <c r="W43" s="127" t="b">
        <f t="shared" si="11"/>
        <v>0</v>
      </c>
      <c r="X43" s="127"/>
      <c r="Y43" s="127"/>
    </row>
    <row r="44" spans="1:25" s="130" customFormat="1" ht="12">
      <c r="A44" s="127"/>
      <c r="B44" s="136"/>
      <c r="C44" s="249" t="s">
        <v>100</v>
      </c>
      <c r="D44" s="250"/>
      <c r="E44" s="163" t="s">
        <v>133</v>
      </c>
      <c r="F44" s="164" t="s">
        <v>133</v>
      </c>
      <c r="G44" s="165" t="s">
        <v>133</v>
      </c>
      <c r="H44" s="164" t="s">
        <v>133</v>
      </c>
      <c r="I44" s="300" t="s">
        <v>133</v>
      </c>
      <c r="J44" s="225">
        <v>1183082</v>
      </c>
      <c r="K44" s="137" t="str">
        <f t="shared" si="6"/>
        <v>-</v>
      </c>
      <c r="L44" s="163" t="s">
        <v>133</v>
      </c>
      <c r="M44" s="164" t="s">
        <v>133</v>
      </c>
      <c r="N44" s="179" t="s">
        <v>133</v>
      </c>
      <c r="O44" s="164" t="s">
        <v>133</v>
      </c>
      <c r="P44" s="186" t="s">
        <v>133</v>
      </c>
      <c r="Q44" s="218">
        <v>1183082</v>
      </c>
      <c r="R44" s="137" t="str">
        <f t="shared" si="7"/>
        <v>-</v>
      </c>
      <c r="S44" s="127"/>
      <c r="T44" s="127" t="e">
        <f t="shared" si="8"/>
        <v>#VALUE!</v>
      </c>
      <c r="U44" s="127" t="b">
        <f t="shared" si="9"/>
        <v>1</v>
      </c>
      <c r="V44" s="127" t="e">
        <f t="shared" si="10"/>
        <v>#VALUE!</v>
      </c>
      <c r="W44" s="127" t="b">
        <f t="shared" si="11"/>
        <v>1</v>
      </c>
      <c r="X44" s="127"/>
      <c r="Y44" s="127"/>
    </row>
    <row r="45" spans="1:25" s="130" customFormat="1" ht="12">
      <c r="A45" s="127"/>
      <c r="B45" s="136"/>
      <c r="C45" s="249" t="s">
        <v>101</v>
      </c>
      <c r="D45" s="250"/>
      <c r="E45" s="163" t="s">
        <v>133</v>
      </c>
      <c r="F45" s="164" t="s">
        <v>133</v>
      </c>
      <c r="G45" s="165" t="s">
        <v>133</v>
      </c>
      <c r="H45" s="164" t="s">
        <v>133</v>
      </c>
      <c r="I45" s="300" t="s">
        <v>133</v>
      </c>
      <c r="J45" s="225" t="s">
        <v>133</v>
      </c>
      <c r="K45" s="137" t="str">
        <f t="shared" si="6"/>
        <v>-</v>
      </c>
      <c r="L45" s="163" t="s">
        <v>133</v>
      </c>
      <c r="M45" s="164" t="s">
        <v>133</v>
      </c>
      <c r="N45" s="179" t="s">
        <v>133</v>
      </c>
      <c r="O45" s="164" t="s">
        <v>133</v>
      </c>
      <c r="P45" s="186" t="s">
        <v>133</v>
      </c>
      <c r="Q45" s="218" t="s">
        <v>133</v>
      </c>
      <c r="R45" s="137" t="str">
        <f t="shared" si="7"/>
        <v>-</v>
      </c>
      <c r="S45" s="127"/>
      <c r="T45" s="127" t="e">
        <f t="shared" si="8"/>
        <v>#VALUE!</v>
      </c>
      <c r="U45" s="127" t="b">
        <f t="shared" si="9"/>
        <v>1</v>
      </c>
      <c r="V45" s="127" t="e">
        <f t="shared" si="10"/>
        <v>#VALUE!</v>
      </c>
      <c r="W45" s="127" t="b">
        <f t="shared" si="11"/>
        <v>1</v>
      </c>
      <c r="X45" s="127"/>
      <c r="Y45" s="127"/>
    </row>
    <row r="46" spans="1:25" s="130" customFormat="1" ht="12">
      <c r="A46" s="127"/>
      <c r="B46" s="136"/>
      <c r="C46" s="249" t="s">
        <v>102</v>
      </c>
      <c r="D46" s="250"/>
      <c r="E46" s="163" t="s">
        <v>133</v>
      </c>
      <c r="F46" s="164" t="s">
        <v>133</v>
      </c>
      <c r="G46" s="165" t="s">
        <v>133</v>
      </c>
      <c r="H46" s="164" t="s">
        <v>133</v>
      </c>
      <c r="I46" s="300" t="s">
        <v>133</v>
      </c>
      <c r="J46" s="225" t="s">
        <v>133</v>
      </c>
      <c r="K46" s="137" t="str">
        <f t="shared" si="6"/>
        <v>-</v>
      </c>
      <c r="L46" s="163" t="s">
        <v>133</v>
      </c>
      <c r="M46" s="164" t="s">
        <v>133</v>
      </c>
      <c r="N46" s="179" t="s">
        <v>133</v>
      </c>
      <c r="O46" s="164" t="s">
        <v>133</v>
      </c>
      <c r="P46" s="186" t="s">
        <v>133</v>
      </c>
      <c r="Q46" s="218" t="s">
        <v>133</v>
      </c>
      <c r="R46" s="137" t="str">
        <f t="shared" si="7"/>
        <v>-</v>
      </c>
      <c r="S46" s="127"/>
      <c r="T46" s="127" t="e">
        <f t="shared" si="8"/>
        <v>#VALUE!</v>
      </c>
      <c r="U46" s="127" t="b">
        <f t="shared" si="9"/>
        <v>1</v>
      </c>
      <c r="V46" s="127" t="e">
        <f t="shared" si="10"/>
        <v>#VALUE!</v>
      </c>
      <c r="W46" s="127" t="b">
        <f t="shared" si="11"/>
        <v>1</v>
      </c>
      <c r="X46" s="127"/>
      <c r="Y46" s="127"/>
    </row>
    <row r="47" spans="1:25" s="130" customFormat="1" ht="12">
      <c r="A47" s="127"/>
      <c r="B47" s="136"/>
      <c r="C47" s="249" t="s">
        <v>103</v>
      </c>
      <c r="D47" s="250"/>
      <c r="E47" s="163">
        <v>35.7</v>
      </c>
      <c r="F47" s="164">
        <v>429322</v>
      </c>
      <c r="G47" s="165">
        <v>7</v>
      </c>
      <c r="H47" s="164">
        <v>861306</v>
      </c>
      <c r="I47" s="300">
        <v>2.01</v>
      </c>
      <c r="J47" s="225">
        <v>483430</v>
      </c>
      <c r="K47" s="137">
        <f t="shared" si="6"/>
        <v>78.17</v>
      </c>
      <c r="L47" s="163">
        <v>35.7</v>
      </c>
      <c r="M47" s="164">
        <v>429322</v>
      </c>
      <c r="N47" s="179">
        <v>7</v>
      </c>
      <c r="O47" s="164">
        <v>852057</v>
      </c>
      <c r="P47" s="186">
        <v>1.98</v>
      </c>
      <c r="Q47" s="218">
        <v>483430</v>
      </c>
      <c r="R47" s="137">
        <f t="shared" si="7"/>
        <v>76.25</v>
      </c>
      <c r="S47" s="127"/>
      <c r="T47" s="127">
        <f t="shared" si="8"/>
        <v>78.17</v>
      </c>
      <c r="U47" s="127" t="b">
        <f t="shared" si="9"/>
        <v>0</v>
      </c>
      <c r="V47" s="127">
        <f t="shared" si="10"/>
        <v>76.25</v>
      </c>
      <c r="W47" s="127" t="b">
        <f t="shared" si="11"/>
        <v>0</v>
      </c>
      <c r="X47" s="127"/>
      <c r="Y47" s="127"/>
    </row>
    <row r="48" spans="1:25" s="130" customFormat="1" ht="12.75" thickBot="1">
      <c r="A48" s="127"/>
      <c r="B48" s="136"/>
      <c r="C48" s="251" t="s">
        <v>104</v>
      </c>
      <c r="D48" s="252"/>
      <c r="E48" s="157">
        <v>39.6</v>
      </c>
      <c r="F48" s="158">
        <v>281118</v>
      </c>
      <c r="G48" s="159" t="s">
        <v>137</v>
      </c>
      <c r="H48" s="158">
        <v>613437</v>
      </c>
      <c r="I48" s="298">
        <v>2.18</v>
      </c>
      <c r="J48" s="223">
        <v>541795</v>
      </c>
      <c r="K48" s="134">
        <f t="shared" si="6"/>
        <v>13.22</v>
      </c>
      <c r="L48" s="157">
        <v>39.6</v>
      </c>
      <c r="M48" s="158">
        <v>281118</v>
      </c>
      <c r="N48" s="177" t="s">
        <v>137</v>
      </c>
      <c r="O48" s="158">
        <v>580663</v>
      </c>
      <c r="P48" s="184">
        <v>2.07</v>
      </c>
      <c r="Q48" s="216">
        <v>541795</v>
      </c>
      <c r="R48" s="135">
        <f t="shared" si="7"/>
        <v>7.17</v>
      </c>
      <c r="S48" s="127"/>
      <c r="T48" s="127">
        <f t="shared" si="8"/>
        <v>13.22</v>
      </c>
      <c r="U48" s="127" t="b">
        <f t="shared" si="9"/>
        <v>0</v>
      </c>
      <c r="V48" s="127">
        <f t="shared" si="10"/>
        <v>7.17</v>
      </c>
      <c r="W48" s="127" t="b">
        <f t="shared" si="11"/>
        <v>0</v>
      </c>
      <c r="X48" s="127"/>
      <c r="Y48" s="127"/>
    </row>
    <row r="49" spans="1:25" s="130" customFormat="1" ht="12">
      <c r="A49" s="127"/>
      <c r="B49" s="139"/>
      <c r="C49" s="140">
        <v>300</v>
      </c>
      <c r="D49" s="141" t="s">
        <v>105</v>
      </c>
      <c r="E49" s="166">
        <v>39.6</v>
      </c>
      <c r="F49" s="167">
        <v>302514</v>
      </c>
      <c r="G49" s="168">
        <v>7</v>
      </c>
      <c r="H49" s="167">
        <v>784000</v>
      </c>
      <c r="I49" s="301">
        <v>2.59</v>
      </c>
      <c r="J49" s="226">
        <v>800263</v>
      </c>
      <c r="K49" s="142">
        <f t="shared" si="6"/>
        <v>-2.03</v>
      </c>
      <c r="L49" s="166">
        <v>39.6</v>
      </c>
      <c r="M49" s="167">
        <v>302514</v>
      </c>
      <c r="N49" s="180">
        <v>7</v>
      </c>
      <c r="O49" s="167">
        <v>745580.610418522</v>
      </c>
      <c r="P49" s="187">
        <v>2.46</v>
      </c>
      <c r="Q49" s="219">
        <v>761995.589041096</v>
      </c>
      <c r="R49" s="142">
        <f t="shared" si="7"/>
        <v>-2.15</v>
      </c>
      <c r="S49" s="127"/>
      <c r="T49" s="127">
        <f t="shared" si="8"/>
        <v>-2.03</v>
      </c>
      <c r="U49" s="127" t="b">
        <f t="shared" si="9"/>
        <v>0</v>
      </c>
      <c r="V49" s="127">
        <f t="shared" si="10"/>
        <v>-2.15</v>
      </c>
      <c r="W49" s="127" t="b">
        <f t="shared" si="11"/>
        <v>0</v>
      </c>
      <c r="X49" s="127"/>
      <c r="Y49" s="127"/>
    </row>
    <row r="50" spans="1:25" s="130" customFormat="1" ht="12">
      <c r="A50" s="127"/>
      <c r="B50" s="136" t="s">
        <v>106</v>
      </c>
      <c r="C50" s="143" t="s">
        <v>107</v>
      </c>
      <c r="D50" s="144" t="s">
        <v>108</v>
      </c>
      <c r="E50" s="163">
        <v>38.2</v>
      </c>
      <c r="F50" s="164">
        <v>305370</v>
      </c>
      <c r="G50" s="165">
        <v>27</v>
      </c>
      <c r="H50" s="164">
        <v>744031</v>
      </c>
      <c r="I50" s="300">
        <v>2.44</v>
      </c>
      <c r="J50" s="225">
        <v>796258</v>
      </c>
      <c r="K50" s="137">
        <f t="shared" si="6"/>
        <v>-6.56</v>
      </c>
      <c r="L50" s="163">
        <v>38.2</v>
      </c>
      <c r="M50" s="164">
        <v>305370</v>
      </c>
      <c r="N50" s="179">
        <v>27</v>
      </c>
      <c r="O50" s="164">
        <v>714121.711036565</v>
      </c>
      <c r="P50" s="186">
        <v>2.34</v>
      </c>
      <c r="Q50" s="218">
        <v>759852.819990435</v>
      </c>
      <c r="R50" s="137">
        <f t="shared" si="7"/>
        <v>-6.02</v>
      </c>
      <c r="S50" s="127"/>
      <c r="T50" s="127">
        <f t="shared" si="8"/>
        <v>-6.56</v>
      </c>
      <c r="U50" s="127" t="b">
        <f t="shared" si="9"/>
        <v>0</v>
      </c>
      <c r="V50" s="127">
        <f t="shared" si="10"/>
        <v>-6.02</v>
      </c>
      <c r="W50" s="127" t="b">
        <f t="shared" si="11"/>
        <v>0</v>
      </c>
      <c r="X50" s="127"/>
      <c r="Y50" s="127"/>
    </row>
    <row r="51" spans="1:25" s="130" customFormat="1" ht="12">
      <c r="A51" s="127"/>
      <c r="B51" s="136"/>
      <c r="C51" s="143" t="s">
        <v>109</v>
      </c>
      <c r="D51" s="144" t="s">
        <v>110</v>
      </c>
      <c r="E51" s="163">
        <v>38.4</v>
      </c>
      <c r="F51" s="164">
        <v>277153</v>
      </c>
      <c r="G51" s="165">
        <v>13</v>
      </c>
      <c r="H51" s="164">
        <v>673764</v>
      </c>
      <c r="I51" s="300">
        <v>2.43</v>
      </c>
      <c r="J51" s="225">
        <v>679420</v>
      </c>
      <c r="K51" s="137">
        <f t="shared" si="6"/>
        <v>-0.83</v>
      </c>
      <c r="L51" s="163">
        <v>38.4</v>
      </c>
      <c r="M51" s="164">
        <v>277153</v>
      </c>
      <c r="N51" s="179">
        <v>13</v>
      </c>
      <c r="O51" s="164">
        <v>654697.730325064</v>
      </c>
      <c r="P51" s="186">
        <v>2.36</v>
      </c>
      <c r="Q51" s="218">
        <v>648556.767417496</v>
      </c>
      <c r="R51" s="137">
        <f t="shared" si="7"/>
        <v>0.95</v>
      </c>
      <c r="S51" s="127"/>
      <c r="T51" s="127">
        <f t="shared" si="8"/>
        <v>-0.83</v>
      </c>
      <c r="U51" s="127" t="b">
        <f t="shared" si="9"/>
        <v>0</v>
      </c>
      <c r="V51" s="127">
        <f t="shared" si="10"/>
        <v>0.95</v>
      </c>
      <c r="W51" s="127" t="b">
        <f t="shared" si="11"/>
        <v>0</v>
      </c>
      <c r="X51" s="127"/>
      <c r="Y51" s="127"/>
    </row>
    <row r="52" spans="1:25" s="130" customFormat="1" ht="12">
      <c r="A52" s="127"/>
      <c r="B52" s="136"/>
      <c r="C52" s="143" t="s">
        <v>111</v>
      </c>
      <c r="D52" s="144" t="s">
        <v>112</v>
      </c>
      <c r="E52" s="163">
        <v>36.9</v>
      </c>
      <c r="F52" s="164">
        <v>263445</v>
      </c>
      <c r="G52" s="165">
        <v>8</v>
      </c>
      <c r="H52" s="164">
        <v>583062</v>
      </c>
      <c r="I52" s="300">
        <v>2.21</v>
      </c>
      <c r="J52" s="225">
        <v>547518</v>
      </c>
      <c r="K52" s="137">
        <f t="shared" si="6"/>
        <v>6.49</v>
      </c>
      <c r="L52" s="163">
        <v>36.9</v>
      </c>
      <c r="M52" s="164">
        <v>263445</v>
      </c>
      <c r="N52" s="179">
        <v>8</v>
      </c>
      <c r="O52" s="164">
        <v>516839.321888412</v>
      </c>
      <c r="P52" s="186">
        <v>1.96</v>
      </c>
      <c r="Q52" s="218">
        <v>503990.825688073</v>
      </c>
      <c r="R52" s="137">
        <f t="shared" si="7"/>
        <v>2.55</v>
      </c>
      <c r="S52" s="127"/>
      <c r="T52" s="127">
        <f t="shared" si="8"/>
        <v>6.49</v>
      </c>
      <c r="U52" s="127" t="b">
        <f t="shared" si="9"/>
        <v>0</v>
      </c>
      <c r="V52" s="127">
        <f t="shared" si="10"/>
        <v>2.55</v>
      </c>
      <c r="W52" s="127" t="b">
        <f t="shared" si="11"/>
        <v>0</v>
      </c>
      <c r="X52" s="127"/>
      <c r="Y52" s="127"/>
    </row>
    <row r="53" spans="1:25" s="130" customFormat="1" ht="12">
      <c r="A53" s="127"/>
      <c r="B53" s="136" t="s">
        <v>113</v>
      </c>
      <c r="C53" s="145"/>
      <c r="D53" s="144" t="s">
        <v>114</v>
      </c>
      <c r="E53" s="163">
        <v>38.4</v>
      </c>
      <c r="F53" s="164">
        <v>297698</v>
      </c>
      <c r="G53" s="165">
        <v>55</v>
      </c>
      <c r="H53" s="164">
        <v>730695</v>
      </c>
      <c r="I53" s="300">
        <v>2.45</v>
      </c>
      <c r="J53" s="225">
        <v>758867</v>
      </c>
      <c r="K53" s="137">
        <f t="shared" si="6"/>
        <v>-3.71</v>
      </c>
      <c r="L53" s="163">
        <v>38.4</v>
      </c>
      <c r="M53" s="164">
        <v>297698</v>
      </c>
      <c r="N53" s="179">
        <v>55</v>
      </c>
      <c r="O53" s="164">
        <v>699604</v>
      </c>
      <c r="P53" s="186">
        <v>2.35</v>
      </c>
      <c r="Q53" s="218">
        <v>723068</v>
      </c>
      <c r="R53" s="137">
        <f t="shared" si="7"/>
        <v>-3.25</v>
      </c>
      <c r="S53" s="127"/>
      <c r="T53" s="127">
        <f t="shared" si="8"/>
        <v>-3.71</v>
      </c>
      <c r="U53" s="127" t="b">
        <f t="shared" si="9"/>
        <v>0</v>
      </c>
      <c r="V53" s="127">
        <f t="shared" si="10"/>
        <v>-3.25</v>
      </c>
      <c r="W53" s="127" t="b">
        <f t="shared" si="11"/>
        <v>0</v>
      </c>
      <c r="X53" s="127"/>
      <c r="Y53" s="127"/>
    </row>
    <row r="54" spans="1:25" s="130" customFormat="1" ht="12">
      <c r="A54" s="127"/>
      <c r="B54" s="136"/>
      <c r="C54" s="143">
        <v>299</v>
      </c>
      <c r="D54" s="144" t="s">
        <v>115</v>
      </c>
      <c r="E54" s="163">
        <v>38.8</v>
      </c>
      <c r="F54" s="164">
        <v>244831</v>
      </c>
      <c r="G54" s="165">
        <v>26</v>
      </c>
      <c r="H54" s="164">
        <v>549232</v>
      </c>
      <c r="I54" s="300">
        <v>2.24</v>
      </c>
      <c r="J54" s="225">
        <v>587167</v>
      </c>
      <c r="K54" s="137">
        <f t="shared" si="6"/>
        <v>-6.46</v>
      </c>
      <c r="L54" s="163">
        <v>38.8</v>
      </c>
      <c r="M54" s="164">
        <v>244831</v>
      </c>
      <c r="N54" s="179">
        <v>26</v>
      </c>
      <c r="O54" s="164">
        <v>491352.214064915</v>
      </c>
      <c r="P54" s="186">
        <v>2.01</v>
      </c>
      <c r="Q54" s="218">
        <v>533748.806779661</v>
      </c>
      <c r="R54" s="137">
        <f t="shared" si="7"/>
        <v>-7.94</v>
      </c>
      <c r="S54" s="127"/>
      <c r="T54" s="127">
        <f t="shared" si="8"/>
        <v>-6.46</v>
      </c>
      <c r="U54" s="127" t="b">
        <f t="shared" si="9"/>
        <v>0</v>
      </c>
      <c r="V54" s="127">
        <f t="shared" si="10"/>
        <v>-7.94</v>
      </c>
      <c r="W54" s="127" t="b">
        <f t="shared" si="11"/>
        <v>0</v>
      </c>
      <c r="X54" s="127"/>
      <c r="Y54" s="127"/>
    </row>
    <row r="55" spans="1:25" s="130" customFormat="1" ht="12">
      <c r="A55" s="127"/>
      <c r="B55" s="136"/>
      <c r="C55" s="143" t="s">
        <v>107</v>
      </c>
      <c r="D55" s="144" t="s">
        <v>116</v>
      </c>
      <c r="E55" s="163">
        <v>39.9</v>
      </c>
      <c r="F55" s="164">
        <v>256759</v>
      </c>
      <c r="G55" s="165">
        <v>20</v>
      </c>
      <c r="H55" s="164">
        <v>507687</v>
      </c>
      <c r="I55" s="300">
        <v>1.98</v>
      </c>
      <c r="J55" s="225">
        <v>538031</v>
      </c>
      <c r="K55" s="137">
        <f t="shared" si="6"/>
        <v>-5.64</v>
      </c>
      <c r="L55" s="163">
        <v>39.9</v>
      </c>
      <c r="M55" s="164">
        <v>256759</v>
      </c>
      <c r="N55" s="179">
        <v>20</v>
      </c>
      <c r="O55" s="164">
        <v>433456.582381729</v>
      </c>
      <c r="P55" s="186">
        <v>1.69</v>
      </c>
      <c r="Q55" s="218">
        <v>450943.240506329</v>
      </c>
      <c r="R55" s="137">
        <f t="shared" si="7"/>
        <v>-3.88</v>
      </c>
      <c r="S55" s="127"/>
      <c r="T55" s="127">
        <f t="shared" si="8"/>
        <v>-5.64</v>
      </c>
      <c r="U55" s="127" t="b">
        <f t="shared" si="9"/>
        <v>0</v>
      </c>
      <c r="V55" s="127">
        <f t="shared" si="10"/>
        <v>-3.88</v>
      </c>
      <c r="W55" s="127" t="b">
        <f t="shared" si="11"/>
        <v>0</v>
      </c>
      <c r="X55" s="127"/>
      <c r="Y55" s="127"/>
    </row>
    <row r="56" spans="1:25" s="130" customFormat="1" ht="12">
      <c r="A56" s="127"/>
      <c r="B56" s="136" t="s">
        <v>91</v>
      </c>
      <c r="C56" s="143" t="s">
        <v>109</v>
      </c>
      <c r="D56" s="144" t="s">
        <v>117</v>
      </c>
      <c r="E56" s="163">
        <v>38.8</v>
      </c>
      <c r="F56" s="164">
        <v>237801</v>
      </c>
      <c r="G56" s="165" t="s">
        <v>137</v>
      </c>
      <c r="H56" s="164">
        <v>456753</v>
      </c>
      <c r="I56" s="300">
        <v>1.92</v>
      </c>
      <c r="J56" s="225">
        <v>566889</v>
      </c>
      <c r="K56" s="137">
        <f t="shared" si="6"/>
        <v>-19.43</v>
      </c>
      <c r="L56" s="163">
        <v>38.8</v>
      </c>
      <c r="M56" s="164">
        <v>237801</v>
      </c>
      <c r="N56" s="179" t="s">
        <v>137</v>
      </c>
      <c r="O56" s="164">
        <v>428363.8</v>
      </c>
      <c r="P56" s="186">
        <v>1.8</v>
      </c>
      <c r="Q56" s="218">
        <v>514055.555555556</v>
      </c>
      <c r="R56" s="137">
        <f t="shared" si="7"/>
        <v>-16.67</v>
      </c>
      <c r="S56" s="127"/>
      <c r="T56" s="127">
        <f t="shared" si="8"/>
        <v>-19.43</v>
      </c>
      <c r="U56" s="127" t="b">
        <f t="shared" si="9"/>
        <v>0</v>
      </c>
      <c r="V56" s="127">
        <f t="shared" si="10"/>
        <v>-16.67</v>
      </c>
      <c r="W56" s="127" t="b">
        <f t="shared" si="11"/>
        <v>0</v>
      </c>
      <c r="X56" s="127"/>
      <c r="Y56" s="127"/>
    </row>
    <row r="57" spans="1:25" s="130" customFormat="1" ht="12">
      <c r="A57" s="127"/>
      <c r="B57" s="136"/>
      <c r="C57" s="143" t="s">
        <v>118</v>
      </c>
      <c r="D57" s="144" t="s">
        <v>114</v>
      </c>
      <c r="E57" s="163">
        <v>39</v>
      </c>
      <c r="F57" s="164">
        <v>247057</v>
      </c>
      <c r="G57" s="165">
        <v>48</v>
      </c>
      <c r="H57" s="164">
        <v>540751</v>
      </c>
      <c r="I57" s="300">
        <v>2.19</v>
      </c>
      <c r="J57" s="225">
        <v>578873</v>
      </c>
      <c r="K57" s="137">
        <f t="shared" si="6"/>
        <v>-6.59</v>
      </c>
      <c r="L57" s="163">
        <v>39</v>
      </c>
      <c r="M57" s="164">
        <v>247057</v>
      </c>
      <c r="N57" s="179">
        <v>48</v>
      </c>
      <c r="O57" s="164">
        <v>479943</v>
      </c>
      <c r="P57" s="186">
        <v>1.94</v>
      </c>
      <c r="Q57" s="218">
        <v>519862</v>
      </c>
      <c r="R57" s="137">
        <f t="shared" si="7"/>
        <v>-7.68</v>
      </c>
      <c r="S57" s="127"/>
      <c r="T57" s="127">
        <f t="shared" si="8"/>
        <v>-6.59</v>
      </c>
      <c r="U57" s="127" t="b">
        <f t="shared" si="9"/>
        <v>0</v>
      </c>
      <c r="V57" s="127">
        <f t="shared" si="10"/>
        <v>-7.68</v>
      </c>
      <c r="W57" s="127" t="b">
        <f t="shared" si="11"/>
        <v>0</v>
      </c>
      <c r="X57" s="127"/>
      <c r="Y57" s="127"/>
    </row>
    <row r="58" spans="1:25" s="130" customFormat="1" ht="12.75" thickBot="1">
      <c r="A58" s="127"/>
      <c r="B58" s="146"/>
      <c r="C58" s="253" t="s">
        <v>119</v>
      </c>
      <c r="D58" s="254"/>
      <c r="E58" s="169">
        <v>36</v>
      </c>
      <c r="F58" s="170">
        <v>272637</v>
      </c>
      <c r="G58" s="171" t="s">
        <v>137</v>
      </c>
      <c r="H58" s="170">
        <v>656172</v>
      </c>
      <c r="I58" s="302">
        <v>2.41</v>
      </c>
      <c r="J58" s="227">
        <v>610064</v>
      </c>
      <c r="K58" s="147">
        <f t="shared" si="6"/>
        <v>7.56</v>
      </c>
      <c r="L58" s="169">
        <v>36</v>
      </c>
      <c r="M58" s="170">
        <v>272637</v>
      </c>
      <c r="N58" s="181" t="s">
        <v>137</v>
      </c>
      <c r="O58" s="170">
        <v>652837.283097419</v>
      </c>
      <c r="P58" s="188">
        <v>2.39</v>
      </c>
      <c r="Q58" s="220">
        <v>602342.82300885</v>
      </c>
      <c r="R58" s="147">
        <f t="shared" si="7"/>
        <v>8.38</v>
      </c>
      <c r="S58" s="127"/>
      <c r="T58" s="127">
        <f t="shared" si="8"/>
        <v>7.56</v>
      </c>
      <c r="U58" s="127" t="b">
        <f t="shared" si="9"/>
        <v>0</v>
      </c>
      <c r="V58" s="127">
        <f t="shared" si="10"/>
        <v>8.38</v>
      </c>
      <c r="W58" s="127" t="b">
        <f t="shared" si="11"/>
        <v>0</v>
      </c>
      <c r="X58" s="127"/>
      <c r="Y58" s="127"/>
    </row>
    <row r="59" spans="1:25" s="130" customFormat="1" ht="12" customHeight="1">
      <c r="A59" s="127"/>
      <c r="B59" s="240" t="s">
        <v>130</v>
      </c>
      <c r="C59" s="243" t="s">
        <v>120</v>
      </c>
      <c r="D59" s="244"/>
      <c r="E59" s="166">
        <v>39.2</v>
      </c>
      <c r="F59" s="167">
        <v>289035</v>
      </c>
      <c r="G59" s="168">
        <v>45</v>
      </c>
      <c r="H59" s="167">
        <v>754460</v>
      </c>
      <c r="I59" s="301">
        <v>2.61</v>
      </c>
      <c r="J59" s="226">
        <v>748542</v>
      </c>
      <c r="K59" s="142">
        <f t="shared" si="6"/>
        <v>0.79</v>
      </c>
      <c r="L59" s="166">
        <v>39.2</v>
      </c>
      <c r="M59" s="167">
        <v>289035</v>
      </c>
      <c r="N59" s="180">
        <v>45</v>
      </c>
      <c r="O59" s="167">
        <v>714193</v>
      </c>
      <c r="P59" s="187">
        <v>2.47</v>
      </c>
      <c r="Q59" s="219">
        <v>710827</v>
      </c>
      <c r="R59" s="142">
        <f t="shared" si="7"/>
        <v>0.47</v>
      </c>
      <c r="S59" s="127"/>
      <c r="T59" s="127">
        <f t="shared" si="8"/>
        <v>0.79</v>
      </c>
      <c r="U59" s="127" t="b">
        <f t="shared" si="9"/>
        <v>0</v>
      </c>
      <c r="V59" s="127">
        <f t="shared" si="10"/>
        <v>0.47</v>
      </c>
      <c r="W59" s="127" t="b">
        <f t="shared" si="11"/>
        <v>0</v>
      </c>
      <c r="X59" s="127"/>
      <c r="Y59" s="127"/>
    </row>
    <row r="60" spans="1:25" s="130" customFormat="1" ht="12">
      <c r="A60" s="127"/>
      <c r="B60" s="241"/>
      <c r="C60" s="245" t="s">
        <v>121</v>
      </c>
      <c r="D60" s="246"/>
      <c r="E60" s="163">
        <v>36</v>
      </c>
      <c r="F60" s="164">
        <v>402659</v>
      </c>
      <c r="G60" s="165">
        <v>4</v>
      </c>
      <c r="H60" s="164">
        <v>820981</v>
      </c>
      <c r="I60" s="300">
        <v>2.04</v>
      </c>
      <c r="J60" s="225">
        <v>631545</v>
      </c>
      <c r="K60" s="137">
        <f t="shared" si="6"/>
        <v>30</v>
      </c>
      <c r="L60" s="163">
        <v>36</v>
      </c>
      <c r="M60" s="164">
        <v>402659</v>
      </c>
      <c r="N60" s="179">
        <v>4</v>
      </c>
      <c r="O60" s="164">
        <v>815223</v>
      </c>
      <c r="P60" s="186">
        <v>2.02</v>
      </c>
      <c r="Q60" s="218">
        <v>585583</v>
      </c>
      <c r="R60" s="137">
        <f t="shared" si="7"/>
        <v>39.22</v>
      </c>
      <c r="S60" s="127"/>
      <c r="T60" s="127">
        <f t="shared" si="8"/>
        <v>30</v>
      </c>
      <c r="U60" s="127" t="b">
        <f t="shared" si="9"/>
        <v>0</v>
      </c>
      <c r="V60" s="127">
        <f t="shared" si="10"/>
        <v>39.22</v>
      </c>
      <c r="W60" s="127" t="b">
        <f t="shared" si="11"/>
        <v>0</v>
      </c>
      <c r="X60" s="127"/>
      <c r="Y60" s="127"/>
    </row>
    <row r="61" spans="1:25" s="130" customFormat="1" ht="12">
      <c r="A61" s="127"/>
      <c r="B61" s="241"/>
      <c r="C61" s="245" t="s">
        <v>122</v>
      </c>
      <c r="D61" s="246"/>
      <c r="E61" s="160">
        <v>37.4</v>
      </c>
      <c r="F61" s="161">
        <v>280051</v>
      </c>
      <c r="G61" s="162">
        <v>57</v>
      </c>
      <c r="H61" s="161">
        <v>641017</v>
      </c>
      <c r="I61" s="299">
        <v>2.29</v>
      </c>
      <c r="J61" s="224">
        <v>676742</v>
      </c>
      <c r="K61" s="137">
        <f t="shared" si="6"/>
        <v>-5.28</v>
      </c>
      <c r="L61" s="160">
        <v>37.4</v>
      </c>
      <c r="M61" s="161">
        <v>280051</v>
      </c>
      <c r="N61" s="178">
        <v>57</v>
      </c>
      <c r="O61" s="161">
        <v>617031</v>
      </c>
      <c r="P61" s="185">
        <v>2.2</v>
      </c>
      <c r="Q61" s="217">
        <v>645971</v>
      </c>
      <c r="R61" s="137">
        <f t="shared" si="7"/>
        <v>-4.48</v>
      </c>
      <c r="S61" s="127"/>
      <c r="T61" s="127">
        <f t="shared" si="8"/>
        <v>-5.28</v>
      </c>
      <c r="U61" s="127" t="b">
        <f t="shared" si="9"/>
        <v>0</v>
      </c>
      <c r="V61" s="127">
        <f t="shared" si="10"/>
        <v>-4.48</v>
      </c>
      <c r="W61" s="127" t="b">
        <f t="shared" si="11"/>
        <v>0</v>
      </c>
      <c r="X61" s="127"/>
      <c r="Y61" s="127"/>
    </row>
    <row r="62" spans="1:25" s="130" customFormat="1" ht="12.75" thickBot="1">
      <c r="A62" s="127"/>
      <c r="B62" s="242"/>
      <c r="C62" s="247" t="s">
        <v>123</v>
      </c>
      <c r="D62" s="248"/>
      <c r="E62" s="169" t="s">
        <v>133</v>
      </c>
      <c r="F62" s="170" t="s">
        <v>133</v>
      </c>
      <c r="G62" s="171" t="s">
        <v>133</v>
      </c>
      <c r="H62" s="170" t="s">
        <v>133</v>
      </c>
      <c r="I62" s="302" t="s">
        <v>133</v>
      </c>
      <c r="J62" s="227" t="s">
        <v>133</v>
      </c>
      <c r="K62" s="147" t="str">
        <f t="shared" si="6"/>
        <v>-</v>
      </c>
      <c r="L62" s="169" t="s">
        <v>133</v>
      </c>
      <c r="M62" s="170" t="s">
        <v>133</v>
      </c>
      <c r="N62" s="181" t="s">
        <v>133</v>
      </c>
      <c r="O62" s="170" t="s">
        <v>133</v>
      </c>
      <c r="P62" s="188" t="s">
        <v>133</v>
      </c>
      <c r="Q62" s="220" t="s">
        <v>133</v>
      </c>
      <c r="R62" s="147" t="str">
        <f t="shared" si="7"/>
        <v>-</v>
      </c>
      <c r="S62" s="127"/>
      <c r="T62" s="127" t="e">
        <f t="shared" si="8"/>
        <v>#VALUE!</v>
      </c>
      <c r="U62" s="127" t="b">
        <f t="shared" si="9"/>
        <v>1</v>
      </c>
      <c r="V62" s="127" t="e">
        <f t="shared" si="10"/>
        <v>#VALUE!</v>
      </c>
      <c r="W62" s="127" t="b">
        <f t="shared" si="11"/>
        <v>1</v>
      </c>
      <c r="X62" s="127"/>
      <c r="Y62" s="127"/>
    </row>
    <row r="63" spans="1:25" s="130" customFormat="1" ht="12">
      <c r="A63" s="127"/>
      <c r="B63" s="139" t="s">
        <v>124</v>
      </c>
      <c r="C63" s="243" t="s">
        <v>125</v>
      </c>
      <c r="D63" s="244"/>
      <c r="E63" s="166" t="s">
        <v>133</v>
      </c>
      <c r="F63" s="167" t="s">
        <v>133</v>
      </c>
      <c r="G63" s="168" t="s">
        <v>133</v>
      </c>
      <c r="H63" s="167" t="s">
        <v>133</v>
      </c>
      <c r="I63" s="301" t="s">
        <v>133</v>
      </c>
      <c r="J63" s="226" t="s">
        <v>133</v>
      </c>
      <c r="K63" s="142" t="str">
        <f t="shared" si="6"/>
        <v>-</v>
      </c>
      <c r="L63" s="166" t="s">
        <v>133</v>
      </c>
      <c r="M63" s="167" t="s">
        <v>133</v>
      </c>
      <c r="N63" s="180" t="s">
        <v>133</v>
      </c>
      <c r="O63" s="167" t="s">
        <v>133</v>
      </c>
      <c r="P63" s="187" t="s">
        <v>133</v>
      </c>
      <c r="Q63" s="219" t="s">
        <v>133</v>
      </c>
      <c r="R63" s="142" t="str">
        <f t="shared" si="7"/>
        <v>-</v>
      </c>
      <c r="S63" s="127"/>
      <c r="T63" s="127" t="e">
        <f t="shared" si="8"/>
        <v>#VALUE!</v>
      </c>
      <c r="U63" s="127" t="b">
        <f t="shared" si="9"/>
        <v>1</v>
      </c>
      <c r="V63" s="127" t="e">
        <f t="shared" si="10"/>
        <v>#VALUE!</v>
      </c>
      <c r="W63" s="127" t="b">
        <f t="shared" si="11"/>
        <v>1</v>
      </c>
      <c r="X63" s="127"/>
      <c r="Y63" s="127"/>
    </row>
    <row r="64" spans="1:25" s="130" customFormat="1" ht="12">
      <c r="A64" s="127"/>
      <c r="B64" s="136" t="s">
        <v>126</v>
      </c>
      <c r="C64" s="245" t="s">
        <v>127</v>
      </c>
      <c r="D64" s="246"/>
      <c r="E64" s="163" t="s">
        <v>133</v>
      </c>
      <c r="F64" s="164" t="s">
        <v>133</v>
      </c>
      <c r="G64" s="165" t="s">
        <v>133</v>
      </c>
      <c r="H64" s="164" t="s">
        <v>133</v>
      </c>
      <c r="I64" s="300" t="s">
        <v>133</v>
      </c>
      <c r="J64" s="225" t="s">
        <v>133</v>
      </c>
      <c r="K64" s="137" t="str">
        <f t="shared" si="6"/>
        <v>-</v>
      </c>
      <c r="L64" s="163" t="s">
        <v>133</v>
      </c>
      <c r="M64" s="164" t="s">
        <v>133</v>
      </c>
      <c r="N64" s="179" t="s">
        <v>133</v>
      </c>
      <c r="O64" s="164" t="s">
        <v>133</v>
      </c>
      <c r="P64" s="186" t="s">
        <v>133</v>
      </c>
      <c r="Q64" s="218" t="s">
        <v>133</v>
      </c>
      <c r="R64" s="137" t="str">
        <f t="shared" si="7"/>
        <v>-</v>
      </c>
      <c r="S64" s="127"/>
      <c r="T64" s="127" t="e">
        <f t="shared" si="8"/>
        <v>#VALUE!</v>
      </c>
      <c r="U64" s="127" t="b">
        <f t="shared" si="9"/>
        <v>1</v>
      </c>
      <c r="V64" s="127" t="e">
        <f t="shared" si="10"/>
        <v>#VALUE!</v>
      </c>
      <c r="W64" s="127" t="b">
        <f t="shared" si="11"/>
        <v>1</v>
      </c>
      <c r="X64" s="127"/>
      <c r="Y64" s="127"/>
    </row>
    <row r="65" spans="1:25" s="130" customFormat="1" ht="12.75" thickBot="1">
      <c r="A65" s="127"/>
      <c r="B65" s="146" t="s">
        <v>91</v>
      </c>
      <c r="C65" s="247" t="s">
        <v>128</v>
      </c>
      <c r="D65" s="248"/>
      <c r="E65" s="169" t="s">
        <v>133</v>
      </c>
      <c r="F65" s="170" t="s">
        <v>133</v>
      </c>
      <c r="G65" s="171" t="s">
        <v>133</v>
      </c>
      <c r="H65" s="170" t="s">
        <v>133</v>
      </c>
      <c r="I65" s="302" t="s">
        <v>133</v>
      </c>
      <c r="J65" s="227" t="s">
        <v>133</v>
      </c>
      <c r="K65" s="147" t="str">
        <f t="shared" si="6"/>
        <v>-</v>
      </c>
      <c r="L65" s="169" t="s">
        <v>133</v>
      </c>
      <c r="M65" s="170" t="s">
        <v>133</v>
      </c>
      <c r="N65" s="181" t="s">
        <v>133</v>
      </c>
      <c r="O65" s="170" t="s">
        <v>133</v>
      </c>
      <c r="P65" s="188" t="s">
        <v>133</v>
      </c>
      <c r="Q65" s="220" t="s">
        <v>133</v>
      </c>
      <c r="R65" s="147" t="str">
        <f t="shared" si="7"/>
        <v>-</v>
      </c>
      <c r="S65" s="127"/>
      <c r="T65" s="127" t="e">
        <f t="shared" si="8"/>
        <v>#VALUE!</v>
      </c>
      <c r="U65" s="127" t="b">
        <f t="shared" si="9"/>
        <v>1</v>
      </c>
      <c r="V65" s="127" t="e">
        <f t="shared" si="10"/>
        <v>#VALUE!</v>
      </c>
      <c r="W65" s="127" t="b">
        <f t="shared" si="11"/>
        <v>1</v>
      </c>
      <c r="X65" s="127"/>
      <c r="Y65" s="127"/>
    </row>
    <row r="66" spans="1:25" s="130" customFormat="1" ht="12.75" thickBot="1">
      <c r="A66" s="127"/>
      <c r="B66" s="148" t="s">
        <v>129</v>
      </c>
      <c r="C66" s="149"/>
      <c r="D66" s="149"/>
      <c r="E66" s="172">
        <v>38.2</v>
      </c>
      <c r="F66" s="173">
        <v>289794</v>
      </c>
      <c r="G66" s="174">
        <v>106</v>
      </c>
      <c r="H66" s="173">
        <v>703239</v>
      </c>
      <c r="I66" s="175">
        <v>2.43</v>
      </c>
      <c r="J66" s="228">
        <v>718021</v>
      </c>
      <c r="K66" s="93">
        <f t="shared" si="6"/>
        <v>-2.06</v>
      </c>
      <c r="L66" s="172">
        <v>38.2</v>
      </c>
      <c r="M66" s="173">
        <v>289794</v>
      </c>
      <c r="N66" s="182">
        <v>106</v>
      </c>
      <c r="O66" s="173">
        <v>672281</v>
      </c>
      <c r="P66" s="189">
        <v>2.32</v>
      </c>
      <c r="Q66" s="221">
        <v>682922</v>
      </c>
      <c r="R66" s="93">
        <f t="shared" si="7"/>
        <v>-1.56</v>
      </c>
      <c r="S66" s="127"/>
      <c r="T66" s="127">
        <f t="shared" si="8"/>
        <v>-2.06</v>
      </c>
      <c r="U66" s="127" t="b">
        <f t="shared" si="9"/>
        <v>0</v>
      </c>
      <c r="V66" s="127">
        <f t="shared" si="10"/>
        <v>-1.56</v>
      </c>
      <c r="W66" s="127" t="b">
        <f t="shared" si="11"/>
        <v>0</v>
      </c>
      <c r="X66" s="127"/>
      <c r="Y66" s="127"/>
    </row>
    <row r="67" spans="1:18" ht="12">
      <c r="A67" s="10"/>
      <c r="B67" s="10"/>
      <c r="C67" s="10"/>
      <c r="D67" s="150"/>
      <c r="E67" s="10"/>
      <c r="F67" s="10"/>
      <c r="G67" s="10"/>
      <c r="H67" s="10"/>
      <c r="I67" s="10"/>
      <c r="J67" s="10"/>
      <c r="K67" s="100"/>
      <c r="L67" s="10"/>
      <c r="M67" s="10"/>
      <c r="N67" s="10"/>
      <c r="O67" s="10"/>
      <c r="P67" s="10"/>
      <c r="Q67" s="10"/>
      <c r="R67" s="100"/>
    </row>
    <row r="68" spans="1:18" ht="12">
      <c r="A68" s="10"/>
      <c r="B68" s="10"/>
      <c r="C68" s="10"/>
      <c r="D68" s="150"/>
      <c r="E68" s="10"/>
      <c r="F68" s="10"/>
      <c r="G68" s="10"/>
      <c r="H68" s="10"/>
      <c r="I68" s="10"/>
      <c r="J68" s="10"/>
      <c r="K68" s="100"/>
      <c r="L68" s="10"/>
      <c r="M68" s="10"/>
      <c r="N68" s="10"/>
      <c r="O68" s="10"/>
      <c r="P68" s="10"/>
      <c r="Q68" s="10"/>
      <c r="R68" s="100"/>
    </row>
    <row r="69" spans="1:18" ht="12">
      <c r="A69" s="10"/>
      <c r="B69" s="10"/>
      <c r="C69" s="10"/>
      <c r="D69" s="150"/>
      <c r="E69" s="10"/>
      <c r="F69" s="10"/>
      <c r="G69" s="10"/>
      <c r="H69" s="10"/>
      <c r="I69" s="10"/>
      <c r="J69" s="10"/>
      <c r="K69" s="100"/>
      <c r="L69" s="10"/>
      <c r="M69" s="10"/>
      <c r="N69" s="10"/>
      <c r="O69" s="100"/>
      <c r="P69" s="10"/>
      <c r="Q69" s="10"/>
      <c r="R69" s="10"/>
    </row>
    <row r="70" spans="1:18" ht="12">
      <c r="A70" s="10"/>
      <c r="B70" s="10"/>
      <c r="C70" s="10"/>
      <c r="D70" s="150"/>
      <c r="E70" s="10"/>
      <c r="F70" s="10"/>
      <c r="G70" s="10"/>
      <c r="H70" s="10"/>
      <c r="I70" s="10"/>
      <c r="J70" s="10"/>
      <c r="K70" s="100"/>
      <c r="L70" s="10"/>
      <c r="M70" s="10"/>
      <c r="N70" s="10"/>
      <c r="O70" s="100"/>
      <c r="P70" s="10"/>
      <c r="Q70" s="10"/>
      <c r="R70" s="10"/>
    </row>
    <row r="71" spans="1:18" ht="12">
      <c r="A71" s="10"/>
      <c r="B71" s="10"/>
      <c r="C71" s="10"/>
      <c r="D71" s="150"/>
      <c r="E71" s="10"/>
      <c r="F71" s="10"/>
      <c r="G71" s="10"/>
      <c r="H71" s="10"/>
      <c r="I71" s="10"/>
      <c r="J71" s="10"/>
      <c r="K71" s="100"/>
      <c r="L71" s="10"/>
      <c r="M71" s="10"/>
      <c r="N71" s="10"/>
      <c r="O71" s="100"/>
      <c r="P71" s="10"/>
      <c r="Q71" s="10"/>
      <c r="R71" s="10"/>
    </row>
    <row r="72" spans="1:18" ht="12">
      <c r="A72" s="10"/>
      <c r="B72" s="10"/>
      <c r="C72" s="10"/>
      <c r="D72" s="150"/>
      <c r="E72" s="10"/>
      <c r="F72" s="10"/>
      <c r="G72" s="10"/>
      <c r="H72" s="10"/>
      <c r="I72" s="10"/>
      <c r="J72" s="10"/>
      <c r="K72" s="100"/>
      <c r="L72" s="10"/>
      <c r="M72" s="10"/>
      <c r="N72" s="10"/>
      <c r="O72" s="100"/>
      <c r="P72" s="10"/>
      <c r="Q72" s="10"/>
      <c r="R72" s="10"/>
    </row>
    <row r="73" spans="1:18" ht="12">
      <c r="A73" s="10"/>
      <c r="B73" s="10"/>
      <c r="C73" s="10"/>
      <c r="D73" s="150"/>
      <c r="E73" s="10"/>
      <c r="F73" s="10"/>
      <c r="G73" s="10"/>
      <c r="H73" s="10"/>
      <c r="I73" s="10"/>
      <c r="J73" s="10"/>
      <c r="K73" s="100"/>
      <c r="L73" s="10"/>
      <c r="M73" s="10"/>
      <c r="N73" s="10"/>
      <c r="O73" s="100"/>
      <c r="P73" s="10"/>
      <c r="Q73" s="10"/>
      <c r="R73" s="10"/>
    </row>
    <row r="74" spans="1:4" ht="12">
      <c r="A74" s="98"/>
      <c r="B74" s="98"/>
      <c r="C74" s="98"/>
      <c r="D74" s="151"/>
    </row>
    <row r="75" spans="1:4" ht="12">
      <c r="A75" s="98"/>
      <c r="B75" s="98"/>
      <c r="C75" s="98"/>
      <c r="D75" s="151"/>
    </row>
  </sheetData>
  <sheetProtection/>
  <mergeCells count="29">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63:D63"/>
    <mergeCell ref="C64:D64"/>
    <mergeCell ref="C65:D65"/>
    <mergeCell ref="C43:D43"/>
    <mergeCell ref="C46:D46"/>
    <mergeCell ref="C47:D47"/>
    <mergeCell ref="C48:D48"/>
    <mergeCell ref="C58:D58"/>
    <mergeCell ref="C44:D44"/>
    <mergeCell ref="C45:D45"/>
    <mergeCell ref="B59:B62"/>
    <mergeCell ref="C59:D59"/>
    <mergeCell ref="C61:D61"/>
    <mergeCell ref="C62:D62"/>
    <mergeCell ref="C60:D60"/>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60"/>
  <sheetViews>
    <sheetView zoomScale="90" zoomScaleNormal="90" workbookViewId="0" topLeftCell="A1">
      <selection activeCell="A2" sqref="A2:A4"/>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54</v>
      </c>
      <c r="B1" s="10"/>
      <c r="C1" s="10"/>
      <c r="D1" s="10"/>
      <c r="E1" s="10"/>
      <c r="F1" s="10"/>
      <c r="G1" s="10"/>
      <c r="H1" s="10"/>
      <c r="I1" s="10"/>
      <c r="J1" s="11"/>
      <c r="K1" s="12"/>
      <c r="L1" s="12"/>
      <c r="M1" s="12"/>
      <c r="N1" s="12"/>
      <c r="O1" s="13" t="s">
        <v>153</v>
      </c>
    </row>
    <row r="2" spans="1:15" ht="14.25" thickBot="1">
      <c r="A2" s="266" t="s">
        <v>1</v>
      </c>
      <c r="B2" s="269" t="s">
        <v>2</v>
      </c>
      <c r="C2" s="270"/>
      <c r="D2" s="270"/>
      <c r="E2" s="270"/>
      <c r="F2" s="270"/>
      <c r="G2" s="271"/>
      <c r="H2" s="272"/>
      <c r="I2" s="270" t="s">
        <v>0</v>
      </c>
      <c r="J2" s="270"/>
      <c r="K2" s="270"/>
      <c r="L2" s="270"/>
      <c r="M2" s="270"/>
      <c r="N2" s="271"/>
      <c r="O2" s="272"/>
    </row>
    <row r="3" spans="1:15" ht="13.5">
      <c r="A3" s="267"/>
      <c r="B3" s="2"/>
      <c r="C3" s="3"/>
      <c r="D3" s="3"/>
      <c r="E3" s="3"/>
      <c r="F3" s="303"/>
      <c r="G3" s="273" t="s">
        <v>4</v>
      </c>
      <c r="H3" s="274"/>
      <c r="I3" s="3"/>
      <c r="J3" s="3"/>
      <c r="K3" s="3"/>
      <c r="L3" s="3"/>
      <c r="M3" s="3"/>
      <c r="N3" s="275" t="s">
        <v>4</v>
      </c>
      <c r="O3" s="276"/>
    </row>
    <row r="4" spans="1:15" ht="52.5" customHeight="1" thickBot="1">
      <c r="A4" s="268"/>
      <c r="B4" s="4" t="s">
        <v>12</v>
      </c>
      <c r="C4" s="5" t="s">
        <v>5</v>
      </c>
      <c r="D4" s="5" t="s">
        <v>3</v>
      </c>
      <c r="E4" s="5" t="s">
        <v>6</v>
      </c>
      <c r="F4" s="41" t="s">
        <v>141</v>
      </c>
      <c r="G4" s="6" t="s">
        <v>7</v>
      </c>
      <c r="H4" s="7" t="s">
        <v>142</v>
      </c>
      <c r="I4" s="5" t="s">
        <v>12</v>
      </c>
      <c r="J4" s="5" t="s">
        <v>5</v>
      </c>
      <c r="K4" s="5" t="s">
        <v>3</v>
      </c>
      <c r="L4" s="5" t="s">
        <v>9</v>
      </c>
      <c r="M4" s="41" t="s">
        <v>141</v>
      </c>
      <c r="N4" s="6" t="s">
        <v>143</v>
      </c>
      <c r="O4" s="8" t="s">
        <v>144</v>
      </c>
    </row>
    <row r="5" spans="1:15" ht="13.5">
      <c r="A5" s="53" t="s">
        <v>18</v>
      </c>
      <c r="B5" s="192">
        <v>37.6</v>
      </c>
      <c r="C5" s="200">
        <v>282725</v>
      </c>
      <c r="D5" s="200">
        <v>121</v>
      </c>
      <c r="E5" s="200">
        <v>718173</v>
      </c>
      <c r="F5" s="54">
        <v>2.54</v>
      </c>
      <c r="G5" s="206">
        <v>683751</v>
      </c>
      <c r="H5" s="74">
        <f>ROUND((E5-G5)/G5*100,2)</f>
        <v>5.03</v>
      </c>
      <c r="I5" s="196">
        <v>37.6</v>
      </c>
      <c r="J5" s="198">
        <v>283800</v>
      </c>
      <c r="K5" s="199">
        <v>116</v>
      </c>
      <c r="L5" s="200">
        <v>680007</v>
      </c>
      <c r="M5" s="55">
        <v>2.4</v>
      </c>
      <c r="N5" s="206">
        <v>633558</v>
      </c>
      <c r="O5" s="78">
        <f>ROUND((L5-N5)/N5*100,2)</f>
        <v>7.33</v>
      </c>
    </row>
    <row r="6" spans="1:15" ht="13.5">
      <c r="A6" s="53" t="s">
        <v>19</v>
      </c>
      <c r="B6" s="193">
        <v>37.8</v>
      </c>
      <c r="C6" s="203">
        <v>291183</v>
      </c>
      <c r="D6" s="203">
        <v>140</v>
      </c>
      <c r="E6" s="203">
        <v>702326</v>
      </c>
      <c r="F6" s="63">
        <v>2.41</v>
      </c>
      <c r="G6" s="207">
        <v>718173</v>
      </c>
      <c r="H6" s="74">
        <f>ROUND((E6-G6)/G6*100,2)</f>
        <v>-2.21</v>
      </c>
      <c r="I6" s="197">
        <v>37.8</v>
      </c>
      <c r="J6" s="201">
        <v>291183</v>
      </c>
      <c r="K6" s="202">
        <v>140</v>
      </c>
      <c r="L6" s="203">
        <v>661525</v>
      </c>
      <c r="M6" s="92">
        <v>2.27</v>
      </c>
      <c r="N6" s="207">
        <v>680007</v>
      </c>
      <c r="O6" s="78">
        <f>ROUND((L6-N6)/N6*100,2)</f>
        <v>-2.72</v>
      </c>
    </row>
    <row r="7" spans="1:15" ht="13.5">
      <c r="A7" s="53" t="s">
        <v>16</v>
      </c>
      <c r="B7" s="192">
        <v>37.9</v>
      </c>
      <c r="C7" s="200">
        <v>275806</v>
      </c>
      <c r="D7" s="200">
        <v>136</v>
      </c>
      <c r="E7" s="200">
        <v>720014</v>
      </c>
      <c r="F7" s="54">
        <v>2.61</v>
      </c>
      <c r="G7" s="206">
        <v>702326</v>
      </c>
      <c r="H7" s="74">
        <f>ROUND((E7-G7)/G7*100,2)</f>
        <v>2.52</v>
      </c>
      <c r="I7" s="196">
        <v>37.9</v>
      </c>
      <c r="J7" s="198">
        <v>275813</v>
      </c>
      <c r="K7" s="199">
        <v>135</v>
      </c>
      <c r="L7" s="200">
        <v>661509</v>
      </c>
      <c r="M7" s="329">
        <v>2.4</v>
      </c>
      <c r="N7" s="330">
        <v>661525</v>
      </c>
      <c r="O7" s="78">
        <f>ROUND((L7-N7)/N7*100,2)</f>
        <v>0</v>
      </c>
    </row>
    <row r="8" spans="1:15" ht="13.5">
      <c r="A8" s="53" t="s">
        <v>20</v>
      </c>
      <c r="B8" s="194">
        <v>37.6</v>
      </c>
      <c r="C8" s="57">
        <v>277910</v>
      </c>
      <c r="D8" s="57">
        <v>133</v>
      </c>
      <c r="E8" s="57">
        <v>658385</v>
      </c>
      <c r="F8" s="81">
        <v>2.37</v>
      </c>
      <c r="G8" s="82">
        <v>720014</v>
      </c>
      <c r="H8" s="74">
        <f>ROUND((E8-G8)/G8*100,2)</f>
        <v>-8.56</v>
      </c>
      <c r="I8" s="194">
        <v>37.6</v>
      </c>
      <c r="J8" s="57">
        <v>278078</v>
      </c>
      <c r="K8" s="57">
        <v>132</v>
      </c>
      <c r="L8" s="57">
        <v>573255</v>
      </c>
      <c r="M8" s="81">
        <v>2.06</v>
      </c>
      <c r="N8" s="309">
        <v>661509</v>
      </c>
      <c r="O8" s="78">
        <f>ROUND((L8-N8)/N8*100,2)</f>
        <v>-13.34</v>
      </c>
    </row>
    <row r="9" spans="1:15" ht="13.5">
      <c r="A9" s="313" t="s">
        <v>145</v>
      </c>
      <c r="B9" s="194">
        <v>37.2</v>
      </c>
      <c r="C9" s="57">
        <v>275613</v>
      </c>
      <c r="D9" s="57">
        <v>135</v>
      </c>
      <c r="E9" s="57">
        <v>629580</v>
      </c>
      <c r="F9" s="81">
        <v>2.28</v>
      </c>
      <c r="G9" s="82">
        <v>658385</v>
      </c>
      <c r="H9" s="74">
        <f>ROUND((E9-G9)/G9*100,2)</f>
        <v>-4.38</v>
      </c>
      <c r="I9" s="194">
        <v>37.2</v>
      </c>
      <c r="J9" s="57">
        <v>275718</v>
      </c>
      <c r="K9" s="57">
        <v>132</v>
      </c>
      <c r="L9" s="57">
        <v>561639</v>
      </c>
      <c r="M9" s="81">
        <v>2.04</v>
      </c>
      <c r="N9" s="82">
        <v>573255</v>
      </c>
      <c r="O9" s="78">
        <f>ROUND((L9-N9)/N9*100,2)</f>
        <v>-2.03</v>
      </c>
    </row>
    <row r="10" spans="1:15" ht="13.5">
      <c r="A10" s="313" t="s">
        <v>146</v>
      </c>
      <c r="B10" s="59">
        <v>37.7</v>
      </c>
      <c r="C10" s="60">
        <v>280006</v>
      </c>
      <c r="D10" s="60">
        <v>138</v>
      </c>
      <c r="E10" s="60">
        <v>673336</v>
      </c>
      <c r="F10" s="76">
        <v>2.4</v>
      </c>
      <c r="G10" s="311">
        <v>629580</v>
      </c>
      <c r="H10" s="88">
        <f>IF(R10=TRUE,"-",ROUND((E10-G10)/G10*100,2))</f>
        <v>6.95</v>
      </c>
      <c r="I10" s="59">
        <v>37.7</v>
      </c>
      <c r="J10" s="60">
        <v>279979</v>
      </c>
      <c r="K10" s="60">
        <v>137</v>
      </c>
      <c r="L10" s="60">
        <v>603101</v>
      </c>
      <c r="M10" s="76">
        <v>2.15</v>
      </c>
      <c r="N10" s="311">
        <v>561639</v>
      </c>
      <c r="O10" s="88">
        <f>IF(T10=TRUE,"-",ROUND((L10-N10)/N10*100,2))</f>
        <v>7.38</v>
      </c>
    </row>
    <row r="11" spans="1:15" ht="13.5">
      <c r="A11" s="313" t="s">
        <v>147</v>
      </c>
      <c r="B11" s="59">
        <v>37.7</v>
      </c>
      <c r="C11" s="60">
        <v>280270</v>
      </c>
      <c r="D11" s="60">
        <v>120</v>
      </c>
      <c r="E11" s="60">
        <v>675101</v>
      </c>
      <c r="F11" s="76">
        <v>2.41</v>
      </c>
      <c r="G11" s="331">
        <v>673336</v>
      </c>
      <c r="H11" s="76">
        <f>IF(R11=TRUE,"-",ROUND((E11-G11)/G11*100,2))</f>
        <v>0.26</v>
      </c>
      <c r="I11" s="59">
        <v>37.7</v>
      </c>
      <c r="J11" s="60">
        <v>280660</v>
      </c>
      <c r="K11" s="60">
        <v>114</v>
      </c>
      <c r="L11" s="60">
        <v>612447</v>
      </c>
      <c r="M11" s="76">
        <v>2.18</v>
      </c>
      <c r="N11" s="311">
        <v>603101</v>
      </c>
      <c r="O11" s="76">
        <f>IF(T11=TRUE,"-",ROUND((L11-N11)/N11*100,2))</f>
        <v>1.55</v>
      </c>
    </row>
    <row r="12" spans="1:21" ht="13.5">
      <c r="A12" s="313" t="s">
        <v>148</v>
      </c>
      <c r="B12" s="59">
        <v>37.9</v>
      </c>
      <c r="C12" s="60">
        <v>280301</v>
      </c>
      <c r="D12" s="60">
        <v>73</v>
      </c>
      <c r="E12" s="60">
        <v>685838</v>
      </c>
      <c r="F12" s="61">
        <v>2.45</v>
      </c>
      <c r="G12" s="314">
        <v>675101</v>
      </c>
      <c r="H12" s="76">
        <f>IF(R12=TRUE,"-",ROUND((E12-G12)/G12*100,2))</f>
        <v>1.59</v>
      </c>
      <c r="I12" s="59">
        <v>38</v>
      </c>
      <c r="J12" s="60">
        <v>281570</v>
      </c>
      <c r="K12" s="60">
        <v>69</v>
      </c>
      <c r="L12" s="60">
        <v>634296</v>
      </c>
      <c r="M12" s="61">
        <v>2.25</v>
      </c>
      <c r="N12" s="314">
        <v>612447</v>
      </c>
      <c r="O12" s="76">
        <f>IF(T12=TRUE,"-",ROUND((L12-N12)/N12*100,2))</f>
        <v>3.57</v>
      </c>
      <c r="T12" s="315"/>
      <c r="U12" s="315"/>
    </row>
    <row r="13" spans="1:21" ht="13.5">
      <c r="A13" s="313" t="s">
        <v>149</v>
      </c>
      <c r="B13" s="59">
        <v>38</v>
      </c>
      <c r="C13" s="60">
        <v>267054</v>
      </c>
      <c r="D13" s="60">
        <v>64</v>
      </c>
      <c r="E13" s="60">
        <v>631571</v>
      </c>
      <c r="F13" s="61">
        <v>2.36</v>
      </c>
      <c r="G13" s="314">
        <v>685838</v>
      </c>
      <c r="H13" s="76">
        <f>IF(R13=TRUE,"-",ROUND((E13-G13)/G13*100,2))</f>
        <v>-7.91</v>
      </c>
      <c r="I13" s="59">
        <v>38</v>
      </c>
      <c r="J13" s="60">
        <v>267027</v>
      </c>
      <c r="K13" s="60">
        <v>63</v>
      </c>
      <c r="L13" s="60">
        <v>597400</v>
      </c>
      <c r="M13" s="61">
        <v>2.24</v>
      </c>
      <c r="N13" s="314">
        <v>634296</v>
      </c>
      <c r="O13" s="76">
        <f>IF(T13=TRUE,"-",ROUND((L13-N13)/N13*100,2))</f>
        <v>-5.82</v>
      </c>
      <c r="T13" s="315"/>
      <c r="U13" s="315"/>
    </row>
    <row r="14" spans="1:21" ht="14.25" thickBot="1">
      <c r="A14" s="316" t="s">
        <v>150</v>
      </c>
      <c r="B14" s="64">
        <v>38.6</v>
      </c>
      <c r="C14" s="65">
        <v>283944</v>
      </c>
      <c r="D14" s="65">
        <v>84</v>
      </c>
      <c r="E14" s="65">
        <v>718021</v>
      </c>
      <c r="F14" s="66">
        <v>2.53</v>
      </c>
      <c r="G14" s="318">
        <v>631571</v>
      </c>
      <c r="H14" s="209">
        <f>IF(R14=TRUE,"-",ROUND((E14-G14)/G14*100,2))</f>
        <v>13.69</v>
      </c>
      <c r="I14" s="64">
        <v>38.6</v>
      </c>
      <c r="J14" s="65">
        <v>283944</v>
      </c>
      <c r="K14" s="65">
        <v>84</v>
      </c>
      <c r="L14" s="65">
        <v>682922</v>
      </c>
      <c r="M14" s="66">
        <v>2.41</v>
      </c>
      <c r="N14" s="318">
        <v>597400</v>
      </c>
      <c r="O14" s="209">
        <f>IF(T14=TRUE,"-",ROUND((L14-N14)/N14*100,2))</f>
        <v>14.32</v>
      </c>
      <c r="T14" s="315"/>
      <c r="U14" s="315"/>
    </row>
    <row r="15" spans="1:15" ht="13.5">
      <c r="A15" s="67" t="s">
        <v>135</v>
      </c>
      <c r="B15" s="195">
        <v>38.2</v>
      </c>
      <c r="C15" s="204">
        <v>289794</v>
      </c>
      <c r="D15" s="204">
        <v>106</v>
      </c>
      <c r="E15" s="204">
        <v>703239</v>
      </c>
      <c r="F15" s="191">
        <v>2.43</v>
      </c>
      <c r="G15" s="208">
        <v>718021</v>
      </c>
      <c r="H15" s="142">
        <v>-2.06</v>
      </c>
      <c r="I15" s="195">
        <v>38.2</v>
      </c>
      <c r="J15" s="204">
        <v>289794</v>
      </c>
      <c r="K15" s="204">
        <v>106</v>
      </c>
      <c r="L15" s="204">
        <v>672281</v>
      </c>
      <c r="M15" s="191">
        <v>2.32</v>
      </c>
      <c r="N15" s="208">
        <v>682922</v>
      </c>
      <c r="O15" s="205">
        <v>-1.56</v>
      </c>
    </row>
    <row r="16" spans="1:15" ht="14.25" thickBot="1">
      <c r="A16" s="52" t="s">
        <v>136</v>
      </c>
      <c r="B16" s="64">
        <v>38.6</v>
      </c>
      <c r="C16" s="65">
        <v>283944</v>
      </c>
      <c r="D16" s="65">
        <v>84</v>
      </c>
      <c r="E16" s="65">
        <v>718021</v>
      </c>
      <c r="F16" s="66">
        <v>2.53</v>
      </c>
      <c r="G16" s="318">
        <v>631571</v>
      </c>
      <c r="H16" s="230">
        <f>IF(R16=TRUE,"-",ROUND((E16-G16)/G16*100,2))</f>
        <v>13.69</v>
      </c>
      <c r="I16" s="64">
        <v>38.6</v>
      </c>
      <c r="J16" s="65">
        <v>283944</v>
      </c>
      <c r="K16" s="65">
        <v>84</v>
      </c>
      <c r="L16" s="65">
        <v>682922</v>
      </c>
      <c r="M16" s="66">
        <v>2.41</v>
      </c>
      <c r="N16" s="318">
        <v>597400</v>
      </c>
      <c r="O16" s="230">
        <f>IF(T16=TRUE,"-",ROUND((L16-N16)/N16*100,2))</f>
        <v>14.32</v>
      </c>
    </row>
    <row r="17" spans="1:15" ht="14.25" thickBot="1">
      <c r="A17" s="9" t="s">
        <v>11</v>
      </c>
      <c r="B17" s="332">
        <f aca="true" t="shared" si="0" ref="B17:O17">B15-B16</f>
        <v>-0.3999999999999986</v>
      </c>
      <c r="C17" s="333">
        <f t="shared" si="0"/>
        <v>5850</v>
      </c>
      <c r="D17" s="333">
        <f t="shared" si="0"/>
        <v>22</v>
      </c>
      <c r="E17" s="333">
        <f t="shared" si="0"/>
        <v>-14782</v>
      </c>
      <c r="F17" s="334">
        <f t="shared" si="0"/>
        <v>-0.09999999999999964</v>
      </c>
      <c r="G17" s="335">
        <f t="shared" si="0"/>
        <v>86450</v>
      </c>
      <c r="H17" s="336">
        <f t="shared" si="0"/>
        <v>-15.75</v>
      </c>
      <c r="I17" s="337">
        <f t="shared" si="0"/>
        <v>-0.3999999999999986</v>
      </c>
      <c r="J17" s="338">
        <f t="shared" si="0"/>
        <v>5850</v>
      </c>
      <c r="K17" s="338">
        <f t="shared" si="0"/>
        <v>22</v>
      </c>
      <c r="L17" s="333">
        <f t="shared" si="0"/>
        <v>-10641</v>
      </c>
      <c r="M17" s="334">
        <f t="shared" si="0"/>
        <v>-0.0900000000000003</v>
      </c>
      <c r="N17" s="335">
        <f t="shared" si="0"/>
        <v>85522</v>
      </c>
      <c r="O17" s="336">
        <f t="shared" si="0"/>
        <v>-15.88</v>
      </c>
    </row>
    <row r="18" spans="1:15" ht="13.5">
      <c r="A18" s="12"/>
      <c r="B18" s="12"/>
      <c r="C18" s="12"/>
      <c r="D18" s="12"/>
      <c r="E18" s="12"/>
      <c r="F18" s="12"/>
      <c r="G18" s="339"/>
      <c r="H18" s="12"/>
      <c r="I18" s="12"/>
      <c r="J18" s="12"/>
      <c r="K18" s="12"/>
      <c r="L18" s="12"/>
      <c r="M18" s="12"/>
      <c r="N18" s="339"/>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7" ht="14.25" thickBot="1"/>
    <row r="28" spans="1:15" ht="13.5">
      <c r="A28" s="15"/>
      <c r="B28" s="16"/>
      <c r="C28" s="16"/>
      <c r="D28" s="16"/>
      <c r="E28" s="16"/>
      <c r="F28" s="16"/>
      <c r="G28" s="16"/>
      <c r="H28" s="16"/>
      <c r="I28" s="16"/>
      <c r="J28" s="17"/>
      <c r="K28" s="18"/>
      <c r="L28" s="18"/>
      <c r="M28" s="18"/>
      <c r="N28" s="18"/>
      <c r="O28" s="19"/>
    </row>
    <row r="29" spans="1:15" ht="13.5" customHeight="1">
      <c r="A29" s="285" t="s">
        <v>17</v>
      </c>
      <c r="B29" s="286"/>
      <c r="C29" s="286"/>
      <c r="D29" s="286"/>
      <c r="E29" s="286"/>
      <c r="F29" s="286"/>
      <c r="G29" s="286"/>
      <c r="H29" s="286"/>
      <c r="I29" s="286"/>
      <c r="J29" s="286"/>
      <c r="K29" s="286"/>
      <c r="L29" s="286"/>
      <c r="M29" s="287"/>
      <c r="N29" s="287"/>
      <c r="O29" s="288"/>
    </row>
    <row r="30" spans="1:15" ht="13.5">
      <c r="A30" s="289"/>
      <c r="B30" s="287"/>
      <c r="C30" s="287"/>
      <c r="D30" s="287"/>
      <c r="E30" s="287"/>
      <c r="F30" s="287"/>
      <c r="G30" s="287"/>
      <c r="H30" s="287"/>
      <c r="I30" s="287"/>
      <c r="J30" s="287"/>
      <c r="K30" s="287"/>
      <c r="L30" s="287"/>
      <c r="M30" s="287"/>
      <c r="N30" s="287"/>
      <c r="O30" s="288"/>
    </row>
    <row r="31" spans="1:15" ht="29.25" customHeight="1">
      <c r="A31" s="290" t="s">
        <v>26</v>
      </c>
      <c r="B31" s="282"/>
      <c r="C31" s="282"/>
      <c r="D31" s="282"/>
      <c r="E31" s="282"/>
      <c r="F31" s="282"/>
      <c r="G31" s="282"/>
      <c r="H31" s="282"/>
      <c r="I31" s="282"/>
      <c r="J31" s="282"/>
      <c r="K31" s="282"/>
      <c r="L31" s="282"/>
      <c r="M31" s="283"/>
      <c r="N31" s="283"/>
      <c r="O31" s="284"/>
    </row>
    <row r="32" spans="1:15" ht="19.5" customHeight="1">
      <c r="A32" s="290" t="s">
        <v>14</v>
      </c>
      <c r="B32" s="282"/>
      <c r="C32" s="282"/>
      <c r="D32" s="282"/>
      <c r="E32" s="282"/>
      <c r="F32" s="282"/>
      <c r="G32" s="282"/>
      <c r="H32" s="282"/>
      <c r="I32" s="282"/>
      <c r="J32" s="282"/>
      <c r="K32" s="282"/>
      <c r="L32" s="282"/>
      <c r="M32" s="283"/>
      <c r="N32" s="283"/>
      <c r="O32" s="284"/>
    </row>
    <row r="33" spans="1:15" ht="25.5" customHeight="1">
      <c r="A33" s="281" t="s">
        <v>27</v>
      </c>
      <c r="B33" s="291"/>
      <c r="C33" s="291"/>
      <c r="D33" s="291"/>
      <c r="E33" s="291"/>
      <c r="F33" s="291"/>
      <c r="G33" s="291"/>
      <c r="H33" s="291"/>
      <c r="I33" s="291"/>
      <c r="J33" s="291"/>
      <c r="K33" s="291"/>
      <c r="L33" s="291"/>
      <c r="M33" s="291"/>
      <c r="N33" s="291"/>
      <c r="O33" s="292"/>
    </row>
    <row r="34" spans="1:15" ht="25.5" customHeight="1">
      <c r="A34" s="42"/>
      <c r="B34" s="49"/>
      <c r="C34" s="51" t="s">
        <v>43</v>
      </c>
      <c r="D34" s="49"/>
      <c r="E34" s="49"/>
      <c r="F34" s="49"/>
      <c r="G34" s="49"/>
      <c r="H34" s="49"/>
      <c r="I34" s="49"/>
      <c r="J34" s="49"/>
      <c r="K34" s="49"/>
      <c r="L34" s="49"/>
      <c r="M34" s="49"/>
      <c r="N34" s="49"/>
      <c r="O34" s="50"/>
    </row>
    <row r="35" spans="1:15" ht="39" customHeight="1">
      <c r="A35" s="20"/>
      <c r="B35" s="280" t="s">
        <v>15</v>
      </c>
      <c r="C35" s="280"/>
      <c r="D35" s="280"/>
      <c r="E35" s="280"/>
      <c r="F35" s="280"/>
      <c r="G35" s="280"/>
      <c r="H35" s="280"/>
      <c r="I35" s="280"/>
      <c r="J35" s="280"/>
      <c r="K35" s="280"/>
      <c r="L35" s="280"/>
      <c r="M35" s="280"/>
      <c r="N35" s="22"/>
      <c r="O35" s="23"/>
    </row>
    <row r="36" spans="1:15" ht="24.75" customHeight="1">
      <c r="A36" s="20"/>
      <c r="D36" s="37" t="s">
        <v>50</v>
      </c>
      <c r="E36" s="21"/>
      <c r="F36" s="21"/>
      <c r="G36" s="21"/>
      <c r="H36" s="21"/>
      <c r="I36" s="21"/>
      <c r="J36" s="21"/>
      <c r="K36" s="21"/>
      <c r="L36" s="21"/>
      <c r="M36" s="22"/>
      <c r="N36" s="22"/>
      <c r="O36" s="23"/>
    </row>
    <row r="37" spans="1:15" ht="24" customHeight="1">
      <c r="A37" s="20"/>
      <c r="D37" s="37" t="s">
        <v>51</v>
      </c>
      <c r="E37" s="21"/>
      <c r="F37" s="21"/>
      <c r="G37" s="21"/>
      <c r="H37" s="21"/>
      <c r="I37" s="21"/>
      <c r="J37" s="21"/>
      <c r="K37" s="21"/>
      <c r="L37" s="21"/>
      <c r="M37" s="22"/>
      <c r="N37" s="22"/>
      <c r="O37" s="23"/>
    </row>
    <row r="38" spans="1:15" ht="24" customHeight="1">
      <c r="A38" s="20"/>
      <c r="D38" s="37" t="s">
        <v>52</v>
      </c>
      <c r="E38" s="21"/>
      <c r="F38" s="21"/>
      <c r="G38" s="21"/>
      <c r="H38" s="21"/>
      <c r="I38" s="21"/>
      <c r="J38" s="21"/>
      <c r="K38" s="21"/>
      <c r="L38" s="21"/>
      <c r="M38" s="22"/>
      <c r="N38" s="22"/>
      <c r="O38" s="23"/>
    </row>
    <row r="39" spans="1:15" ht="19.5" customHeight="1">
      <c r="A39" s="24"/>
      <c r="D39" s="36" t="s">
        <v>53</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81" t="s">
        <v>32</v>
      </c>
      <c r="B41" s="282"/>
      <c r="C41" s="282"/>
      <c r="D41" s="282"/>
      <c r="E41" s="282"/>
      <c r="F41" s="282"/>
      <c r="G41" s="282"/>
      <c r="H41" s="282"/>
      <c r="I41" s="282"/>
      <c r="J41" s="282"/>
      <c r="K41" s="282"/>
      <c r="L41" s="282"/>
      <c r="M41" s="283"/>
      <c r="N41" s="283"/>
      <c r="O41" s="284"/>
    </row>
    <row r="42" spans="1:15" ht="23.25" customHeight="1">
      <c r="A42" s="42"/>
      <c r="B42" s="43"/>
      <c r="C42" s="43"/>
      <c r="D42" s="43"/>
      <c r="E42" s="43"/>
      <c r="F42" s="43"/>
      <c r="G42" s="43"/>
      <c r="H42" s="43"/>
      <c r="I42" s="43"/>
      <c r="J42" s="43"/>
      <c r="K42" s="43"/>
      <c r="L42" s="43"/>
      <c r="M42" s="44"/>
      <c r="N42" s="44"/>
      <c r="O42" s="45"/>
    </row>
    <row r="43" spans="1:15" ht="13.5">
      <c r="A43" s="38" t="s">
        <v>42</v>
      </c>
      <c r="B43" s="39"/>
      <c r="C43" s="39"/>
      <c r="D43" s="39"/>
      <c r="F43" s="39" t="s">
        <v>29</v>
      </c>
      <c r="G43" s="30"/>
      <c r="H43" s="30"/>
      <c r="I43" s="26"/>
      <c r="J43" s="26"/>
      <c r="K43" s="26"/>
      <c r="L43" s="40"/>
      <c r="M43" s="40" t="s">
        <v>30</v>
      </c>
      <c r="N43" s="26"/>
      <c r="O43" s="27"/>
    </row>
    <row r="44" spans="1:15" ht="13.5">
      <c r="A44" s="38" t="s">
        <v>41</v>
      </c>
      <c r="B44" s="39"/>
      <c r="C44" s="39"/>
      <c r="D44" s="39"/>
      <c r="F44" s="39" t="s">
        <v>21</v>
      </c>
      <c r="G44" s="30"/>
      <c r="H44" s="30"/>
      <c r="I44" s="26"/>
      <c r="J44" s="26"/>
      <c r="K44" s="26"/>
      <c r="L44" s="40"/>
      <c r="M44" s="26" t="s">
        <v>22</v>
      </c>
      <c r="N44" s="26"/>
      <c r="O44" s="27"/>
    </row>
    <row r="45" spans="1:15" ht="13.5">
      <c r="A45" s="38" t="s">
        <v>40</v>
      </c>
      <c r="B45" s="39"/>
      <c r="C45" s="39"/>
      <c r="D45" s="39"/>
      <c r="F45" s="39" t="s">
        <v>23</v>
      </c>
      <c r="G45" s="30"/>
      <c r="H45" s="30"/>
      <c r="I45" s="26"/>
      <c r="J45" s="26"/>
      <c r="K45" s="26"/>
      <c r="L45" s="40"/>
      <c r="M45" s="40" t="s">
        <v>24</v>
      </c>
      <c r="N45" s="26"/>
      <c r="O45" s="27"/>
    </row>
    <row r="46" spans="1:15" ht="13.5">
      <c r="A46" s="38" t="s">
        <v>39</v>
      </c>
      <c r="B46" s="39"/>
      <c r="C46" s="39"/>
      <c r="D46" s="39"/>
      <c r="F46" s="39" t="s">
        <v>38</v>
      </c>
      <c r="G46" s="30"/>
      <c r="H46" s="30"/>
      <c r="I46" s="26"/>
      <c r="J46" s="26"/>
      <c r="K46" s="26"/>
      <c r="L46" s="40"/>
      <c r="M46" s="40" t="s">
        <v>25</v>
      </c>
      <c r="N46" s="26"/>
      <c r="O46" s="27"/>
    </row>
    <row r="47" spans="1:15" ht="13.5">
      <c r="A47" s="38"/>
      <c r="B47" s="39"/>
      <c r="C47" s="39"/>
      <c r="D47" s="39"/>
      <c r="F47" s="39"/>
      <c r="G47" s="30"/>
      <c r="H47" s="30"/>
      <c r="I47" s="26"/>
      <c r="J47" s="26"/>
      <c r="K47" s="26"/>
      <c r="L47" s="40"/>
      <c r="M47" s="40"/>
      <c r="N47" s="26"/>
      <c r="O47" s="27"/>
    </row>
    <row r="48" spans="1:15" ht="13.5">
      <c r="A48" s="38"/>
      <c r="B48" s="39"/>
      <c r="C48" s="39"/>
      <c r="D48" s="39"/>
      <c r="E48" s="39"/>
      <c r="F48" s="39"/>
      <c r="G48" s="30"/>
      <c r="H48" s="30"/>
      <c r="I48" s="26"/>
      <c r="J48" s="26"/>
      <c r="K48" s="26"/>
      <c r="L48" s="40"/>
      <c r="M48" s="40"/>
      <c r="N48" s="26"/>
      <c r="O48" s="27"/>
    </row>
    <row r="49" spans="1:15" ht="13.5">
      <c r="A49" s="28"/>
      <c r="B49" s="29"/>
      <c r="C49" s="29"/>
      <c r="D49" s="26"/>
      <c r="E49" s="12"/>
      <c r="F49" s="30"/>
      <c r="G49" s="30"/>
      <c r="H49" s="26"/>
      <c r="I49" s="26"/>
      <c r="J49" s="26"/>
      <c r="K49" s="26"/>
      <c r="L49" s="26"/>
      <c r="M49" s="26"/>
      <c r="N49" s="26"/>
      <c r="O49" s="27"/>
    </row>
    <row r="50" spans="1:15" ht="27" customHeight="1">
      <c r="A50" s="277" t="s">
        <v>28</v>
      </c>
      <c r="B50" s="278"/>
      <c r="C50" s="278"/>
      <c r="D50" s="278"/>
      <c r="E50" s="278"/>
      <c r="F50" s="278"/>
      <c r="G50" s="278"/>
      <c r="H50" s="278"/>
      <c r="I50" s="278"/>
      <c r="J50" s="278"/>
      <c r="K50" s="278"/>
      <c r="L50" s="278"/>
      <c r="M50" s="278"/>
      <c r="N50" s="278"/>
      <c r="O50" s="279"/>
    </row>
    <row r="51" spans="1:15" ht="13.5">
      <c r="A51" s="31"/>
      <c r="B51" s="29"/>
      <c r="C51" s="29"/>
      <c r="D51" s="26"/>
      <c r="E51" s="26"/>
      <c r="F51" s="26"/>
      <c r="G51" s="26"/>
      <c r="H51" s="26"/>
      <c r="I51" s="26"/>
      <c r="J51" s="26"/>
      <c r="K51" s="26"/>
      <c r="L51" s="26"/>
      <c r="M51" s="26"/>
      <c r="N51" s="26"/>
      <c r="O51" s="27"/>
    </row>
    <row r="52" spans="1:15" ht="21.75" customHeight="1">
      <c r="A52" s="31"/>
      <c r="B52" s="46" t="s">
        <v>37</v>
      </c>
      <c r="C52" s="46"/>
      <c r="D52" s="47"/>
      <c r="E52" s="47"/>
      <c r="F52" s="47"/>
      <c r="G52" s="47"/>
      <c r="H52" s="47"/>
      <c r="I52" s="47"/>
      <c r="J52" s="47"/>
      <c r="K52" s="47"/>
      <c r="L52" s="48"/>
      <c r="M52" s="26"/>
      <c r="N52" s="26"/>
      <c r="O52" s="27"/>
    </row>
    <row r="53" spans="1:15" ht="9" customHeight="1">
      <c r="A53" s="31"/>
      <c r="B53" s="46"/>
      <c r="C53" s="46"/>
      <c r="D53" s="47"/>
      <c r="E53" s="47"/>
      <c r="F53" s="47"/>
      <c r="G53" s="47"/>
      <c r="H53" s="47"/>
      <c r="I53" s="47"/>
      <c r="J53" s="47"/>
      <c r="K53" s="47"/>
      <c r="L53" s="48"/>
      <c r="M53" s="26"/>
      <c r="N53" s="26"/>
      <c r="O53" s="27"/>
    </row>
    <row r="54" spans="1:15" ht="13.5">
      <c r="A54" s="31"/>
      <c r="B54" s="29" t="s">
        <v>31</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33</v>
      </c>
      <c r="C56" s="29"/>
      <c r="D56" s="26"/>
      <c r="E56" s="26"/>
      <c r="F56" s="26"/>
      <c r="G56" s="26"/>
      <c r="H56" s="26"/>
      <c r="I56" s="26"/>
      <c r="J56" s="26"/>
      <c r="K56" s="26"/>
      <c r="L56" s="26"/>
      <c r="M56" s="26"/>
      <c r="N56" s="26"/>
      <c r="O56" s="27"/>
    </row>
    <row r="57" spans="1:15" ht="13.5">
      <c r="A57" s="31"/>
      <c r="B57" s="29" t="s">
        <v>35</v>
      </c>
      <c r="C57" s="29"/>
      <c r="D57" s="26"/>
      <c r="E57" s="26"/>
      <c r="F57" s="26"/>
      <c r="G57" s="26"/>
      <c r="H57" s="26"/>
      <c r="I57" s="26"/>
      <c r="J57" s="26"/>
      <c r="K57" s="26"/>
      <c r="L57" s="26"/>
      <c r="M57" s="26"/>
      <c r="N57" s="26"/>
      <c r="O57" s="27"/>
    </row>
    <row r="58" spans="1:15" ht="13.5">
      <c r="A58" s="31"/>
      <c r="B58" s="29" t="s">
        <v>34</v>
      </c>
      <c r="C58" s="29"/>
      <c r="D58" s="26"/>
      <c r="E58" s="26"/>
      <c r="F58" s="26"/>
      <c r="G58" s="26"/>
      <c r="H58" s="26"/>
      <c r="I58" s="26"/>
      <c r="J58" s="26"/>
      <c r="K58" s="26"/>
      <c r="L58" s="26"/>
      <c r="M58" s="26"/>
      <c r="N58" s="26"/>
      <c r="O58" s="27"/>
    </row>
    <row r="59" spans="1:15" ht="13.5">
      <c r="A59" s="31"/>
      <c r="B59" s="29" t="s">
        <v>36</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32:O32"/>
    <mergeCell ref="A33:O33"/>
    <mergeCell ref="B35:M35"/>
    <mergeCell ref="A41:O41"/>
    <mergeCell ref="A50:O50"/>
    <mergeCell ref="A2:A4"/>
    <mergeCell ref="B2:H2"/>
    <mergeCell ref="I2:O2"/>
    <mergeCell ref="G3:H3"/>
    <mergeCell ref="N3:O3"/>
    <mergeCell ref="A29:O30"/>
    <mergeCell ref="A31:O3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75"/>
  <sheetViews>
    <sheetView view="pageBreakPreview" zoomScaleNormal="95" zoomScaleSheetLayoutView="100" workbookViewId="0" topLeftCell="A1">
      <selection activeCell="H14" sqref="H14"/>
    </sheetView>
  </sheetViews>
  <sheetFormatPr defaultColWidth="9.00390625" defaultRowHeight="13.5"/>
  <cols>
    <col min="1" max="1" width="1.4921875" style="99" customWidth="1"/>
    <col min="2" max="3" width="3.25390625" style="99" bestFit="1" customWidth="1"/>
    <col min="4" max="4" width="19.75390625" style="153" bestFit="1" customWidth="1"/>
    <col min="5" max="5" width="5.625" style="98" customWidth="1"/>
    <col min="6" max="6" width="7.625" style="98" customWidth="1"/>
    <col min="7" max="7" width="4.625" style="98" customWidth="1"/>
    <col min="8" max="8" width="8.125" style="98" customWidth="1"/>
    <col min="9" max="9" width="7.625" style="98" customWidth="1"/>
    <col min="10" max="10" width="8.125" style="98" customWidth="1"/>
    <col min="11" max="11" width="7.625" style="152" customWidth="1"/>
    <col min="12" max="12" width="5.625" style="98" customWidth="1"/>
    <col min="13" max="13" width="7.625" style="98" customWidth="1"/>
    <col min="14" max="14" width="4.625" style="98" customWidth="1"/>
    <col min="15" max="15" width="8.125" style="152" customWidth="1"/>
    <col min="16" max="16" width="7.75390625" style="98" customWidth="1"/>
    <col min="17" max="17" width="8.125" style="98" customWidth="1"/>
    <col min="18" max="18" width="7.625" style="98" customWidth="1"/>
    <col min="19" max="19" width="9.00390625" style="98" customWidth="1"/>
    <col min="20" max="23" width="0" style="98" hidden="1" customWidth="1"/>
    <col min="24" max="24" width="9.00390625" style="98" customWidth="1"/>
    <col min="25" max="16384" width="9.00390625" style="99" customWidth="1"/>
  </cols>
  <sheetData>
    <row r="1" spans="1:24" s="97" customFormat="1" ht="13.5">
      <c r="A1" s="94"/>
      <c r="B1" s="94"/>
      <c r="C1" s="94"/>
      <c r="D1" s="94"/>
      <c r="E1" s="95"/>
      <c r="F1" s="95"/>
      <c r="G1" s="95"/>
      <c r="H1" s="95"/>
      <c r="I1" s="95"/>
      <c r="J1" s="95"/>
      <c r="K1" s="95"/>
      <c r="L1" s="95"/>
      <c r="M1" s="95"/>
      <c r="N1" s="95"/>
      <c r="O1" s="95"/>
      <c r="P1" s="95"/>
      <c r="Q1" s="95"/>
      <c r="R1" s="95"/>
      <c r="S1" s="96"/>
      <c r="T1" s="96"/>
      <c r="U1" s="96"/>
      <c r="V1" s="96"/>
      <c r="W1" s="96"/>
      <c r="X1" s="96"/>
    </row>
    <row r="2" spans="1:18" ht="18.75">
      <c r="A2" s="98"/>
      <c r="B2" s="262" t="s">
        <v>139</v>
      </c>
      <c r="C2" s="262"/>
      <c r="D2" s="262"/>
      <c r="E2" s="262"/>
      <c r="F2" s="262"/>
      <c r="G2" s="262"/>
      <c r="H2" s="262"/>
      <c r="I2" s="262"/>
      <c r="J2" s="262"/>
      <c r="K2" s="262"/>
      <c r="L2" s="262"/>
      <c r="M2" s="262"/>
      <c r="N2" s="262"/>
      <c r="O2" s="262"/>
      <c r="P2" s="262"/>
      <c r="Q2" s="262"/>
      <c r="R2" s="262"/>
    </row>
    <row r="3" spans="1:18" ht="18.75">
      <c r="A3" s="98"/>
      <c r="B3" s="263" t="s">
        <v>55</v>
      </c>
      <c r="C3" s="263"/>
      <c r="D3" s="263"/>
      <c r="E3" s="263"/>
      <c r="F3" s="263"/>
      <c r="G3" s="263"/>
      <c r="H3" s="263"/>
      <c r="I3" s="263"/>
      <c r="J3" s="263"/>
      <c r="K3" s="263"/>
      <c r="L3" s="263"/>
      <c r="M3" s="263"/>
      <c r="N3" s="263"/>
      <c r="O3" s="263"/>
      <c r="P3" s="263"/>
      <c r="Q3" s="263"/>
      <c r="R3" s="263"/>
    </row>
    <row r="4" spans="1:18" ht="12.75" thickBot="1">
      <c r="A4" s="98"/>
      <c r="B4" s="264" t="s">
        <v>56</v>
      </c>
      <c r="C4" s="264"/>
      <c r="D4" s="264"/>
      <c r="E4" s="10"/>
      <c r="F4" s="10"/>
      <c r="G4" s="10"/>
      <c r="H4" s="10"/>
      <c r="I4" s="10"/>
      <c r="J4" s="10"/>
      <c r="K4" s="100"/>
      <c r="L4" s="10"/>
      <c r="M4" s="10"/>
      <c r="N4" s="10"/>
      <c r="O4" s="265" t="s">
        <v>154</v>
      </c>
      <c r="P4" s="265"/>
      <c r="Q4" s="265"/>
      <c r="R4" s="265"/>
    </row>
    <row r="5" spans="1:24" s="111" customFormat="1" ht="12.75" thickBot="1">
      <c r="A5" s="101"/>
      <c r="B5" s="102"/>
      <c r="C5" s="103"/>
      <c r="D5" s="104"/>
      <c r="E5" s="105" t="s">
        <v>58</v>
      </c>
      <c r="F5" s="106"/>
      <c r="G5" s="105"/>
      <c r="H5" s="107"/>
      <c r="I5" s="108"/>
      <c r="J5" s="108"/>
      <c r="K5" s="109"/>
      <c r="L5" s="107" t="s">
        <v>0</v>
      </c>
      <c r="M5" s="108"/>
      <c r="N5" s="108"/>
      <c r="O5" s="108"/>
      <c r="P5" s="108"/>
      <c r="Q5" s="108"/>
      <c r="R5" s="110"/>
      <c r="S5" s="101"/>
      <c r="T5" s="101"/>
      <c r="U5" s="101"/>
      <c r="V5" s="101"/>
      <c r="W5" s="101"/>
      <c r="X5" s="101"/>
    </row>
    <row r="6" spans="1:24" s="111" customFormat="1" ht="12">
      <c r="A6" s="101"/>
      <c r="B6" s="112"/>
      <c r="C6" s="113"/>
      <c r="D6" s="114"/>
      <c r="E6" s="115"/>
      <c r="F6" s="116"/>
      <c r="G6" s="116"/>
      <c r="H6" s="116"/>
      <c r="I6" s="340"/>
      <c r="J6" s="341" t="s">
        <v>4</v>
      </c>
      <c r="K6" s="261"/>
      <c r="L6" s="116"/>
      <c r="M6" s="116"/>
      <c r="N6" s="116"/>
      <c r="O6" s="116"/>
      <c r="P6" s="116"/>
      <c r="Q6" s="260" t="s">
        <v>4</v>
      </c>
      <c r="R6" s="261"/>
      <c r="S6" s="101"/>
      <c r="T6" s="101"/>
      <c r="U6" s="101"/>
      <c r="V6" s="101"/>
      <c r="W6" s="101"/>
      <c r="X6" s="101"/>
    </row>
    <row r="7" spans="1:24" s="111" customFormat="1" ht="42" customHeight="1" thickBot="1">
      <c r="A7" s="101"/>
      <c r="B7" s="117"/>
      <c r="C7" s="118"/>
      <c r="D7" s="119"/>
      <c r="E7" s="120" t="s">
        <v>12</v>
      </c>
      <c r="F7" s="121" t="s">
        <v>5</v>
      </c>
      <c r="G7" s="121" t="s">
        <v>3</v>
      </c>
      <c r="H7" s="121" t="s">
        <v>6</v>
      </c>
      <c r="I7" s="124" t="s">
        <v>59</v>
      </c>
      <c r="J7" s="121" t="s">
        <v>60</v>
      </c>
      <c r="K7" s="124" t="s">
        <v>8</v>
      </c>
      <c r="L7" s="121" t="s">
        <v>12</v>
      </c>
      <c r="M7" s="121" t="s">
        <v>5</v>
      </c>
      <c r="N7" s="121" t="s">
        <v>3</v>
      </c>
      <c r="O7" s="121" t="s">
        <v>9</v>
      </c>
      <c r="P7" s="122" t="s">
        <v>59</v>
      </c>
      <c r="Q7" s="123" t="s">
        <v>10</v>
      </c>
      <c r="R7" s="126" t="s">
        <v>8</v>
      </c>
      <c r="S7" s="101"/>
      <c r="T7" s="101"/>
      <c r="U7" s="101"/>
      <c r="V7" s="101"/>
      <c r="W7" s="101"/>
      <c r="X7" s="101"/>
    </row>
    <row r="8" spans="1:24" s="130" customFormat="1" ht="12">
      <c r="A8" s="127"/>
      <c r="B8" s="128"/>
      <c r="C8" s="258" t="s">
        <v>61</v>
      </c>
      <c r="D8" s="259"/>
      <c r="E8" s="154">
        <v>38.8</v>
      </c>
      <c r="F8" s="155">
        <v>299342</v>
      </c>
      <c r="G8" s="156">
        <v>111</v>
      </c>
      <c r="H8" s="155">
        <v>818874</v>
      </c>
      <c r="I8" s="297">
        <v>2.74</v>
      </c>
      <c r="J8" s="222">
        <v>786746</v>
      </c>
      <c r="K8" s="129">
        <f aca="true" t="shared" si="0" ref="K8:K39">IF(U8=TRUE,"-",ROUND((H8-J8)/J8*100,2))</f>
        <v>4.08</v>
      </c>
      <c r="L8" s="154">
        <v>38.8</v>
      </c>
      <c r="M8" s="155">
        <v>299323</v>
      </c>
      <c r="N8" s="176">
        <v>110</v>
      </c>
      <c r="O8" s="155">
        <v>802552</v>
      </c>
      <c r="P8" s="183">
        <v>2.68</v>
      </c>
      <c r="Q8" s="215">
        <v>765698</v>
      </c>
      <c r="R8" s="129">
        <f aca="true" t="shared" si="1" ref="R8:R39">IF(W8=TRUE,"-",ROUND((O8-Q8)/Q8*100,2))</f>
        <v>4.81</v>
      </c>
      <c r="S8" s="127"/>
      <c r="T8" s="127">
        <f aca="true" t="shared" si="2" ref="T8:T39">ROUND((H8-J8)/J8*100,2)</f>
        <v>4.08</v>
      </c>
      <c r="U8" s="127" t="b">
        <f aca="true" t="shared" si="3" ref="U8:U39">ISERROR(T8)</f>
        <v>0</v>
      </c>
      <c r="V8" s="127">
        <f aca="true" t="shared" si="4" ref="V8:V39">ROUND((O8-Q8)/Q8*100,2)</f>
        <v>4.81</v>
      </c>
      <c r="W8" s="127" t="b">
        <f aca="true" t="shared" si="5" ref="W8:W39">ISERROR(V8)</f>
        <v>0</v>
      </c>
      <c r="X8" s="127"/>
    </row>
    <row r="9" spans="1:24" s="130" customFormat="1" ht="12">
      <c r="A9" s="127"/>
      <c r="B9" s="131"/>
      <c r="C9" s="132"/>
      <c r="D9" s="133" t="s">
        <v>62</v>
      </c>
      <c r="E9" s="157">
        <v>29.5</v>
      </c>
      <c r="F9" s="158">
        <v>253051</v>
      </c>
      <c r="G9" s="159" t="s">
        <v>137</v>
      </c>
      <c r="H9" s="158">
        <v>632627</v>
      </c>
      <c r="I9" s="298">
        <v>2.5</v>
      </c>
      <c r="J9" s="223">
        <v>495070</v>
      </c>
      <c r="K9" s="134">
        <f t="shared" si="0"/>
        <v>27.79</v>
      </c>
      <c r="L9" s="157">
        <v>29.5</v>
      </c>
      <c r="M9" s="158">
        <v>253051</v>
      </c>
      <c r="N9" s="177" t="s">
        <v>137</v>
      </c>
      <c r="O9" s="158">
        <v>570000</v>
      </c>
      <c r="P9" s="184">
        <v>2.25</v>
      </c>
      <c r="Q9" s="216">
        <v>402027</v>
      </c>
      <c r="R9" s="135">
        <f t="shared" si="1"/>
        <v>41.78</v>
      </c>
      <c r="S9" s="127"/>
      <c r="T9" s="127">
        <f t="shared" si="2"/>
        <v>27.79</v>
      </c>
      <c r="U9" s="127" t="b">
        <f t="shared" si="3"/>
        <v>0</v>
      </c>
      <c r="V9" s="127">
        <f t="shared" si="4"/>
        <v>41.78</v>
      </c>
      <c r="W9" s="127" t="b">
        <f t="shared" si="5"/>
        <v>0</v>
      </c>
      <c r="X9" s="127"/>
    </row>
    <row r="10" spans="1:24" s="130" customFormat="1" ht="12">
      <c r="A10" s="127"/>
      <c r="B10" s="131"/>
      <c r="C10" s="132"/>
      <c r="D10" s="133" t="s">
        <v>63</v>
      </c>
      <c r="E10" s="157">
        <v>39.1</v>
      </c>
      <c r="F10" s="158">
        <v>245978</v>
      </c>
      <c r="G10" s="159" t="s">
        <v>137</v>
      </c>
      <c r="H10" s="158">
        <v>497066</v>
      </c>
      <c r="I10" s="298">
        <v>2.02</v>
      </c>
      <c r="J10" s="223">
        <v>492683</v>
      </c>
      <c r="K10" s="134">
        <f t="shared" si="0"/>
        <v>0.89</v>
      </c>
      <c r="L10" s="157">
        <v>39.1</v>
      </c>
      <c r="M10" s="158">
        <v>245978</v>
      </c>
      <c r="N10" s="177" t="s">
        <v>137</v>
      </c>
      <c r="O10" s="158">
        <v>326258</v>
      </c>
      <c r="P10" s="184">
        <v>1.33</v>
      </c>
      <c r="Q10" s="216">
        <v>274303</v>
      </c>
      <c r="R10" s="135">
        <f t="shared" si="1"/>
        <v>18.94</v>
      </c>
      <c r="S10" s="127"/>
      <c r="T10" s="127">
        <f t="shared" si="2"/>
        <v>0.89</v>
      </c>
      <c r="U10" s="127" t="b">
        <f t="shared" si="3"/>
        <v>0</v>
      </c>
      <c r="V10" s="127">
        <f t="shared" si="4"/>
        <v>18.94</v>
      </c>
      <c r="W10" s="127" t="b">
        <f t="shared" si="5"/>
        <v>0</v>
      </c>
      <c r="X10" s="127"/>
    </row>
    <row r="11" spans="1:24" s="130" customFormat="1" ht="12">
      <c r="A11" s="127"/>
      <c r="B11" s="131"/>
      <c r="C11" s="132"/>
      <c r="D11" s="133" t="s">
        <v>64</v>
      </c>
      <c r="E11" s="157">
        <v>37.3</v>
      </c>
      <c r="F11" s="158">
        <v>216689</v>
      </c>
      <c r="G11" s="159" t="s">
        <v>137</v>
      </c>
      <c r="H11" s="158">
        <v>287964</v>
      </c>
      <c r="I11" s="298">
        <v>1.33</v>
      </c>
      <c r="J11" s="223">
        <v>283927</v>
      </c>
      <c r="K11" s="134">
        <f t="shared" si="0"/>
        <v>1.42</v>
      </c>
      <c r="L11" s="157">
        <v>37.3</v>
      </c>
      <c r="M11" s="158">
        <v>216689</v>
      </c>
      <c r="N11" s="177" t="s">
        <v>137</v>
      </c>
      <c r="O11" s="158">
        <v>200557</v>
      </c>
      <c r="P11" s="184">
        <v>0.93</v>
      </c>
      <c r="Q11" s="216">
        <v>193839</v>
      </c>
      <c r="R11" s="135">
        <f t="shared" si="1"/>
        <v>3.47</v>
      </c>
      <c r="S11" s="127"/>
      <c r="T11" s="127">
        <f t="shared" si="2"/>
        <v>1.42</v>
      </c>
      <c r="U11" s="127" t="b">
        <f t="shared" si="3"/>
        <v>0</v>
      </c>
      <c r="V11" s="127">
        <f t="shared" si="4"/>
        <v>3.47</v>
      </c>
      <c r="W11" s="127" t="b">
        <f t="shared" si="5"/>
        <v>0</v>
      </c>
      <c r="X11" s="127"/>
    </row>
    <row r="12" spans="1:24" s="130" customFormat="1" ht="12">
      <c r="A12" s="127"/>
      <c r="B12" s="131"/>
      <c r="C12" s="132"/>
      <c r="D12" s="133" t="s">
        <v>65</v>
      </c>
      <c r="E12" s="157">
        <v>36.7</v>
      </c>
      <c r="F12" s="158">
        <v>265044</v>
      </c>
      <c r="G12" s="159" t="s">
        <v>137</v>
      </c>
      <c r="H12" s="158">
        <v>619120</v>
      </c>
      <c r="I12" s="298">
        <v>2.34</v>
      </c>
      <c r="J12" s="223">
        <v>616110</v>
      </c>
      <c r="K12" s="134">
        <f t="shared" si="0"/>
        <v>0.49</v>
      </c>
      <c r="L12" s="157">
        <v>36.7</v>
      </c>
      <c r="M12" s="158">
        <v>265044</v>
      </c>
      <c r="N12" s="177" t="s">
        <v>137</v>
      </c>
      <c r="O12" s="158">
        <v>571247</v>
      </c>
      <c r="P12" s="184">
        <v>2.16</v>
      </c>
      <c r="Q12" s="216">
        <v>536143</v>
      </c>
      <c r="R12" s="135">
        <f t="shared" si="1"/>
        <v>6.55</v>
      </c>
      <c r="S12" s="127"/>
      <c r="T12" s="127">
        <f t="shared" si="2"/>
        <v>0.49</v>
      </c>
      <c r="U12" s="127" t="b">
        <f t="shared" si="3"/>
        <v>0</v>
      </c>
      <c r="V12" s="127">
        <f t="shared" si="4"/>
        <v>6.55</v>
      </c>
      <c r="W12" s="127" t="b">
        <f t="shared" si="5"/>
        <v>0</v>
      </c>
      <c r="X12" s="127"/>
    </row>
    <row r="13" spans="1:24" s="130" customFormat="1" ht="12">
      <c r="A13" s="127"/>
      <c r="B13" s="131"/>
      <c r="C13" s="132"/>
      <c r="D13" s="133" t="s">
        <v>66</v>
      </c>
      <c r="E13" s="157">
        <v>39.4</v>
      </c>
      <c r="F13" s="158">
        <v>240725</v>
      </c>
      <c r="G13" s="159" t="s">
        <v>137</v>
      </c>
      <c r="H13" s="158">
        <v>493615</v>
      </c>
      <c r="I13" s="298">
        <v>2.05</v>
      </c>
      <c r="J13" s="223">
        <v>496407</v>
      </c>
      <c r="K13" s="134">
        <f t="shared" si="0"/>
        <v>-0.56</v>
      </c>
      <c r="L13" s="157">
        <v>39.4</v>
      </c>
      <c r="M13" s="158">
        <v>240725</v>
      </c>
      <c r="N13" s="177" t="s">
        <v>137</v>
      </c>
      <c r="O13" s="158">
        <v>471068</v>
      </c>
      <c r="P13" s="184">
        <v>1.96</v>
      </c>
      <c r="Q13" s="216">
        <v>465120</v>
      </c>
      <c r="R13" s="135">
        <f t="shared" si="1"/>
        <v>1.28</v>
      </c>
      <c r="S13" s="127"/>
      <c r="T13" s="127">
        <f t="shared" si="2"/>
        <v>-0.56</v>
      </c>
      <c r="U13" s="127" t="b">
        <f t="shared" si="3"/>
        <v>0</v>
      </c>
      <c r="V13" s="127">
        <f t="shared" si="4"/>
        <v>1.28</v>
      </c>
      <c r="W13" s="127" t="b">
        <f t="shared" si="5"/>
        <v>0</v>
      </c>
      <c r="X13" s="127"/>
    </row>
    <row r="14" spans="1:24" s="130" customFormat="1" ht="12">
      <c r="A14" s="127"/>
      <c r="B14" s="131"/>
      <c r="C14" s="132"/>
      <c r="D14" s="133" t="s">
        <v>67</v>
      </c>
      <c r="E14" s="157">
        <v>37.7</v>
      </c>
      <c r="F14" s="158">
        <v>306094</v>
      </c>
      <c r="G14" s="159">
        <v>9</v>
      </c>
      <c r="H14" s="158">
        <v>821272</v>
      </c>
      <c r="I14" s="298">
        <v>2.68</v>
      </c>
      <c r="J14" s="223">
        <v>720870</v>
      </c>
      <c r="K14" s="134">
        <f t="shared" si="0"/>
        <v>13.93</v>
      </c>
      <c r="L14" s="157">
        <v>37.7</v>
      </c>
      <c r="M14" s="158">
        <v>306094</v>
      </c>
      <c r="N14" s="177">
        <v>9</v>
      </c>
      <c r="O14" s="158">
        <v>772767</v>
      </c>
      <c r="P14" s="184">
        <v>2.52</v>
      </c>
      <c r="Q14" s="216">
        <v>700685</v>
      </c>
      <c r="R14" s="135">
        <f t="shared" si="1"/>
        <v>10.29</v>
      </c>
      <c r="S14" s="127"/>
      <c r="T14" s="127">
        <f t="shared" si="2"/>
        <v>13.93</v>
      </c>
      <c r="U14" s="127" t="b">
        <f t="shared" si="3"/>
        <v>0</v>
      </c>
      <c r="V14" s="127">
        <f t="shared" si="4"/>
        <v>10.29</v>
      </c>
      <c r="W14" s="127" t="b">
        <f t="shared" si="5"/>
        <v>0</v>
      </c>
      <c r="X14" s="127"/>
    </row>
    <row r="15" spans="1:24" s="130" customFormat="1" ht="12">
      <c r="A15" s="127"/>
      <c r="B15" s="136"/>
      <c r="C15" s="132"/>
      <c r="D15" s="133" t="s">
        <v>68</v>
      </c>
      <c r="E15" s="157" t="s">
        <v>133</v>
      </c>
      <c r="F15" s="158" t="s">
        <v>133</v>
      </c>
      <c r="G15" s="159" t="s">
        <v>133</v>
      </c>
      <c r="H15" s="158" t="s">
        <v>133</v>
      </c>
      <c r="I15" s="298" t="s">
        <v>133</v>
      </c>
      <c r="J15" s="223" t="s">
        <v>133</v>
      </c>
      <c r="K15" s="134" t="str">
        <f t="shared" si="0"/>
        <v>-</v>
      </c>
      <c r="L15" s="157" t="s">
        <v>133</v>
      </c>
      <c r="M15" s="158" t="s">
        <v>133</v>
      </c>
      <c r="N15" s="177" t="s">
        <v>133</v>
      </c>
      <c r="O15" s="158" t="s">
        <v>133</v>
      </c>
      <c r="P15" s="184" t="s">
        <v>133</v>
      </c>
      <c r="Q15" s="216" t="s">
        <v>133</v>
      </c>
      <c r="R15" s="135" t="str">
        <f t="shared" si="1"/>
        <v>-</v>
      </c>
      <c r="S15" s="127"/>
      <c r="T15" s="127" t="e">
        <f t="shared" si="2"/>
        <v>#VALUE!</v>
      </c>
      <c r="U15" s="127" t="b">
        <f t="shared" si="3"/>
        <v>1</v>
      </c>
      <c r="V15" s="127" t="e">
        <f t="shared" si="4"/>
        <v>#VALUE!</v>
      </c>
      <c r="W15" s="127" t="b">
        <f t="shared" si="5"/>
        <v>1</v>
      </c>
      <c r="X15" s="127"/>
    </row>
    <row r="16" spans="1:24" s="130" customFormat="1" ht="12">
      <c r="A16" s="127"/>
      <c r="B16" s="136"/>
      <c r="C16" s="132"/>
      <c r="D16" s="133" t="s">
        <v>69</v>
      </c>
      <c r="E16" s="157">
        <v>37.4</v>
      </c>
      <c r="F16" s="158">
        <v>258287</v>
      </c>
      <c r="G16" s="159" t="s">
        <v>137</v>
      </c>
      <c r="H16" s="158">
        <v>633934</v>
      </c>
      <c r="I16" s="298">
        <v>2.45</v>
      </c>
      <c r="J16" s="223">
        <v>617859</v>
      </c>
      <c r="K16" s="134">
        <f t="shared" si="0"/>
        <v>2.6</v>
      </c>
      <c r="L16" s="157">
        <v>37.4</v>
      </c>
      <c r="M16" s="158">
        <v>258287</v>
      </c>
      <c r="N16" s="177" t="s">
        <v>137</v>
      </c>
      <c r="O16" s="158">
        <v>557155</v>
      </c>
      <c r="P16" s="184">
        <v>2.16</v>
      </c>
      <c r="Q16" s="216">
        <v>516854</v>
      </c>
      <c r="R16" s="135">
        <f t="shared" si="1"/>
        <v>7.8</v>
      </c>
      <c r="S16" s="127"/>
      <c r="T16" s="127">
        <f t="shared" si="2"/>
        <v>2.6</v>
      </c>
      <c r="U16" s="127" t="b">
        <f t="shared" si="3"/>
        <v>0</v>
      </c>
      <c r="V16" s="127">
        <f t="shared" si="4"/>
        <v>7.8</v>
      </c>
      <c r="W16" s="127" t="b">
        <f t="shared" si="5"/>
        <v>0</v>
      </c>
      <c r="X16" s="127"/>
    </row>
    <row r="17" spans="1:24" s="130" customFormat="1" ht="12">
      <c r="A17" s="127"/>
      <c r="B17" s="136"/>
      <c r="C17" s="132"/>
      <c r="D17" s="133" t="s">
        <v>70</v>
      </c>
      <c r="E17" s="157">
        <v>40.4</v>
      </c>
      <c r="F17" s="158">
        <v>278550</v>
      </c>
      <c r="G17" s="159" t="s">
        <v>137</v>
      </c>
      <c r="H17" s="158">
        <v>653151</v>
      </c>
      <c r="I17" s="298">
        <v>2.34</v>
      </c>
      <c r="J17" s="223">
        <v>586570</v>
      </c>
      <c r="K17" s="134">
        <f t="shared" si="0"/>
        <v>11.35</v>
      </c>
      <c r="L17" s="157">
        <v>40.4</v>
      </c>
      <c r="M17" s="158">
        <v>278550</v>
      </c>
      <c r="N17" s="177" t="s">
        <v>137</v>
      </c>
      <c r="O17" s="158">
        <v>648399</v>
      </c>
      <c r="P17" s="184">
        <v>2.33</v>
      </c>
      <c r="Q17" s="216">
        <v>586570</v>
      </c>
      <c r="R17" s="135">
        <f t="shared" si="1"/>
        <v>10.54</v>
      </c>
      <c r="S17" s="127"/>
      <c r="T17" s="127">
        <f t="shared" si="2"/>
        <v>11.35</v>
      </c>
      <c r="U17" s="127" t="b">
        <f t="shared" si="3"/>
        <v>0</v>
      </c>
      <c r="V17" s="127">
        <f t="shared" si="4"/>
        <v>10.54</v>
      </c>
      <c r="W17" s="127" t="b">
        <f t="shared" si="5"/>
        <v>0</v>
      </c>
      <c r="X17" s="127"/>
    </row>
    <row r="18" spans="1:24" s="130" customFormat="1" ht="12">
      <c r="A18" s="127"/>
      <c r="B18" s="136"/>
      <c r="C18" s="132"/>
      <c r="D18" s="133" t="s">
        <v>71</v>
      </c>
      <c r="E18" s="157">
        <v>46</v>
      </c>
      <c r="F18" s="158">
        <v>285900</v>
      </c>
      <c r="G18" s="159" t="s">
        <v>137</v>
      </c>
      <c r="H18" s="158">
        <v>571800</v>
      </c>
      <c r="I18" s="298">
        <v>2</v>
      </c>
      <c r="J18" s="223">
        <v>772987</v>
      </c>
      <c r="K18" s="134">
        <f t="shared" si="0"/>
        <v>-26.03</v>
      </c>
      <c r="L18" s="157">
        <v>46</v>
      </c>
      <c r="M18" s="158">
        <v>285900</v>
      </c>
      <c r="N18" s="177" t="s">
        <v>137</v>
      </c>
      <c r="O18" s="158">
        <v>428850</v>
      </c>
      <c r="P18" s="184">
        <v>1.5</v>
      </c>
      <c r="Q18" s="216">
        <v>762555</v>
      </c>
      <c r="R18" s="135">
        <f t="shared" si="1"/>
        <v>-43.76</v>
      </c>
      <c r="S18" s="127"/>
      <c r="T18" s="127">
        <f t="shared" si="2"/>
        <v>-26.03</v>
      </c>
      <c r="U18" s="127" t="b">
        <f t="shared" si="3"/>
        <v>0</v>
      </c>
      <c r="V18" s="127">
        <f t="shared" si="4"/>
        <v>-43.76</v>
      </c>
      <c r="W18" s="127" t="b">
        <f t="shared" si="5"/>
        <v>0</v>
      </c>
      <c r="X18" s="127"/>
    </row>
    <row r="19" spans="1:24" s="130" customFormat="1" ht="12">
      <c r="A19" s="127"/>
      <c r="B19" s="136"/>
      <c r="C19" s="132"/>
      <c r="D19" s="133" t="s">
        <v>72</v>
      </c>
      <c r="E19" s="157" t="s">
        <v>133</v>
      </c>
      <c r="F19" s="158" t="s">
        <v>133</v>
      </c>
      <c r="G19" s="159" t="s">
        <v>133</v>
      </c>
      <c r="H19" s="158" t="s">
        <v>133</v>
      </c>
      <c r="I19" s="298" t="s">
        <v>133</v>
      </c>
      <c r="J19" s="223" t="s">
        <v>133</v>
      </c>
      <c r="K19" s="134" t="str">
        <f t="shared" si="0"/>
        <v>-</v>
      </c>
      <c r="L19" s="157" t="s">
        <v>133</v>
      </c>
      <c r="M19" s="158" t="s">
        <v>133</v>
      </c>
      <c r="N19" s="177" t="s">
        <v>133</v>
      </c>
      <c r="O19" s="158" t="s">
        <v>133</v>
      </c>
      <c r="P19" s="184" t="s">
        <v>133</v>
      </c>
      <c r="Q19" s="216" t="s">
        <v>133</v>
      </c>
      <c r="R19" s="135" t="str">
        <f t="shared" si="1"/>
        <v>-</v>
      </c>
      <c r="S19" s="127"/>
      <c r="T19" s="127" t="e">
        <f t="shared" si="2"/>
        <v>#VALUE!</v>
      </c>
      <c r="U19" s="127" t="b">
        <f t="shared" si="3"/>
        <v>1</v>
      </c>
      <c r="V19" s="127" t="e">
        <f t="shared" si="4"/>
        <v>#VALUE!</v>
      </c>
      <c r="W19" s="127" t="b">
        <f t="shared" si="5"/>
        <v>1</v>
      </c>
      <c r="X19" s="127"/>
    </row>
    <row r="20" spans="1:24" s="130" customFormat="1" ht="12">
      <c r="A20" s="127"/>
      <c r="B20" s="136" t="s">
        <v>73</v>
      </c>
      <c r="C20" s="132"/>
      <c r="D20" s="133" t="s">
        <v>74</v>
      </c>
      <c r="E20" s="157">
        <v>37</v>
      </c>
      <c r="F20" s="158">
        <v>266670</v>
      </c>
      <c r="G20" s="159" t="s">
        <v>137</v>
      </c>
      <c r="H20" s="158">
        <v>736112</v>
      </c>
      <c r="I20" s="298">
        <v>2.76</v>
      </c>
      <c r="J20" s="223">
        <v>715365</v>
      </c>
      <c r="K20" s="134">
        <f t="shared" si="0"/>
        <v>2.9</v>
      </c>
      <c r="L20" s="157">
        <v>37</v>
      </c>
      <c r="M20" s="158">
        <v>266670</v>
      </c>
      <c r="N20" s="177" t="s">
        <v>137</v>
      </c>
      <c r="O20" s="158">
        <v>733932</v>
      </c>
      <c r="P20" s="184">
        <v>2.75</v>
      </c>
      <c r="Q20" s="216">
        <v>713086</v>
      </c>
      <c r="R20" s="135">
        <f t="shared" si="1"/>
        <v>2.92</v>
      </c>
      <c r="S20" s="127"/>
      <c r="T20" s="127">
        <f t="shared" si="2"/>
        <v>2.9</v>
      </c>
      <c r="U20" s="127" t="b">
        <f t="shared" si="3"/>
        <v>0</v>
      </c>
      <c r="V20" s="127">
        <f t="shared" si="4"/>
        <v>2.92</v>
      </c>
      <c r="W20" s="127" t="b">
        <f t="shared" si="5"/>
        <v>0</v>
      </c>
      <c r="X20" s="127"/>
    </row>
    <row r="21" spans="1:24" s="130" customFormat="1" ht="12">
      <c r="A21" s="127"/>
      <c r="B21" s="136"/>
      <c r="C21" s="132"/>
      <c r="D21" s="133" t="s">
        <v>75</v>
      </c>
      <c r="E21" s="157">
        <v>38.1</v>
      </c>
      <c r="F21" s="158">
        <v>296291</v>
      </c>
      <c r="G21" s="159">
        <v>7</v>
      </c>
      <c r="H21" s="158">
        <v>634209</v>
      </c>
      <c r="I21" s="298">
        <v>2.14</v>
      </c>
      <c r="J21" s="223">
        <v>716380</v>
      </c>
      <c r="K21" s="134">
        <f t="shared" si="0"/>
        <v>-11.47</v>
      </c>
      <c r="L21" s="157">
        <v>38.1</v>
      </c>
      <c r="M21" s="158">
        <v>296291</v>
      </c>
      <c r="N21" s="177">
        <v>7</v>
      </c>
      <c r="O21" s="158">
        <v>610008</v>
      </c>
      <c r="P21" s="184">
        <v>2.06</v>
      </c>
      <c r="Q21" s="216">
        <v>691829</v>
      </c>
      <c r="R21" s="135">
        <f t="shared" si="1"/>
        <v>-11.83</v>
      </c>
      <c r="S21" s="127"/>
      <c r="T21" s="127">
        <f t="shared" si="2"/>
        <v>-11.47</v>
      </c>
      <c r="U21" s="127" t="b">
        <f t="shared" si="3"/>
        <v>0</v>
      </c>
      <c r="V21" s="127">
        <f t="shared" si="4"/>
        <v>-11.83</v>
      </c>
      <c r="W21" s="127" t="b">
        <f t="shared" si="5"/>
        <v>0</v>
      </c>
      <c r="X21" s="127"/>
    </row>
    <row r="22" spans="1:24" s="130" customFormat="1" ht="12">
      <c r="A22" s="127"/>
      <c r="B22" s="136"/>
      <c r="C22" s="132"/>
      <c r="D22" s="133" t="s">
        <v>76</v>
      </c>
      <c r="E22" s="157">
        <v>38.5</v>
      </c>
      <c r="F22" s="158">
        <v>316401</v>
      </c>
      <c r="G22" s="159">
        <v>11</v>
      </c>
      <c r="H22" s="158">
        <v>884101</v>
      </c>
      <c r="I22" s="298">
        <v>2.79</v>
      </c>
      <c r="J22" s="223">
        <v>806232</v>
      </c>
      <c r="K22" s="134">
        <f t="shared" si="0"/>
        <v>9.66</v>
      </c>
      <c r="L22" s="157">
        <v>38.5</v>
      </c>
      <c r="M22" s="158">
        <v>316382</v>
      </c>
      <c r="N22" s="177">
        <v>10</v>
      </c>
      <c r="O22" s="158">
        <v>837180</v>
      </c>
      <c r="P22" s="184">
        <v>2.65</v>
      </c>
      <c r="Q22" s="216">
        <v>773315</v>
      </c>
      <c r="R22" s="135">
        <f t="shared" si="1"/>
        <v>8.26</v>
      </c>
      <c r="S22" s="127"/>
      <c r="T22" s="127">
        <f t="shared" si="2"/>
        <v>9.66</v>
      </c>
      <c r="U22" s="127" t="b">
        <f t="shared" si="3"/>
        <v>0</v>
      </c>
      <c r="V22" s="127">
        <f t="shared" si="4"/>
        <v>8.26</v>
      </c>
      <c r="W22" s="127" t="b">
        <f t="shared" si="5"/>
        <v>0</v>
      </c>
      <c r="X22" s="127"/>
    </row>
    <row r="23" spans="1:24" s="130" customFormat="1" ht="12">
      <c r="A23" s="127"/>
      <c r="B23" s="136"/>
      <c r="C23" s="132"/>
      <c r="D23" s="133" t="s">
        <v>77</v>
      </c>
      <c r="E23" s="157">
        <v>40.2</v>
      </c>
      <c r="F23" s="158">
        <v>269973</v>
      </c>
      <c r="G23" s="159" t="s">
        <v>137</v>
      </c>
      <c r="H23" s="158">
        <v>612251</v>
      </c>
      <c r="I23" s="298">
        <v>2.27</v>
      </c>
      <c r="J23" s="223">
        <v>573010</v>
      </c>
      <c r="K23" s="134">
        <f t="shared" si="0"/>
        <v>6.85</v>
      </c>
      <c r="L23" s="157">
        <v>40.2</v>
      </c>
      <c r="M23" s="158">
        <v>269973</v>
      </c>
      <c r="N23" s="177" t="s">
        <v>137</v>
      </c>
      <c r="O23" s="158">
        <v>539757</v>
      </c>
      <c r="P23" s="184">
        <v>2</v>
      </c>
      <c r="Q23" s="216">
        <v>525773</v>
      </c>
      <c r="R23" s="135">
        <f t="shared" si="1"/>
        <v>2.66</v>
      </c>
      <c r="S23" s="127"/>
      <c r="T23" s="127">
        <f t="shared" si="2"/>
        <v>6.85</v>
      </c>
      <c r="U23" s="127" t="b">
        <f t="shared" si="3"/>
        <v>0</v>
      </c>
      <c r="V23" s="127">
        <f t="shared" si="4"/>
        <v>2.66</v>
      </c>
      <c r="W23" s="127" t="b">
        <f t="shared" si="5"/>
        <v>0</v>
      </c>
      <c r="X23" s="127"/>
    </row>
    <row r="24" spans="1:24" s="130" customFormat="1" ht="12">
      <c r="A24" s="127"/>
      <c r="B24" s="136"/>
      <c r="C24" s="132"/>
      <c r="D24" s="133" t="s">
        <v>78</v>
      </c>
      <c r="E24" s="157">
        <v>38.7</v>
      </c>
      <c r="F24" s="158">
        <v>289192</v>
      </c>
      <c r="G24" s="159">
        <v>6</v>
      </c>
      <c r="H24" s="158">
        <v>698888</v>
      </c>
      <c r="I24" s="298">
        <v>2.42</v>
      </c>
      <c r="J24" s="223">
        <v>708892</v>
      </c>
      <c r="K24" s="134">
        <f t="shared" si="0"/>
        <v>-1.41</v>
      </c>
      <c r="L24" s="157">
        <v>38.7</v>
      </c>
      <c r="M24" s="158">
        <v>289192</v>
      </c>
      <c r="N24" s="177">
        <v>6</v>
      </c>
      <c r="O24" s="158">
        <v>684450</v>
      </c>
      <c r="P24" s="184">
        <v>2.37</v>
      </c>
      <c r="Q24" s="216">
        <v>701057</v>
      </c>
      <c r="R24" s="135">
        <f t="shared" si="1"/>
        <v>-2.37</v>
      </c>
      <c r="S24" s="127"/>
      <c r="T24" s="127">
        <f t="shared" si="2"/>
        <v>-1.41</v>
      </c>
      <c r="U24" s="127" t="b">
        <f t="shared" si="3"/>
        <v>0</v>
      </c>
      <c r="V24" s="127">
        <f t="shared" si="4"/>
        <v>-2.37</v>
      </c>
      <c r="W24" s="127" t="b">
        <f t="shared" si="5"/>
        <v>0</v>
      </c>
      <c r="X24" s="127"/>
    </row>
    <row r="25" spans="1:24" s="130" customFormat="1" ht="12">
      <c r="A25" s="127"/>
      <c r="B25" s="136"/>
      <c r="C25" s="132"/>
      <c r="D25" s="133" t="s">
        <v>79</v>
      </c>
      <c r="E25" s="157">
        <v>40.6</v>
      </c>
      <c r="F25" s="158">
        <v>313500</v>
      </c>
      <c r="G25" s="159" t="s">
        <v>137</v>
      </c>
      <c r="H25" s="158">
        <v>981600</v>
      </c>
      <c r="I25" s="298">
        <v>3.13</v>
      </c>
      <c r="J25" s="223">
        <v>851110</v>
      </c>
      <c r="K25" s="134">
        <f t="shared" si="0"/>
        <v>15.33</v>
      </c>
      <c r="L25" s="157">
        <v>40.6</v>
      </c>
      <c r="M25" s="158">
        <v>313500</v>
      </c>
      <c r="N25" s="177" t="s">
        <v>137</v>
      </c>
      <c r="O25" s="158">
        <v>981600</v>
      </c>
      <c r="P25" s="184">
        <v>3.13</v>
      </c>
      <c r="Q25" s="216">
        <v>851110</v>
      </c>
      <c r="R25" s="135">
        <f t="shared" si="1"/>
        <v>15.33</v>
      </c>
      <c r="S25" s="127"/>
      <c r="T25" s="127">
        <f t="shared" si="2"/>
        <v>15.33</v>
      </c>
      <c r="U25" s="127" t="b">
        <f t="shared" si="3"/>
        <v>0</v>
      </c>
      <c r="V25" s="127">
        <f t="shared" si="4"/>
        <v>15.33</v>
      </c>
      <c r="W25" s="127" t="b">
        <f t="shared" si="5"/>
        <v>0</v>
      </c>
      <c r="X25" s="127"/>
    </row>
    <row r="26" spans="1:24" s="130" customFormat="1" ht="12">
      <c r="A26" s="127"/>
      <c r="B26" s="136"/>
      <c r="C26" s="132"/>
      <c r="D26" s="133" t="s">
        <v>80</v>
      </c>
      <c r="E26" s="157">
        <v>38.7</v>
      </c>
      <c r="F26" s="158">
        <v>298154</v>
      </c>
      <c r="G26" s="159">
        <v>45</v>
      </c>
      <c r="H26" s="158">
        <v>840347</v>
      </c>
      <c r="I26" s="298">
        <v>2.82</v>
      </c>
      <c r="J26" s="223">
        <v>812770</v>
      </c>
      <c r="K26" s="134">
        <f t="shared" si="0"/>
        <v>3.39</v>
      </c>
      <c r="L26" s="157">
        <v>38.7</v>
      </c>
      <c r="M26" s="158">
        <v>298154</v>
      </c>
      <c r="N26" s="177">
        <v>45</v>
      </c>
      <c r="O26" s="158">
        <v>829762</v>
      </c>
      <c r="P26" s="184">
        <v>2.78</v>
      </c>
      <c r="Q26" s="216">
        <v>792648</v>
      </c>
      <c r="R26" s="135">
        <f t="shared" si="1"/>
        <v>4.68</v>
      </c>
      <c r="S26" s="127"/>
      <c r="T26" s="127">
        <f t="shared" si="2"/>
        <v>3.39</v>
      </c>
      <c r="U26" s="127" t="b">
        <f t="shared" si="3"/>
        <v>0</v>
      </c>
      <c r="V26" s="127">
        <f t="shared" si="4"/>
        <v>4.68</v>
      </c>
      <c r="W26" s="127" t="b">
        <f t="shared" si="5"/>
        <v>0</v>
      </c>
      <c r="X26" s="127"/>
    </row>
    <row r="27" spans="1:24" s="130" customFormat="1" ht="12">
      <c r="A27" s="127"/>
      <c r="B27" s="136"/>
      <c r="C27" s="132"/>
      <c r="D27" s="133" t="s">
        <v>81</v>
      </c>
      <c r="E27" s="157">
        <v>40.9</v>
      </c>
      <c r="F27" s="158">
        <v>332543</v>
      </c>
      <c r="G27" s="159">
        <v>8</v>
      </c>
      <c r="H27" s="158">
        <v>869462</v>
      </c>
      <c r="I27" s="298">
        <v>2.61</v>
      </c>
      <c r="J27" s="223">
        <v>812914</v>
      </c>
      <c r="K27" s="134">
        <f t="shared" si="0"/>
        <v>6.96</v>
      </c>
      <c r="L27" s="157">
        <v>40.9</v>
      </c>
      <c r="M27" s="158">
        <v>332543</v>
      </c>
      <c r="N27" s="177">
        <v>8</v>
      </c>
      <c r="O27" s="158">
        <v>867617</v>
      </c>
      <c r="P27" s="184">
        <v>2.61</v>
      </c>
      <c r="Q27" s="216">
        <v>809549</v>
      </c>
      <c r="R27" s="135">
        <f t="shared" si="1"/>
        <v>7.17</v>
      </c>
      <c r="S27" s="127"/>
      <c r="T27" s="127">
        <f t="shared" si="2"/>
        <v>6.96</v>
      </c>
      <c r="U27" s="127" t="b">
        <f t="shared" si="3"/>
        <v>0</v>
      </c>
      <c r="V27" s="127">
        <f t="shared" si="4"/>
        <v>7.17</v>
      </c>
      <c r="W27" s="127" t="b">
        <f t="shared" si="5"/>
        <v>0</v>
      </c>
      <c r="X27" s="127"/>
    </row>
    <row r="28" spans="1:24" s="130" customFormat="1" ht="12">
      <c r="A28" s="127"/>
      <c r="B28" s="136" t="s">
        <v>82</v>
      </c>
      <c r="C28" s="249" t="s">
        <v>83</v>
      </c>
      <c r="D28" s="255"/>
      <c r="E28" s="160" t="s">
        <v>133</v>
      </c>
      <c r="F28" s="161" t="s">
        <v>133</v>
      </c>
      <c r="G28" s="162" t="s">
        <v>133</v>
      </c>
      <c r="H28" s="161" t="s">
        <v>133</v>
      </c>
      <c r="I28" s="299" t="s">
        <v>133</v>
      </c>
      <c r="J28" s="224" t="s">
        <v>133</v>
      </c>
      <c r="K28" s="137" t="str">
        <f t="shared" si="0"/>
        <v>-</v>
      </c>
      <c r="L28" s="160" t="s">
        <v>133</v>
      </c>
      <c r="M28" s="161" t="s">
        <v>133</v>
      </c>
      <c r="N28" s="178" t="s">
        <v>133</v>
      </c>
      <c r="O28" s="161" t="s">
        <v>133</v>
      </c>
      <c r="P28" s="185" t="s">
        <v>133</v>
      </c>
      <c r="Q28" s="217" t="s">
        <v>133</v>
      </c>
      <c r="R28" s="137" t="str">
        <f t="shared" si="1"/>
        <v>-</v>
      </c>
      <c r="S28" s="127"/>
      <c r="T28" s="127" t="e">
        <f t="shared" si="2"/>
        <v>#VALUE!</v>
      </c>
      <c r="U28" s="127" t="b">
        <f t="shared" si="3"/>
        <v>1</v>
      </c>
      <c r="V28" s="127" t="e">
        <f t="shared" si="4"/>
        <v>#VALUE!</v>
      </c>
      <c r="W28" s="127" t="b">
        <f t="shared" si="5"/>
        <v>1</v>
      </c>
      <c r="X28" s="127"/>
    </row>
    <row r="29" spans="1:24" s="130" customFormat="1" ht="12">
      <c r="A29" s="127"/>
      <c r="B29" s="136"/>
      <c r="C29" s="249" t="s">
        <v>84</v>
      </c>
      <c r="D29" s="255"/>
      <c r="E29" s="163">
        <v>47</v>
      </c>
      <c r="F29" s="164">
        <v>310680</v>
      </c>
      <c r="G29" s="165" t="s">
        <v>137</v>
      </c>
      <c r="H29" s="164">
        <v>800000</v>
      </c>
      <c r="I29" s="300">
        <v>2.57</v>
      </c>
      <c r="J29" s="225">
        <v>800000</v>
      </c>
      <c r="K29" s="137">
        <f t="shared" si="0"/>
        <v>0</v>
      </c>
      <c r="L29" s="163">
        <v>47</v>
      </c>
      <c r="M29" s="164">
        <v>310680</v>
      </c>
      <c r="N29" s="179" t="s">
        <v>137</v>
      </c>
      <c r="O29" s="164">
        <v>750000</v>
      </c>
      <c r="P29" s="186">
        <v>2.41</v>
      </c>
      <c r="Q29" s="218">
        <v>750000</v>
      </c>
      <c r="R29" s="137">
        <f t="shared" si="1"/>
        <v>0</v>
      </c>
      <c r="S29" s="127"/>
      <c r="T29" s="127">
        <f t="shared" si="2"/>
        <v>0</v>
      </c>
      <c r="U29" s="127" t="b">
        <f t="shared" si="3"/>
        <v>0</v>
      </c>
      <c r="V29" s="127">
        <f t="shared" si="4"/>
        <v>0</v>
      </c>
      <c r="W29" s="127" t="b">
        <f t="shared" si="5"/>
        <v>0</v>
      </c>
      <c r="X29" s="127"/>
    </row>
    <row r="30" spans="1:24" s="130" customFormat="1" ht="12">
      <c r="A30" s="127"/>
      <c r="B30" s="136"/>
      <c r="C30" s="249" t="s">
        <v>85</v>
      </c>
      <c r="D30" s="255"/>
      <c r="E30" s="163">
        <v>35.9</v>
      </c>
      <c r="F30" s="164">
        <v>283643</v>
      </c>
      <c r="G30" s="165">
        <v>6</v>
      </c>
      <c r="H30" s="164">
        <v>650991</v>
      </c>
      <c r="I30" s="300">
        <v>2.3</v>
      </c>
      <c r="J30" s="225">
        <v>585152</v>
      </c>
      <c r="K30" s="137">
        <f t="shared" si="0"/>
        <v>11.25</v>
      </c>
      <c r="L30" s="163">
        <v>35.9</v>
      </c>
      <c r="M30" s="164">
        <v>283643</v>
      </c>
      <c r="N30" s="179">
        <v>6</v>
      </c>
      <c r="O30" s="164">
        <v>646345</v>
      </c>
      <c r="P30" s="186">
        <v>2.28</v>
      </c>
      <c r="Q30" s="218">
        <v>572500</v>
      </c>
      <c r="R30" s="137">
        <f t="shared" si="1"/>
        <v>12.9</v>
      </c>
      <c r="S30" s="127"/>
      <c r="T30" s="127">
        <f t="shared" si="2"/>
        <v>11.25</v>
      </c>
      <c r="U30" s="127" t="b">
        <f t="shared" si="3"/>
        <v>0</v>
      </c>
      <c r="V30" s="127">
        <f t="shared" si="4"/>
        <v>12.9</v>
      </c>
      <c r="W30" s="127" t="b">
        <f t="shared" si="5"/>
        <v>0</v>
      </c>
      <c r="X30" s="127"/>
    </row>
    <row r="31" spans="1:24" s="130" customFormat="1" ht="12">
      <c r="A31" s="127"/>
      <c r="B31" s="136"/>
      <c r="C31" s="249" t="s">
        <v>86</v>
      </c>
      <c r="D31" s="255"/>
      <c r="E31" s="163">
        <v>41.2</v>
      </c>
      <c r="F31" s="164">
        <v>341807</v>
      </c>
      <c r="G31" s="165" t="s">
        <v>137</v>
      </c>
      <c r="H31" s="164">
        <v>549189</v>
      </c>
      <c r="I31" s="300">
        <v>1.61</v>
      </c>
      <c r="J31" s="225">
        <v>877710</v>
      </c>
      <c r="K31" s="137">
        <f t="shared" si="0"/>
        <v>-37.43</v>
      </c>
      <c r="L31" s="163">
        <v>41.2</v>
      </c>
      <c r="M31" s="164">
        <v>341807</v>
      </c>
      <c r="N31" s="179" t="s">
        <v>137</v>
      </c>
      <c r="O31" s="164">
        <v>549189</v>
      </c>
      <c r="P31" s="186">
        <v>1.61</v>
      </c>
      <c r="Q31" s="218">
        <v>877710</v>
      </c>
      <c r="R31" s="137">
        <f t="shared" si="1"/>
        <v>-37.43</v>
      </c>
      <c r="S31" s="127"/>
      <c r="T31" s="127">
        <f t="shared" si="2"/>
        <v>-37.43</v>
      </c>
      <c r="U31" s="127" t="b">
        <f t="shared" si="3"/>
        <v>0</v>
      </c>
      <c r="V31" s="127">
        <f t="shared" si="4"/>
        <v>-37.43</v>
      </c>
      <c r="W31" s="127" t="b">
        <f t="shared" si="5"/>
        <v>0</v>
      </c>
      <c r="X31" s="127"/>
    </row>
    <row r="32" spans="1:24" s="130" customFormat="1" ht="12">
      <c r="A32" s="127"/>
      <c r="B32" s="136"/>
      <c r="C32" s="249" t="s">
        <v>87</v>
      </c>
      <c r="D32" s="255"/>
      <c r="E32" s="163">
        <v>28</v>
      </c>
      <c r="F32" s="164">
        <v>300000</v>
      </c>
      <c r="G32" s="165" t="s">
        <v>137</v>
      </c>
      <c r="H32" s="164">
        <v>1200000</v>
      </c>
      <c r="I32" s="300">
        <v>4</v>
      </c>
      <c r="J32" s="225">
        <v>875000</v>
      </c>
      <c r="K32" s="137">
        <f t="shared" si="0"/>
        <v>37.14</v>
      </c>
      <c r="L32" s="163">
        <v>28</v>
      </c>
      <c r="M32" s="164">
        <v>300000</v>
      </c>
      <c r="N32" s="179" t="s">
        <v>137</v>
      </c>
      <c r="O32" s="164">
        <v>1200000</v>
      </c>
      <c r="P32" s="186">
        <v>4</v>
      </c>
      <c r="Q32" s="218">
        <v>875000</v>
      </c>
      <c r="R32" s="137">
        <f t="shared" si="1"/>
        <v>37.14</v>
      </c>
      <c r="S32" s="127"/>
      <c r="T32" s="127">
        <f t="shared" si="2"/>
        <v>37.14</v>
      </c>
      <c r="U32" s="127" t="b">
        <f t="shared" si="3"/>
        <v>0</v>
      </c>
      <c r="V32" s="127">
        <f t="shared" si="4"/>
        <v>37.14</v>
      </c>
      <c r="W32" s="127" t="b">
        <f t="shared" si="5"/>
        <v>0</v>
      </c>
      <c r="X32" s="127"/>
    </row>
    <row r="33" spans="1:24" s="130" customFormat="1" ht="12">
      <c r="A33" s="127"/>
      <c r="B33" s="136"/>
      <c r="C33" s="256" t="s">
        <v>88</v>
      </c>
      <c r="D33" s="257"/>
      <c r="E33" s="160">
        <v>42</v>
      </c>
      <c r="F33" s="161">
        <v>272189</v>
      </c>
      <c r="G33" s="162">
        <v>8</v>
      </c>
      <c r="H33" s="161">
        <v>579536</v>
      </c>
      <c r="I33" s="299">
        <v>2.13</v>
      </c>
      <c r="J33" s="224">
        <v>588415</v>
      </c>
      <c r="K33" s="134">
        <f t="shared" si="0"/>
        <v>-1.51</v>
      </c>
      <c r="L33" s="160">
        <v>42</v>
      </c>
      <c r="M33" s="161">
        <v>272189</v>
      </c>
      <c r="N33" s="178">
        <v>8</v>
      </c>
      <c r="O33" s="161">
        <v>509011</v>
      </c>
      <c r="P33" s="185">
        <v>1.87</v>
      </c>
      <c r="Q33" s="217">
        <v>537549</v>
      </c>
      <c r="R33" s="135">
        <f t="shared" si="1"/>
        <v>-5.31</v>
      </c>
      <c r="S33" s="127"/>
      <c r="T33" s="127">
        <f t="shared" si="2"/>
        <v>-1.51</v>
      </c>
      <c r="U33" s="127" t="b">
        <f t="shared" si="3"/>
        <v>0</v>
      </c>
      <c r="V33" s="127">
        <f t="shared" si="4"/>
        <v>-5.31</v>
      </c>
      <c r="W33" s="127" t="b">
        <f t="shared" si="5"/>
        <v>0</v>
      </c>
      <c r="X33" s="127"/>
    </row>
    <row r="34" spans="1:24" s="130" customFormat="1" ht="12">
      <c r="A34" s="127"/>
      <c r="B34" s="136"/>
      <c r="C34" s="132"/>
      <c r="D34" s="138" t="s">
        <v>89</v>
      </c>
      <c r="E34" s="157" t="s">
        <v>133</v>
      </c>
      <c r="F34" s="158" t="s">
        <v>133</v>
      </c>
      <c r="G34" s="159" t="s">
        <v>133</v>
      </c>
      <c r="H34" s="158" t="s">
        <v>133</v>
      </c>
      <c r="I34" s="298" t="s">
        <v>133</v>
      </c>
      <c r="J34" s="223" t="s">
        <v>133</v>
      </c>
      <c r="K34" s="134" t="str">
        <f t="shared" si="0"/>
        <v>-</v>
      </c>
      <c r="L34" s="157" t="s">
        <v>133</v>
      </c>
      <c r="M34" s="158" t="s">
        <v>133</v>
      </c>
      <c r="N34" s="177" t="s">
        <v>133</v>
      </c>
      <c r="O34" s="158" t="s">
        <v>133</v>
      </c>
      <c r="P34" s="184" t="s">
        <v>133</v>
      </c>
      <c r="Q34" s="216" t="s">
        <v>133</v>
      </c>
      <c r="R34" s="135" t="str">
        <f t="shared" si="1"/>
        <v>-</v>
      </c>
      <c r="S34" s="127"/>
      <c r="T34" s="127" t="e">
        <f t="shared" si="2"/>
        <v>#VALUE!</v>
      </c>
      <c r="U34" s="127" t="b">
        <f t="shared" si="3"/>
        <v>1</v>
      </c>
      <c r="V34" s="127" t="e">
        <f t="shared" si="4"/>
        <v>#VALUE!</v>
      </c>
      <c r="W34" s="127" t="b">
        <f t="shared" si="5"/>
        <v>1</v>
      </c>
      <c r="X34" s="127"/>
    </row>
    <row r="35" spans="1:24" s="130" customFormat="1" ht="12">
      <c r="A35" s="127"/>
      <c r="B35" s="136"/>
      <c r="C35" s="132"/>
      <c r="D35" s="138" t="s">
        <v>90</v>
      </c>
      <c r="E35" s="157">
        <v>40.6</v>
      </c>
      <c r="F35" s="158">
        <v>256486</v>
      </c>
      <c r="G35" s="159" t="s">
        <v>137</v>
      </c>
      <c r="H35" s="158">
        <v>517972</v>
      </c>
      <c r="I35" s="298">
        <v>2.02</v>
      </c>
      <c r="J35" s="223">
        <v>498350</v>
      </c>
      <c r="K35" s="134">
        <f t="shared" si="0"/>
        <v>3.94</v>
      </c>
      <c r="L35" s="157">
        <v>40.6</v>
      </c>
      <c r="M35" s="158">
        <v>256486</v>
      </c>
      <c r="N35" s="177" t="s">
        <v>137</v>
      </c>
      <c r="O35" s="158">
        <v>517972</v>
      </c>
      <c r="P35" s="184">
        <v>2.02</v>
      </c>
      <c r="Q35" s="216">
        <v>498350</v>
      </c>
      <c r="R35" s="135">
        <f t="shared" si="1"/>
        <v>3.94</v>
      </c>
      <c r="S35" s="127"/>
      <c r="T35" s="127">
        <f t="shared" si="2"/>
        <v>3.94</v>
      </c>
      <c r="U35" s="127" t="b">
        <f t="shared" si="3"/>
        <v>0</v>
      </c>
      <c r="V35" s="127">
        <f t="shared" si="4"/>
        <v>3.94</v>
      </c>
      <c r="W35" s="127" t="b">
        <f t="shared" si="5"/>
        <v>0</v>
      </c>
      <c r="X35" s="127"/>
    </row>
    <row r="36" spans="1:24" s="130" customFormat="1" ht="12">
      <c r="A36" s="127"/>
      <c r="B36" s="136" t="s">
        <v>91</v>
      </c>
      <c r="C36" s="132"/>
      <c r="D36" s="138" t="s">
        <v>92</v>
      </c>
      <c r="E36" s="157">
        <v>43.3</v>
      </c>
      <c r="F36" s="158">
        <v>298161</v>
      </c>
      <c r="G36" s="159">
        <v>6</v>
      </c>
      <c r="H36" s="158">
        <v>669361</v>
      </c>
      <c r="I36" s="298">
        <v>2.24</v>
      </c>
      <c r="J36" s="223">
        <v>690319</v>
      </c>
      <c r="K36" s="134">
        <f t="shared" si="0"/>
        <v>-3.04</v>
      </c>
      <c r="L36" s="157">
        <v>43.3</v>
      </c>
      <c r="M36" s="158">
        <v>298161</v>
      </c>
      <c r="N36" s="177">
        <v>6</v>
      </c>
      <c r="O36" s="158">
        <v>554772</v>
      </c>
      <c r="P36" s="184">
        <v>1.86</v>
      </c>
      <c r="Q36" s="216">
        <v>581900</v>
      </c>
      <c r="R36" s="135">
        <f t="shared" si="1"/>
        <v>-4.66</v>
      </c>
      <c r="S36" s="127"/>
      <c r="T36" s="127">
        <f t="shared" si="2"/>
        <v>-3.04</v>
      </c>
      <c r="U36" s="127" t="b">
        <f t="shared" si="3"/>
        <v>0</v>
      </c>
      <c r="V36" s="127">
        <f t="shared" si="4"/>
        <v>-4.66</v>
      </c>
      <c r="W36" s="127" t="b">
        <f t="shared" si="5"/>
        <v>0</v>
      </c>
      <c r="X36" s="127"/>
    </row>
    <row r="37" spans="1:24" s="130" customFormat="1" ht="12">
      <c r="A37" s="127"/>
      <c r="B37" s="136"/>
      <c r="C37" s="132"/>
      <c r="D37" s="138" t="s">
        <v>93</v>
      </c>
      <c r="E37" s="157" t="s">
        <v>133</v>
      </c>
      <c r="F37" s="158" t="s">
        <v>133</v>
      </c>
      <c r="G37" s="159" t="s">
        <v>133</v>
      </c>
      <c r="H37" s="158" t="s">
        <v>133</v>
      </c>
      <c r="I37" s="298" t="s">
        <v>133</v>
      </c>
      <c r="J37" s="223" t="s">
        <v>133</v>
      </c>
      <c r="K37" s="134" t="str">
        <f t="shared" si="0"/>
        <v>-</v>
      </c>
      <c r="L37" s="157" t="s">
        <v>133</v>
      </c>
      <c r="M37" s="158" t="s">
        <v>133</v>
      </c>
      <c r="N37" s="177" t="s">
        <v>133</v>
      </c>
      <c r="O37" s="158" t="s">
        <v>133</v>
      </c>
      <c r="P37" s="184" t="s">
        <v>133</v>
      </c>
      <c r="Q37" s="216" t="s">
        <v>133</v>
      </c>
      <c r="R37" s="135" t="str">
        <f t="shared" si="1"/>
        <v>-</v>
      </c>
      <c r="S37" s="127"/>
      <c r="T37" s="127" t="e">
        <f t="shared" si="2"/>
        <v>#VALUE!</v>
      </c>
      <c r="U37" s="127" t="b">
        <f t="shared" si="3"/>
        <v>1</v>
      </c>
      <c r="V37" s="127" t="e">
        <f t="shared" si="4"/>
        <v>#VALUE!</v>
      </c>
      <c r="W37" s="127" t="b">
        <f t="shared" si="5"/>
        <v>1</v>
      </c>
      <c r="X37" s="127"/>
    </row>
    <row r="38" spans="1:24" s="130" customFormat="1" ht="12">
      <c r="A38" s="127"/>
      <c r="B38" s="136"/>
      <c r="C38" s="132"/>
      <c r="D38" s="138" t="s">
        <v>94</v>
      </c>
      <c r="E38" s="157" t="s">
        <v>133</v>
      </c>
      <c r="F38" s="158" t="s">
        <v>133</v>
      </c>
      <c r="G38" s="159" t="s">
        <v>133</v>
      </c>
      <c r="H38" s="158" t="s">
        <v>133</v>
      </c>
      <c r="I38" s="298" t="s">
        <v>133</v>
      </c>
      <c r="J38" s="223" t="s">
        <v>133</v>
      </c>
      <c r="K38" s="134" t="str">
        <f t="shared" si="0"/>
        <v>-</v>
      </c>
      <c r="L38" s="157" t="s">
        <v>133</v>
      </c>
      <c r="M38" s="158" t="s">
        <v>133</v>
      </c>
      <c r="N38" s="177" t="s">
        <v>133</v>
      </c>
      <c r="O38" s="158" t="s">
        <v>133</v>
      </c>
      <c r="P38" s="184" t="s">
        <v>133</v>
      </c>
      <c r="Q38" s="216" t="s">
        <v>133</v>
      </c>
      <c r="R38" s="135" t="str">
        <f t="shared" si="1"/>
        <v>-</v>
      </c>
      <c r="S38" s="127"/>
      <c r="T38" s="127" t="e">
        <f t="shared" si="2"/>
        <v>#VALUE!</v>
      </c>
      <c r="U38" s="127" t="b">
        <f t="shared" si="3"/>
        <v>1</v>
      </c>
      <c r="V38" s="127" t="e">
        <f t="shared" si="4"/>
        <v>#VALUE!</v>
      </c>
      <c r="W38" s="127" t="b">
        <f t="shared" si="5"/>
        <v>1</v>
      </c>
      <c r="X38" s="127"/>
    </row>
    <row r="39" spans="1:24" s="130" customFormat="1" ht="12">
      <c r="A39" s="127"/>
      <c r="B39" s="136"/>
      <c r="C39" s="132"/>
      <c r="D39" s="138" t="s">
        <v>95</v>
      </c>
      <c r="E39" s="157">
        <v>44</v>
      </c>
      <c r="F39" s="158">
        <v>235100</v>
      </c>
      <c r="G39" s="159" t="s">
        <v>137</v>
      </c>
      <c r="H39" s="158">
        <v>500000</v>
      </c>
      <c r="I39" s="298">
        <v>2.13</v>
      </c>
      <c r="J39" s="223" t="s">
        <v>133</v>
      </c>
      <c r="K39" s="134" t="str">
        <f t="shared" si="0"/>
        <v>-</v>
      </c>
      <c r="L39" s="157">
        <v>44</v>
      </c>
      <c r="M39" s="158">
        <v>235100</v>
      </c>
      <c r="N39" s="177" t="s">
        <v>137</v>
      </c>
      <c r="O39" s="158">
        <v>197650</v>
      </c>
      <c r="P39" s="184">
        <v>0.84</v>
      </c>
      <c r="Q39" s="216" t="s">
        <v>133</v>
      </c>
      <c r="R39" s="135" t="str">
        <f t="shared" si="1"/>
        <v>-</v>
      </c>
      <c r="S39" s="127"/>
      <c r="T39" s="127" t="e">
        <f t="shared" si="2"/>
        <v>#VALUE!</v>
      </c>
      <c r="U39" s="127" t="b">
        <f t="shared" si="3"/>
        <v>1</v>
      </c>
      <c r="V39" s="127" t="e">
        <f t="shared" si="4"/>
        <v>#VALUE!</v>
      </c>
      <c r="W39" s="127" t="b">
        <f t="shared" si="5"/>
        <v>1</v>
      </c>
      <c r="X39" s="127"/>
    </row>
    <row r="40" spans="1:24" s="130" customFormat="1" ht="12">
      <c r="A40" s="127"/>
      <c r="B40" s="136"/>
      <c r="C40" s="132"/>
      <c r="D40" s="133" t="s">
        <v>96</v>
      </c>
      <c r="E40" s="157" t="s">
        <v>133</v>
      </c>
      <c r="F40" s="158" t="s">
        <v>133</v>
      </c>
      <c r="G40" s="159" t="s">
        <v>133</v>
      </c>
      <c r="H40" s="158" t="s">
        <v>133</v>
      </c>
      <c r="I40" s="298" t="s">
        <v>133</v>
      </c>
      <c r="J40" s="223" t="s">
        <v>133</v>
      </c>
      <c r="K40" s="134" t="str">
        <f aca="true" t="shared" si="6" ref="K40:K66">IF(U40=TRUE,"-",ROUND((H40-J40)/J40*100,2))</f>
        <v>-</v>
      </c>
      <c r="L40" s="157" t="s">
        <v>133</v>
      </c>
      <c r="M40" s="158" t="s">
        <v>133</v>
      </c>
      <c r="N40" s="177" t="s">
        <v>133</v>
      </c>
      <c r="O40" s="158" t="s">
        <v>133</v>
      </c>
      <c r="P40" s="184" t="s">
        <v>133</v>
      </c>
      <c r="Q40" s="216" t="s">
        <v>133</v>
      </c>
      <c r="R40" s="135" t="str">
        <f aca="true" t="shared" si="7" ref="R40:R66">IF(W40=TRUE,"-",ROUND((O40-Q40)/Q40*100,2))</f>
        <v>-</v>
      </c>
      <c r="S40" s="127"/>
      <c r="T40" s="127" t="e">
        <f aca="true" t="shared" si="8" ref="T40:T66">ROUND((H40-J40)/J40*100,2)</f>
        <v>#VALUE!</v>
      </c>
      <c r="U40" s="127" t="b">
        <f aca="true" t="shared" si="9" ref="U40:U66">ISERROR(T40)</f>
        <v>1</v>
      </c>
      <c r="V40" s="127" t="e">
        <f aca="true" t="shared" si="10" ref="V40:V66">ROUND((O40-Q40)/Q40*100,2)</f>
        <v>#VALUE!</v>
      </c>
      <c r="W40" s="127" t="b">
        <f aca="true" t="shared" si="11" ref="W40:W66">ISERROR(V40)</f>
        <v>1</v>
      </c>
      <c r="X40" s="127"/>
    </row>
    <row r="41" spans="1:24" s="130" customFormat="1" ht="12">
      <c r="A41" s="127"/>
      <c r="B41" s="136"/>
      <c r="C41" s="132"/>
      <c r="D41" s="133" t="s">
        <v>97</v>
      </c>
      <c r="E41" s="157" t="s">
        <v>133</v>
      </c>
      <c r="F41" s="158" t="s">
        <v>133</v>
      </c>
      <c r="G41" s="159" t="s">
        <v>133</v>
      </c>
      <c r="H41" s="158" t="s">
        <v>133</v>
      </c>
      <c r="I41" s="298" t="s">
        <v>133</v>
      </c>
      <c r="J41" s="223" t="s">
        <v>133</v>
      </c>
      <c r="K41" s="134" t="str">
        <f t="shared" si="6"/>
        <v>-</v>
      </c>
      <c r="L41" s="157" t="s">
        <v>133</v>
      </c>
      <c r="M41" s="158" t="s">
        <v>133</v>
      </c>
      <c r="N41" s="177" t="s">
        <v>133</v>
      </c>
      <c r="O41" s="158" t="s">
        <v>133</v>
      </c>
      <c r="P41" s="184" t="s">
        <v>133</v>
      </c>
      <c r="Q41" s="216" t="s">
        <v>133</v>
      </c>
      <c r="R41" s="135" t="str">
        <f t="shared" si="7"/>
        <v>-</v>
      </c>
      <c r="S41" s="127"/>
      <c r="T41" s="127" t="e">
        <f t="shared" si="8"/>
        <v>#VALUE!</v>
      </c>
      <c r="U41" s="127" t="b">
        <f t="shared" si="9"/>
        <v>1</v>
      </c>
      <c r="V41" s="127" t="e">
        <f t="shared" si="10"/>
        <v>#VALUE!</v>
      </c>
      <c r="W41" s="127" t="b">
        <f t="shared" si="11"/>
        <v>1</v>
      </c>
      <c r="X41" s="127"/>
    </row>
    <row r="42" spans="1:24" s="130" customFormat="1" ht="12">
      <c r="A42" s="127"/>
      <c r="B42" s="136"/>
      <c r="C42" s="249" t="s">
        <v>98</v>
      </c>
      <c r="D42" s="250"/>
      <c r="E42" s="163">
        <v>38.4</v>
      </c>
      <c r="F42" s="164">
        <v>241771</v>
      </c>
      <c r="G42" s="165">
        <v>6</v>
      </c>
      <c r="H42" s="164">
        <v>514233</v>
      </c>
      <c r="I42" s="300">
        <v>2.13</v>
      </c>
      <c r="J42" s="225">
        <v>544953</v>
      </c>
      <c r="K42" s="137">
        <f t="shared" si="6"/>
        <v>-5.64</v>
      </c>
      <c r="L42" s="163">
        <v>37.2</v>
      </c>
      <c r="M42" s="164">
        <v>234902</v>
      </c>
      <c r="N42" s="179">
        <v>5</v>
      </c>
      <c r="O42" s="164">
        <v>504335</v>
      </c>
      <c r="P42" s="186">
        <v>2.15</v>
      </c>
      <c r="Q42" s="218">
        <v>473912</v>
      </c>
      <c r="R42" s="137">
        <f t="shared" si="7"/>
        <v>6.42</v>
      </c>
      <c r="S42" s="127"/>
      <c r="T42" s="127">
        <f t="shared" si="8"/>
        <v>-5.64</v>
      </c>
      <c r="U42" s="127" t="b">
        <f t="shared" si="9"/>
        <v>0</v>
      </c>
      <c r="V42" s="127">
        <f t="shared" si="10"/>
        <v>6.42</v>
      </c>
      <c r="W42" s="127" t="b">
        <f t="shared" si="11"/>
        <v>0</v>
      </c>
      <c r="X42" s="127"/>
    </row>
    <row r="43" spans="1:24" s="130" customFormat="1" ht="12">
      <c r="A43" s="127"/>
      <c r="B43" s="136"/>
      <c r="C43" s="249" t="s">
        <v>99</v>
      </c>
      <c r="D43" s="250"/>
      <c r="E43" s="163">
        <v>36.5</v>
      </c>
      <c r="F43" s="164">
        <v>232578</v>
      </c>
      <c r="G43" s="165" t="s">
        <v>137</v>
      </c>
      <c r="H43" s="164">
        <v>674476</v>
      </c>
      <c r="I43" s="300">
        <v>2.9</v>
      </c>
      <c r="J43" s="225" t="s">
        <v>133</v>
      </c>
      <c r="K43" s="137" t="str">
        <f t="shared" si="6"/>
        <v>-</v>
      </c>
      <c r="L43" s="163">
        <v>36.5</v>
      </c>
      <c r="M43" s="164">
        <v>232578</v>
      </c>
      <c r="N43" s="179" t="s">
        <v>137</v>
      </c>
      <c r="O43" s="164">
        <v>674476</v>
      </c>
      <c r="P43" s="186">
        <v>2.9</v>
      </c>
      <c r="Q43" s="218" t="s">
        <v>133</v>
      </c>
      <c r="R43" s="137" t="str">
        <f t="shared" si="7"/>
        <v>-</v>
      </c>
      <c r="S43" s="127"/>
      <c r="T43" s="127" t="e">
        <f t="shared" si="8"/>
        <v>#VALUE!</v>
      </c>
      <c r="U43" s="127" t="b">
        <f t="shared" si="9"/>
        <v>1</v>
      </c>
      <c r="V43" s="127" t="e">
        <f t="shared" si="10"/>
        <v>#VALUE!</v>
      </c>
      <c r="W43" s="127" t="b">
        <f t="shared" si="11"/>
        <v>1</v>
      </c>
      <c r="X43" s="127"/>
    </row>
    <row r="44" spans="1:24" s="130" customFormat="1" ht="12">
      <c r="A44" s="127"/>
      <c r="B44" s="136"/>
      <c r="C44" s="249" t="s">
        <v>100</v>
      </c>
      <c r="D44" s="250"/>
      <c r="E44" s="163">
        <v>38.6</v>
      </c>
      <c r="F44" s="164">
        <v>262907</v>
      </c>
      <c r="G44" s="165" t="s">
        <v>137</v>
      </c>
      <c r="H44" s="164">
        <v>1261954</v>
      </c>
      <c r="I44" s="300">
        <v>4.8</v>
      </c>
      <c r="J44" s="225">
        <v>1170261</v>
      </c>
      <c r="K44" s="137">
        <f t="shared" si="6"/>
        <v>7.84</v>
      </c>
      <c r="L44" s="163">
        <v>38.6</v>
      </c>
      <c r="M44" s="164">
        <v>262907</v>
      </c>
      <c r="N44" s="179" t="s">
        <v>137</v>
      </c>
      <c r="O44" s="164">
        <v>1288244</v>
      </c>
      <c r="P44" s="186">
        <v>4.9</v>
      </c>
      <c r="Q44" s="218">
        <v>1170261</v>
      </c>
      <c r="R44" s="137">
        <f t="shared" si="7"/>
        <v>10.08</v>
      </c>
      <c r="S44" s="127"/>
      <c r="T44" s="127">
        <f t="shared" si="8"/>
        <v>7.84</v>
      </c>
      <c r="U44" s="127" t="b">
        <f t="shared" si="9"/>
        <v>0</v>
      </c>
      <c r="V44" s="127">
        <f t="shared" si="10"/>
        <v>10.08</v>
      </c>
      <c r="W44" s="127" t="b">
        <f t="shared" si="11"/>
        <v>0</v>
      </c>
      <c r="X44" s="127"/>
    </row>
    <row r="45" spans="1:24" s="130" customFormat="1" ht="12">
      <c r="A45" s="127"/>
      <c r="B45" s="136"/>
      <c r="C45" s="249" t="s">
        <v>101</v>
      </c>
      <c r="D45" s="250"/>
      <c r="E45" s="163" t="s">
        <v>133</v>
      </c>
      <c r="F45" s="164" t="s">
        <v>133</v>
      </c>
      <c r="G45" s="165" t="s">
        <v>133</v>
      </c>
      <c r="H45" s="164" t="s">
        <v>133</v>
      </c>
      <c r="I45" s="300" t="s">
        <v>133</v>
      </c>
      <c r="J45" s="225" t="s">
        <v>133</v>
      </c>
      <c r="K45" s="137" t="str">
        <f t="shared" si="6"/>
        <v>-</v>
      </c>
      <c r="L45" s="163" t="s">
        <v>133</v>
      </c>
      <c r="M45" s="164" t="s">
        <v>133</v>
      </c>
      <c r="N45" s="179" t="s">
        <v>133</v>
      </c>
      <c r="O45" s="164" t="s">
        <v>133</v>
      </c>
      <c r="P45" s="186" t="s">
        <v>133</v>
      </c>
      <c r="Q45" s="218" t="s">
        <v>133</v>
      </c>
      <c r="R45" s="137" t="str">
        <f t="shared" si="7"/>
        <v>-</v>
      </c>
      <c r="S45" s="127"/>
      <c r="T45" s="127" t="e">
        <f t="shared" si="8"/>
        <v>#VALUE!</v>
      </c>
      <c r="U45" s="127" t="b">
        <f t="shared" si="9"/>
        <v>1</v>
      </c>
      <c r="V45" s="127" t="e">
        <f t="shared" si="10"/>
        <v>#VALUE!</v>
      </c>
      <c r="W45" s="127" t="b">
        <f t="shared" si="11"/>
        <v>1</v>
      </c>
      <c r="X45" s="127"/>
    </row>
    <row r="46" spans="1:24" s="130" customFormat="1" ht="12">
      <c r="A46" s="127"/>
      <c r="B46" s="136"/>
      <c r="C46" s="249" t="s">
        <v>102</v>
      </c>
      <c r="D46" s="250"/>
      <c r="E46" s="163">
        <v>35.5</v>
      </c>
      <c r="F46" s="164">
        <v>186348</v>
      </c>
      <c r="G46" s="165" t="s">
        <v>137</v>
      </c>
      <c r="H46" s="164">
        <v>309338</v>
      </c>
      <c r="I46" s="300">
        <v>1.66</v>
      </c>
      <c r="J46" s="225">
        <v>334203</v>
      </c>
      <c r="K46" s="137">
        <f t="shared" si="6"/>
        <v>-7.44</v>
      </c>
      <c r="L46" s="163">
        <v>35.5</v>
      </c>
      <c r="M46" s="164">
        <v>186348</v>
      </c>
      <c r="N46" s="179" t="s">
        <v>137</v>
      </c>
      <c r="O46" s="164">
        <v>316792</v>
      </c>
      <c r="P46" s="186">
        <v>1.7</v>
      </c>
      <c r="Q46" s="218">
        <v>316475</v>
      </c>
      <c r="R46" s="137">
        <f t="shared" si="7"/>
        <v>0.1</v>
      </c>
      <c r="S46" s="127"/>
      <c r="T46" s="127">
        <f t="shared" si="8"/>
        <v>-7.44</v>
      </c>
      <c r="U46" s="127" t="b">
        <f t="shared" si="9"/>
        <v>0</v>
      </c>
      <c r="V46" s="127">
        <f t="shared" si="10"/>
        <v>0.1</v>
      </c>
      <c r="W46" s="127" t="b">
        <f t="shared" si="11"/>
        <v>0</v>
      </c>
      <c r="X46" s="127"/>
    </row>
    <row r="47" spans="1:24" s="130" customFormat="1" ht="12">
      <c r="A47" s="127"/>
      <c r="B47" s="136"/>
      <c r="C47" s="249" t="s">
        <v>103</v>
      </c>
      <c r="D47" s="250"/>
      <c r="E47" s="163" t="s">
        <v>133</v>
      </c>
      <c r="F47" s="164" t="s">
        <v>133</v>
      </c>
      <c r="G47" s="165" t="s">
        <v>133</v>
      </c>
      <c r="H47" s="164" t="s">
        <v>133</v>
      </c>
      <c r="I47" s="300" t="s">
        <v>133</v>
      </c>
      <c r="J47" s="225" t="s">
        <v>133</v>
      </c>
      <c r="K47" s="137" t="str">
        <f t="shared" si="6"/>
        <v>-</v>
      </c>
      <c r="L47" s="163" t="s">
        <v>133</v>
      </c>
      <c r="M47" s="164" t="s">
        <v>133</v>
      </c>
      <c r="N47" s="179" t="s">
        <v>133</v>
      </c>
      <c r="O47" s="164" t="s">
        <v>133</v>
      </c>
      <c r="P47" s="186" t="s">
        <v>133</v>
      </c>
      <c r="Q47" s="218" t="s">
        <v>133</v>
      </c>
      <c r="R47" s="137" t="str">
        <f t="shared" si="7"/>
        <v>-</v>
      </c>
      <c r="S47" s="127"/>
      <c r="T47" s="127" t="e">
        <f t="shared" si="8"/>
        <v>#VALUE!</v>
      </c>
      <c r="U47" s="127" t="b">
        <f t="shared" si="9"/>
        <v>1</v>
      </c>
      <c r="V47" s="127" t="e">
        <f t="shared" si="10"/>
        <v>#VALUE!</v>
      </c>
      <c r="W47" s="127" t="b">
        <f t="shared" si="11"/>
        <v>1</v>
      </c>
      <c r="X47" s="127"/>
    </row>
    <row r="48" spans="1:24" s="130" customFormat="1" ht="12.75" thickBot="1">
      <c r="A48" s="127"/>
      <c r="B48" s="136"/>
      <c r="C48" s="251" t="s">
        <v>104</v>
      </c>
      <c r="D48" s="252"/>
      <c r="E48" s="157">
        <v>41.3</v>
      </c>
      <c r="F48" s="158">
        <v>248834</v>
      </c>
      <c r="G48" s="159" t="s">
        <v>137</v>
      </c>
      <c r="H48" s="158">
        <v>588768</v>
      </c>
      <c r="I48" s="298">
        <v>2.37</v>
      </c>
      <c r="J48" s="223">
        <v>579619</v>
      </c>
      <c r="K48" s="134">
        <f t="shared" si="6"/>
        <v>1.58</v>
      </c>
      <c r="L48" s="157">
        <v>41.3</v>
      </c>
      <c r="M48" s="158">
        <v>248834</v>
      </c>
      <c r="N48" s="177" t="s">
        <v>137</v>
      </c>
      <c r="O48" s="158">
        <v>561446</v>
      </c>
      <c r="P48" s="184">
        <v>2.26</v>
      </c>
      <c r="Q48" s="216">
        <v>503005</v>
      </c>
      <c r="R48" s="135">
        <f t="shared" si="7"/>
        <v>11.62</v>
      </c>
      <c r="S48" s="127"/>
      <c r="T48" s="127">
        <f t="shared" si="8"/>
        <v>1.58</v>
      </c>
      <c r="U48" s="127" t="b">
        <f t="shared" si="9"/>
        <v>0</v>
      </c>
      <c r="V48" s="127">
        <f t="shared" si="10"/>
        <v>11.62</v>
      </c>
      <c r="W48" s="127" t="b">
        <f t="shared" si="11"/>
        <v>0</v>
      </c>
      <c r="X48" s="127"/>
    </row>
    <row r="49" spans="1:24" s="130" customFormat="1" ht="12">
      <c r="A49" s="127"/>
      <c r="B49" s="139"/>
      <c r="C49" s="140">
        <v>300</v>
      </c>
      <c r="D49" s="141" t="s">
        <v>105</v>
      </c>
      <c r="E49" s="166">
        <v>39.7</v>
      </c>
      <c r="F49" s="167">
        <v>316363</v>
      </c>
      <c r="G49" s="168">
        <v>13</v>
      </c>
      <c r="H49" s="167">
        <v>903339</v>
      </c>
      <c r="I49" s="301">
        <v>2.86</v>
      </c>
      <c r="J49" s="226">
        <v>864487</v>
      </c>
      <c r="K49" s="142">
        <f t="shared" si="6"/>
        <v>4.49</v>
      </c>
      <c r="L49" s="166">
        <v>39.7</v>
      </c>
      <c r="M49" s="167">
        <v>316363</v>
      </c>
      <c r="N49" s="180">
        <v>13</v>
      </c>
      <c r="O49" s="167">
        <v>895304.373919185</v>
      </c>
      <c r="P49" s="187">
        <v>2.83</v>
      </c>
      <c r="Q49" s="219">
        <v>846836.804638123</v>
      </c>
      <c r="R49" s="142">
        <f t="shared" si="7"/>
        <v>5.72</v>
      </c>
      <c r="S49" s="127"/>
      <c r="T49" s="127">
        <f t="shared" si="8"/>
        <v>4.49</v>
      </c>
      <c r="U49" s="127" t="b">
        <f t="shared" si="9"/>
        <v>0</v>
      </c>
      <c r="V49" s="127">
        <f t="shared" si="10"/>
        <v>5.72</v>
      </c>
      <c r="W49" s="127" t="b">
        <f t="shared" si="11"/>
        <v>0</v>
      </c>
      <c r="X49" s="127"/>
    </row>
    <row r="50" spans="1:24" s="130" customFormat="1" ht="12">
      <c r="A50" s="127"/>
      <c r="B50" s="136" t="s">
        <v>106</v>
      </c>
      <c r="C50" s="143" t="s">
        <v>107</v>
      </c>
      <c r="D50" s="144" t="s">
        <v>108</v>
      </c>
      <c r="E50" s="163">
        <v>38.1</v>
      </c>
      <c r="F50" s="164">
        <v>284777</v>
      </c>
      <c r="G50" s="165">
        <v>26</v>
      </c>
      <c r="H50" s="164">
        <v>733808</v>
      </c>
      <c r="I50" s="300">
        <v>2.58</v>
      </c>
      <c r="J50" s="225">
        <v>720222</v>
      </c>
      <c r="K50" s="137">
        <f t="shared" si="6"/>
        <v>1.89</v>
      </c>
      <c r="L50" s="163">
        <v>38.1</v>
      </c>
      <c r="M50" s="164">
        <v>284777</v>
      </c>
      <c r="N50" s="179">
        <v>26</v>
      </c>
      <c r="O50" s="164">
        <v>711543.956975313</v>
      </c>
      <c r="P50" s="186">
        <v>2.5</v>
      </c>
      <c r="Q50" s="218">
        <v>701410.727407232</v>
      </c>
      <c r="R50" s="137">
        <f t="shared" si="7"/>
        <v>1.44</v>
      </c>
      <c r="S50" s="127"/>
      <c r="T50" s="127">
        <f t="shared" si="8"/>
        <v>1.89</v>
      </c>
      <c r="U50" s="127" t="b">
        <f t="shared" si="9"/>
        <v>0</v>
      </c>
      <c r="V50" s="127">
        <f t="shared" si="10"/>
        <v>1.44</v>
      </c>
      <c r="W50" s="127" t="b">
        <f t="shared" si="11"/>
        <v>0</v>
      </c>
      <c r="X50" s="127"/>
    </row>
    <row r="51" spans="1:24" s="130" customFormat="1" ht="12">
      <c r="A51" s="127"/>
      <c r="B51" s="136"/>
      <c r="C51" s="143" t="s">
        <v>109</v>
      </c>
      <c r="D51" s="144" t="s">
        <v>110</v>
      </c>
      <c r="E51" s="163">
        <v>38.2</v>
      </c>
      <c r="F51" s="164">
        <v>270368</v>
      </c>
      <c r="G51" s="165">
        <v>21</v>
      </c>
      <c r="H51" s="164">
        <v>674589</v>
      </c>
      <c r="I51" s="300">
        <v>2.5</v>
      </c>
      <c r="J51" s="225">
        <v>660131</v>
      </c>
      <c r="K51" s="137">
        <f t="shared" si="6"/>
        <v>2.19</v>
      </c>
      <c r="L51" s="163">
        <v>38.2</v>
      </c>
      <c r="M51" s="164">
        <v>270368</v>
      </c>
      <c r="N51" s="179">
        <v>21</v>
      </c>
      <c r="O51" s="164">
        <v>652533.397862233</v>
      </c>
      <c r="P51" s="186">
        <v>2.41</v>
      </c>
      <c r="Q51" s="218">
        <v>643349.531737525</v>
      </c>
      <c r="R51" s="137">
        <f t="shared" si="7"/>
        <v>1.43</v>
      </c>
      <c r="S51" s="127"/>
      <c r="T51" s="127">
        <f t="shared" si="8"/>
        <v>2.19</v>
      </c>
      <c r="U51" s="127" t="b">
        <f t="shared" si="9"/>
        <v>0</v>
      </c>
      <c r="V51" s="127">
        <f t="shared" si="10"/>
        <v>1.43</v>
      </c>
      <c r="W51" s="127" t="b">
        <f t="shared" si="11"/>
        <v>0</v>
      </c>
      <c r="X51" s="127"/>
    </row>
    <row r="52" spans="1:24" s="130" customFormat="1" ht="12">
      <c r="A52" s="127"/>
      <c r="B52" s="136"/>
      <c r="C52" s="143" t="s">
        <v>111</v>
      </c>
      <c r="D52" s="144" t="s">
        <v>112</v>
      </c>
      <c r="E52" s="163">
        <v>37.6</v>
      </c>
      <c r="F52" s="164">
        <v>256698</v>
      </c>
      <c r="G52" s="165">
        <v>23</v>
      </c>
      <c r="H52" s="164">
        <v>625756</v>
      </c>
      <c r="I52" s="300">
        <v>2.44</v>
      </c>
      <c r="J52" s="225">
        <v>630850</v>
      </c>
      <c r="K52" s="137">
        <f t="shared" si="6"/>
        <v>-0.81</v>
      </c>
      <c r="L52" s="163">
        <v>37.6</v>
      </c>
      <c r="M52" s="164">
        <v>256698</v>
      </c>
      <c r="N52" s="179">
        <v>23</v>
      </c>
      <c r="O52" s="164">
        <v>571903.252595156</v>
      </c>
      <c r="P52" s="186">
        <v>2.23</v>
      </c>
      <c r="Q52" s="218">
        <v>583722.603695695</v>
      </c>
      <c r="R52" s="137">
        <f t="shared" si="7"/>
        <v>-2.02</v>
      </c>
      <c r="S52" s="127"/>
      <c r="T52" s="127">
        <f t="shared" si="8"/>
        <v>-0.81</v>
      </c>
      <c r="U52" s="127" t="b">
        <f t="shared" si="9"/>
        <v>0</v>
      </c>
      <c r="V52" s="127">
        <f t="shared" si="10"/>
        <v>-2.02</v>
      </c>
      <c r="W52" s="127" t="b">
        <f t="shared" si="11"/>
        <v>0</v>
      </c>
      <c r="X52" s="127"/>
    </row>
    <row r="53" spans="1:24" s="130" customFormat="1" ht="12">
      <c r="A53" s="127"/>
      <c r="B53" s="136" t="s">
        <v>113</v>
      </c>
      <c r="C53" s="145"/>
      <c r="D53" s="144" t="s">
        <v>114</v>
      </c>
      <c r="E53" s="163">
        <v>39</v>
      </c>
      <c r="F53" s="164">
        <v>300360</v>
      </c>
      <c r="G53" s="165">
        <v>83</v>
      </c>
      <c r="H53" s="164">
        <v>822000</v>
      </c>
      <c r="I53" s="300">
        <v>2.74</v>
      </c>
      <c r="J53" s="225">
        <v>789292</v>
      </c>
      <c r="K53" s="137">
        <f t="shared" si="6"/>
        <v>4.14</v>
      </c>
      <c r="L53" s="163">
        <v>39</v>
      </c>
      <c r="M53" s="164">
        <v>300360</v>
      </c>
      <c r="N53" s="179">
        <v>83</v>
      </c>
      <c r="O53" s="164">
        <v>806541</v>
      </c>
      <c r="P53" s="186">
        <v>2.69</v>
      </c>
      <c r="Q53" s="218">
        <v>769358</v>
      </c>
      <c r="R53" s="137">
        <f t="shared" si="7"/>
        <v>4.83</v>
      </c>
      <c r="S53" s="127"/>
      <c r="T53" s="127">
        <f t="shared" si="8"/>
        <v>4.14</v>
      </c>
      <c r="U53" s="127" t="b">
        <f t="shared" si="9"/>
        <v>0</v>
      </c>
      <c r="V53" s="127">
        <f t="shared" si="10"/>
        <v>4.83</v>
      </c>
      <c r="W53" s="127" t="b">
        <f t="shared" si="11"/>
        <v>0</v>
      </c>
      <c r="X53" s="127"/>
    </row>
    <row r="54" spans="1:24" s="130" customFormat="1" ht="12">
      <c r="A54" s="127"/>
      <c r="B54" s="136"/>
      <c r="C54" s="143">
        <v>299</v>
      </c>
      <c r="D54" s="144" t="s">
        <v>115</v>
      </c>
      <c r="E54" s="163">
        <v>37.9</v>
      </c>
      <c r="F54" s="164">
        <v>249073</v>
      </c>
      <c r="G54" s="165">
        <v>36</v>
      </c>
      <c r="H54" s="164">
        <v>527345</v>
      </c>
      <c r="I54" s="300">
        <v>2.12</v>
      </c>
      <c r="J54" s="225">
        <v>540348</v>
      </c>
      <c r="K54" s="137">
        <f t="shared" si="6"/>
        <v>-2.41</v>
      </c>
      <c r="L54" s="163">
        <v>37.7</v>
      </c>
      <c r="M54" s="164">
        <v>247149</v>
      </c>
      <c r="N54" s="179">
        <v>34</v>
      </c>
      <c r="O54" s="164">
        <v>470393.259230369</v>
      </c>
      <c r="P54" s="186">
        <v>1.9</v>
      </c>
      <c r="Q54" s="218">
        <v>474489.804395604</v>
      </c>
      <c r="R54" s="137">
        <f t="shared" si="7"/>
        <v>-0.86</v>
      </c>
      <c r="S54" s="127"/>
      <c r="T54" s="127">
        <f t="shared" si="8"/>
        <v>-2.41</v>
      </c>
      <c r="U54" s="127" t="b">
        <f t="shared" si="9"/>
        <v>0</v>
      </c>
      <c r="V54" s="127">
        <f t="shared" si="10"/>
        <v>-0.86</v>
      </c>
      <c r="W54" s="127" t="b">
        <f t="shared" si="11"/>
        <v>0</v>
      </c>
      <c r="X54" s="127"/>
    </row>
    <row r="55" spans="1:24" s="130" customFormat="1" ht="12">
      <c r="A55" s="127"/>
      <c r="B55" s="136"/>
      <c r="C55" s="143" t="s">
        <v>107</v>
      </c>
      <c r="D55" s="144" t="s">
        <v>116</v>
      </c>
      <c r="E55" s="163">
        <v>40.1</v>
      </c>
      <c r="F55" s="164">
        <v>254529</v>
      </c>
      <c r="G55" s="165">
        <v>15</v>
      </c>
      <c r="H55" s="164">
        <v>487886</v>
      </c>
      <c r="I55" s="300">
        <v>1.92</v>
      </c>
      <c r="J55" s="225">
        <v>491956</v>
      </c>
      <c r="K55" s="137">
        <f t="shared" si="6"/>
        <v>-0.83</v>
      </c>
      <c r="L55" s="163">
        <v>40.1</v>
      </c>
      <c r="M55" s="164">
        <v>254529</v>
      </c>
      <c r="N55" s="179">
        <v>15</v>
      </c>
      <c r="O55" s="164">
        <v>424544.25426945</v>
      </c>
      <c r="P55" s="186">
        <v>1.67</v>
      </c>
      <c r="Q55" s="218">
        <v>396218.008710801</v>
      </c>
      <c r="R55" s="137">
        <f t="shared" si="7"/>
        <v>7.15</v>
      </c>
      <c r="S55" s="127"/>
      <c r="T55" s="127">
        <f t="shared" si="8"/>
        <v>-0.83</v>
      </c>
      <c r="U55" s="127" t="b">
        <f t="shared" si="9"/>
        <v>0</v>
      </c>
      <c r="V55" s="127">
        <f t="shared" si="10"/>
        <v>7.15</v>
      </c>
      <c r="W55" s="127" t="b">
        <f t="shared" si="11"/>
        <v>0</v>
      </c>
      <c r="X55" s="127"/>
    </row>
    <row r="56" spans="1:24" s="130" customFormat="1" ht="12">
      <c r="A56" s="127"/>
      <c r="B56" s="136" t="s">
        <v>91</v>
      </c>
      <c r="C56" s="143" t="s">
        <v>109</v>
      </c>
      <c r="D56" s="144" t="s">
        <v>117</v>
      </c>
      <c r="E56" s="163">
        <v>48.3</v>
      </c>
      <c r="F56" s="164">
        <v>240132</v>
      </c>
      <c r="G56" s="165" t="s">
        <v>137</v>
      </c>
      <c r="H56" s="164">
        <v>441292</v>
      </c>
      <c r="I56" s="300">
        <v>1.84</v>
      </c>
      <c r="J56" s="225">
        <v>396886</v>
      </c>
      <c r="K56" s="137">
        <f t="shared" si="6"/>
        <v>11.19</v>
      </c>
      <c r="L56" s="163">
        <v>48.3</v>
      </c>
      <c r="M56" s="164">
        <v>240132</v>
      </c>
      <c r="N56" s="179" t="s">
        <v>137</v>
      </c>
      <c r="O56" s="164">
        <v>354246.681818182</v>
      </c>
      <c r="P56" s="186">
        <v>1.48</v>
      </c>
      <c r="Q56" s="218">
        <v>333665.888888889</v>
      </c>
      <c r="R56" s="137">
        <f t="shared" si="7"/>
        <v>6.17</v>
      </c>
      <c r="S56" s="127"/>
      <c r="T56" s="127">
        <f t="shared" si="8"/>
        <v>11.19</v>
      </c>
      <c r="U56" s="127" t="b">
        <f t="shared" si="9"/>
        <v>0</v>
      </c>
      <c r="V56" s="127">
        <f t="shared" si="10"/>
        <v>6.17</v>
      </c>
      <c r="W56" s="127" t="b">
        <f t="shared" si="11"/>
        <v>0</v>
      </c>
      <c r="X56" s="127"/>
    </row>
    <row r="57" spans="1:24" s="130" customFormat="1" ht="12">
      <c r="A57" s="127"/>
      <c r="B57" s="136"/>
      <c r="C57" s="143" t="s">
        <v>118</v>
      </c>
      <c r="D57" s="144" t="s">
        <v>114</v>
      </c>
      <c r="E57" s="163">
        <v>38.2</v>
      </c>
      <c r="F57" s="164">
        <v>249652</v>
      </c>
      <c r="G57" s="165">
        <v>54</v>
      </c>
      <c r="H57" s="164">
        <v>522437</v>
      </c>
      <c r="I57" s="300">
        <v>2.09</v>
      </c>
      <c r="J57" s="225">
        <v>534204</v>
      </c>
      <c r="K57" s="137">
        <f t="shared" si="6"/>
        <v>-2.2</v>
      </c>
      <c r="L57" s="163">
        <v>38</v>
      </c>
      <c r="M57" s="164">
        <v>247999</v>
      </c>
      <c r="N57" s="179">
        <v>52</v>
      </c>
      <c r="O57" s="164">
        <v>464314</v>
      </c>
      <c r="P57" s="186">
        <v>1.87</v>
      </c>
      <c r="Q57" s="218">
        <v>465029</v>
      </c>
      <c r="R57" s="137">
        <f t="shared" si="7"/>
        <v>-0.15</v>
      </c>
      <c r="S57" s="127"/>
      <c r="T57" s="127">
        <f t="shared" si="8"/>
        <v>-2.2</v>
      </c>
      <c r="U57" s="127" t="b">
        <f t="shared" si="9"/>
        <v>0</v>
      </c>
      <c r="V57" s="127">
        <f t="shared" si="10"/>
        <v>-0.15</v>
      </c>
      <c r="W57" s="127" t="b">
        <f t="shared" si="11"/>
        <v>0</v>
      </c>
      <c r="X57" s="127"/>
    </row>
    <row r="58" spans="1:24" s="130" customFormat="1" ht="12.75" thickBot="1">
      <c r="A58" s="127"/>
      <c r="B58" s="146"/>
      <c r="C58" s="253" t="s">
        <v>119</v>
      </c>
      <c r="D58" s="254"/>
      <c r="E58" s="169">
        <v>37.7</v>
      </c>
      <c r="F58" s="170">
        <v>270510</v>
      </c>
      <c r="G58" s="171" t="s">
        <v>137</v>
      </c>
      <c r="H58" s="170">
        <v>722577</v>
      </c>
      <c r="I58" s="302">
        <v>2.67</v>
      </c>
      <c r="J58" s="227">
        <v>776544</v>
      </c>
      <c r="K58" s="147">
        <f t="shared" si="6"/>
        <v>-6.95</v>
      </c>
      <c r="L58" s="169">
        <v>37.7</v>
      </c>
      <c r="M58" s="170">
        <v>270510</v>
      </c>
      <c r="N58" s="181" t="s">
        <v>137</v>
      </c>
      <c r="O58" s="170">
        <v>675864.439290587</v>
      </c>
      <c r="P58" s="188">
        <v>2.5</v>
      </c>
      <c r="Q58" s="220">
        <v>742863.431046431</v>
      </c>
      <c r="R58" s="147">
        <f t="shared" si="7"/>
        <v>-9.02</v>
      </c>
      <c r="S58" s="127"/>
      <c r="T58" s="127">
        <f t="shared" si="8"/>
        <v>-6.95</v>
      </c>
      <c r="U58" s="127" t="b">
        <f t="shared" si="9"/>
        <v>0</v>
      </c>
      <c r="V58" s="127">
        <f t="shared" si="10"/>
        <v>-9.02</v>
      </c>
      <c r="W58" s="127" t="b">
        <f t="shared" si="11"/>
        <v>0</v>
      </c>
      <c r="X58" s="127"/>
    </row>
    <row r="59" spans="1:24" s="130" customFormat="1" ht="12" customHeight="1">
      <c r="A59" s="127"/>
      <c r="B59" s="240" t="s">
        <v>130</v>
      </c>
      <c r="C59" s="243" t="s">
        <v>120</v>
      </c>
      <c r="D59" s="244"/>
      <c r="E59" s="166">
        <v>38.9</v>
      </c>
      <c r="F59" s="167">
        <v>301942</v>
      </c>
      <c r="G59" s="168">
        <v>73</v>
      </c>
      <c r="H59" s="167">
        <v>837132</v>
      </c>
      <c r="I59" s="301">
        <v>2.77</v>
      </c>
      <c r="J59" s="226">
        <v>798299</v>
      </c>
      <c r="K59" s="142">
        <f t="shared" si="6"/>
        <v>4.86</v>
      </c>
      <c r="L59" s="166">
        <v>38.9</v>
      </c>
      <c r="M59" s="167">
        <v>301942</v>
      </c>
      <c r="N59" s="180">
        <v>73</v>
      </c>
      <c r="O59" s="167">
        <v>824993</v>
      </c>
      <c r="P59" s="187">
        <v>2.73</v>
      </c>
      <c r="Q59" s="219">
        <v>780645</v>
      </c>
      <c r="R59" s="142">
        <f t="shared" si="7"/>
        <v>5.68</v>
      </c>
      <c r="S59" s="127"/>
      <c r="T59" s="127">
        <f t="shared" si="8"/>
        <v>4.86</v>
      </c>
      <c r="U59" s="127" t="b">
        <f t="shared" si="9"/>
        <v>0</v>
      </c>
      <c r="V59" s="127">
        <f t="shared" si="10"/>
        <v>5.68</v>
      </c>
      <c r="W59" s="127" t="b">
        <f t="shared" si="11"/>
        <v>0</v>
      </c>
      <c r="X59" s="127"/>
    </row>
    <row r="60" spans="1:24" s="130" customFormat="1" ht="12">
      <c r="A60" s="127"/>
      <c r="B60" s="241"/>
      <c r="C60" s="245" t="s">
        <v>121</v>
      </c>
      <c r="D60" s="246"/>
      <c r="E60" s="163">
        <v>36.2</v>
      </c>
      <c r="F60" s="164">
        <v>224910</v>
      </c>
      <c r="G60" s="165" t="s">
        <v>137</v>
      </c>
      <c r="H60" s="164">
        <v>498222</v>
      </c>
      <c r="I60" s="300">
        <v>2.22</v>
      </c>
      <c r="J60" s="225">
        <v>533909</v>
      </c>
      <c r="K60" s="137">
        <f t="shared" si="6"/>
        <v>-6.68</v>
      </c>
      <c r="L60" s="163">
        <v>36.2</v>
      </c>
      <c r="M60" s="164">
        <v>224910</v>
      </c>
      <c r="N60" s="179" t="s">
        <v>137</v>
      </c>
      <c r="O60" s="164">
        <v>449601</v>
      </c>
      <c r="P60" s="186">
        <v>2</v>
      </c>
      <c r="Q60" s="218">
        <v>524274</v>
      </c>
      <c r="R60" s="137">
        <f t="shared" si="7"/>
        <v>-14.24</v>
      </c>
      <c r="S60" s="127"/>
      <c r="T60" s="127">
        <f t="shared" si="8"/>
        <v>-6.68</v>
      </c>
      <c r="U60" s="127" t="b">
        <f t="shared" si="9"/>
        <v>0</v>
      </c>
      <c r="V60" s="127">
        <f t="shared" si="10"/>
        <v>-14.24</v>
      </c>
      <c r="W60" s="127" t="b">
        <f t="shared" si="11"/>
        <v>0</v>
      </c>
      <c r="X60" s="127"/>
    </row>
    <row r="61" spans="1:24" s="130" customFormat="1" ht="12">
      <c r="A61" s="127"/>
      <c r="B61" s="241"/>
      <c r="C61" s="245" t="s">
        <v>122</v>
      </c>
      <c r="D61" s="246"/>
      <c r="E61" s="160">
        <v>39.4</v>
      </c>
      <c r="F61" s="161">
        <v>269002</v>
      </c>
      <c r="G61" s="162">
        <v>64</v>
      </c>
      <c r="H61" s="161">
        <v>602159</v>
      </c>
      <c r="I61" s="299">
        <v>2.24</v>
      </c>
      <c r="J61" s="224">
        <v>618425</v>
      </c>
      <c r="K61" s="137">
        <f t="shared" si="6"/>
        <v>-2.63</v>
      </c>
      <c r="L61" s="160">
        <v>39.4</v>
      </c>
      <c r="M61" s="161">
        <v>268721</v>
      </c>
      <c r="N61" s="178">
        <v>62</v>
      </c>
      <c r="O61" s="161">
        <v>548425</v>
      </c>
      <c r="P61" s="185">
        <v>2.04</v>
      </c>
      <c r="Q61" s="217">
        <v>559343</v>
      </c>
      <c r="R61" s="137">
        <f t="shared" si="7"/>
        <v>-1.95</v>
      </c>
      <c r="S61" s="127"/>
      <c r="T61" s="127">
        <f t="shared" si="8"/>
        <v>-2.63</v>
      </c>
      <c r="U61" s="127" t="b">
        <f t="shared" si="9"/>
        <v>0</v>
      </c>
      <c r="V61" s="127">
        <f t="shared" si="10"/>
        <v>-1.95</v>
      </c>
      <c r="W61" s="127" t="b">
        <f t="shared" si="11"/>
        <v>0</v>
      </c>
      <c r="X61" s="127"/>
    </row>
    <row r="62" spans="1:24" s="130" customFormat="1" ht="12.75" thickBot="1">
      <c r="A62" s="127"/>
      <c r="B62" s="242"/>
      <c r="C62" s="247" t="s">
        <v>123</v>
      </c>
      <c r="D62" s="248"/>
      <c r="E62" s="169" t="s">
        <v>133</v>
      </c>
      <c r="F62" s="170" t="s">
        <v>133</v>
      </c>
      <c r="G62" s="171" t="s">
        <v>133</v>
      </c>
      <c r="H62" s="170" t="s">
        <v>133</v>
      </c>
      <c r="I62" s="302" t="s">
        <v>133</v>
      </c>
      <c r="J62" s="227" t="s">
        <v>133</v>
      </c>
      <c r="K62" s="147" t="str">
        <f t="shared" si="6"/>
        <v>-</v>
      </c>
      <c r="L62" s="169" t="s">
        <v>133</v>
      </c>
      <c r="M62" s="170" t="s">
        <v>133</v>
      </c>
      <c r="N62" s="181" t="s">
        <v>133</v>
      </c>
      <c r="O62" s="170" t="s">
        <v>133</v>
      </c>
      <c r="P62" s="188" t="s">
        <v>133</v>
      </c>
      <c r="Q62" s="220" t="s">
        <v>133</v>
      </c>
      <c r="R62" s="147" t="str">
        <f t="shared" si="7"/>
        <v>-</v>
      </c>
      <c r="S62" s="127"/>
      <c r="T62" s="127" t="e">
        <f t="shared" si="8"/>
        <v>#VALUE!</v>
      </c>
      <c r="U62" s="127" t="b">
        <f t="shared" si="9"/>
        <v>1</v>
      </c>
      <c r="V62" s="127" t="e">
        <f t="shared" si="10"/>
        <v>#VALUE!</v>
      </c>
      <c r="W62" s="127" t="b">
        <f t="shared" si="11"/>
        <v>1</v>
      </c>
      <c r="X62" s="127"/>
    </row>
    <row r="63" spans="1:24" s="130" customFormat="1" ht="12">
      <c r="A63" s="127"/>
      <c r="B63" s="139" t="s">
        <v>124</v>
      </c>
      <c r="C63" s="243" t="s">
        <v>125</v>
      </c>
      <c r="D63" s="244"/>
      <c r="E63" s="166" t="s">
        <v>133</v>
      </c>
      <c r="F63" s="167" t="s">
        <v>133</v>
      </c>
      <c r="G63" s="168" t="s">
        <v>133</v>
      </c>
      <c r="H63" s="167" t="s">
        <v>133</v>
      </c>
      <c r="I63" s="301" t="s">
        <v>133</v>
      </c>
      <c r="J63" s="226" t="s">
        <v>133</v>
      </c>
      <c r="K63" s="142" t="str">
        <f t="shared" si="6"/>
        <v>-</v>
      </c>
      <c r="L63" s="166" t="s">
        <v>133</v>
      </c>
      <c r="M63" s="167" t="s">
        <v>133</v>
      </c>
      <c r="N63" s="180" t="s">
        <v>133</v>
      </c>
      <c r="O63" s="167" t="s">
        <v>133</v>
      </c>
      <c r="P63" s="187" t="s">
        <v>133</v>
      </c>
      <c r="Q63" s="219" t="s">
        <v>133</v>
      </c>
      <c r="R63" s="142" t="str">
        <f t="shared" si="7"/>
        <v>-</v>
      </c>
      <c r="S63" s="127"/>
      <c r="T63" s="127" t="e">
        <f t="shared" si="8"/>
        <v>#VALUE!</v>
      </c>
      <c r="U63" s="127" t="b">
        <f t="shared" si="9"/>
        <v>1</v>
      </c>
      <c r="V63" s="127" t="e">
        <f t="shared" si="10"/>
        <v>#VALUE!</v>
      </c>
      <c r="W63" s="127" t="b">
        <f t="shared" si="11"/>
        <v>1</v>
      </c>
      <c r="X63" s="127"/>
    </row>
    <row r="64" spans="1:24" s="130" customFormat="1" ht="12">
      <c r="A64" s="127"/>
      <c r="B64" s="136" t="s">
        <v>126</v>
      </c>
      <c r="C64" s="245" t="s">
        <v>127</v>
      </c>
      <c r="D64" s="246"/>
      <c r="E64" s="163" t="s">
        <v>133</v>
      </c>
      <c r="F64" s="164" t="s">
        <v>133</v>
      </c>
      <c r="G64" s="165" t="s">
        <v>133</v>
      </c>
      <c r="H64" s="164" t="s">
        <v>133</v>
      </c>
      <c r="I64" s="300" t="s">
        <v>133</v>
      </c>
      <c r="J64" s="225" t="s">
        <v>133</v>
      </c>
      <c r="K64" s="137" t="str">
        <f t="shared" si="6"/>
        <v>-</v>
      </c>
      <c r="L64" s="163" t="s">
        <v>133</v>
      </c>
      <c r="M64" s="164" t="s">
        <v>133</v>
      </c>
      <c r="N64" s="179" t="s">
        <v>133</v>
      </c>
      <c r="O64" s="164" t="s">
        <v>133</v>
      </c>
      <c r="P64" s="186" t="s">
        <v>133</v>
      </c>
      <c r="Q64" s="218" t="s">
        <v>133</v>
      </c>
      <c r="R64" s="137" t="str">
        <f t="shared" si="7"/>
        <v>-</v>
      </c>
      <c r="S64" s="127"/>
      <c r="T64" s="127" t="e">
        <f t="shared" si="8"/>
        <v>#VALUE!</v>
      </c>
      <c r="U64" s="127" t="b">
        <f t="shared" si="9"/>
        <v>1</v>
      </c>
      <c r="V64" s="127" t="e">
        <f t="shared" si="10"/>
        <v>#VALUE!</v>
      </c>
      <c r="W64" s="127" t="b">
        <f t="shared" si="11"/>
        <v>1</v>
      </c>
      <c r="X64" s="127"/>
    </row>
    <row r="65" spans="1:24" s="130" customFormat="1" ht="12.75" thickBot="1">
      <c r="A65" s="127"/>
      <c r="B65" s="146" t="s">
        <v>91</v>
      </c>
      <c r="C65" s="247" t="s">
        <v>128</v>
      </c>
      <c r="D65" s="248"/>
      <c r="E65" s="169" t="s">
        <v>133</v>
      </c>
      <c r="F65" s="170" t="s">
        <v>133</v>
      </c>
      <c r="G65" s="171" t="s">
        <v>133</v>
      </c>
      <c r="H65" s="170" t="s">
        <v>133</v>
      </c>
      <c r="I65" s="302" t="s">
        <v>133</v>
      </c>
      <c r="J65" s="227" t="s">
        <v>133</v>
      </c>
      <c r="K65" s="147" t="str">
        <f t="shared" si="6"/>
        <v>-</v>
      </c>
      <c r="L65" s="169" t="s">
        <v>133</v>
      </c>
      <c r="M65" s="170" t="s">
        <v>133</v>
      </c>
      <c r="N65" s="181" t="s">
        <v>133</v>
      </c>
      <c r="O65" s="170" t="s">
        <v>133</v>
      </c>
      <c r="P65" s="188" t="s">
        <v>133</v>
      </c>
      <c r="Q65" s="220" t="s">
        <v>133</v>
      </c>
      <c r="R65" s="147" t="str">
        <f t="shared" si="7"/>
        <v>-</v>
      </c>
      <c r="S65" s="127"/>
      <c r="T65" s="127" t="e">
        <f t="shared" si="8"/>
        <v>#VALUE!</v>
      </c>
      <c r="U65" s="127" t="b">
        <f t="shared" si="9"/>
        <v>1</v>
      </c>
      <c r="V65" s="127" t="e">
        <f t="shared" si="10"/>
        <v>#VALUE!</v>
      </c>
      <c r="W65" s="127" t="b">
        <f t="shared" si="11"/>
        <v>1</v>
      </c>
      <c r="X65" s="127"/>
    </row>
    <row r="66" spans="1:24" s="130" customFormat="1" ht="12.75" thickBot="1">
      <c r="A66" s="127"/>
      <c r="B66" s="148" t="s">
        <v>129</v>
      </c>
      <c r="C66" s="149"/>
      <c r="D66" s="149"/>
      <c r="E66" s="172">
        <v>39</v>
      </c>
      <c r="F66" s="173">
        <v>296897</v>
      </c>
      <c r="G66" s="174">
        <v>140</v>
      </c>
      <c r="H66" s="173">
        <v>802306</v>
      </c>
      <c r="I66" s="175">
        <v>2.7</v>
      </c>
      <c r="J66" s="228">
        <v>772131</v>
      </c>
      <c r="K66" s="93">
        <f t="shared" si="6"/>
        <v>3.91</v>
      </c>
      <c r="L66" s="172">
        <v>39</v>
      </c>
      <c r="M66" s="173">
        <v>296945</v>
      </c>
      <c r="N66" s="182">
        <v>138</v>
      </c>
      <c r="O66" s="173">
        <v>784861</v>
      </c>
      <c r="P66" s="189">
        <v>2.64</v>
      </c>
      <c r="Q66" s="221">
        <v>748674</v>
      </c>
      <c r="R66" s="93">
        <f t="shared" si="7"/>
        <v>4.83</v>
      </c>
      <c r="S66" s="127"/>
      <c r="T66" s="127">
        <f t="shared" si="8"/>
        <v>3.91</v>
      </c>
      <c r="U66" s="127" t="b">
        <f t="shared" si="9"/>
        <v>0</v>
      </c>
      <c r="V66" s="127">
        <f t="shared" si="10"/>
        <v>4.83</v>
      </c>
      <c r="W66" s="127" t="b">
        <f t="shared" si="11"/>
        <v>0</v>
      </c>
      <c r="X66" s="127"/>
    </row>
    <row r="67" spans="1:18" ht="12">
      <c r="A67" s="10"/>
      <c r="B67" s="10"/>
      <c r="C67" s="10"/>
      <c r="D67" s="150"/>
      <c r="E67" s="10"/>
      <c r="F67" s="10"/>
      <c r="G67" s="10"/>
      <c r="H67" s="10"/>
      <c r="I67" s="10"/>
      <c r="J67" s="10"/>
      <c r="K67" s="100"/>
      <c r="L67" s="10"/>
      <c r="M67" s="10"/>
      <c r="N67" s="10"/>
      <c r="O67" s="10"/>
      <c r="P67" s="10"/>
      <c r="Q67" s="10"/>
      <c r="R67" s="100"/>
    </row>
    <row r="68" spans="1:18" ht="12">
      <c r="A68" s="10"/>
      <c r="B68" s="10"/>
      <c r="C68" s="10"/>
      <c r="D68" s="150"/>
      <c r="E68" s="10"/>
      <c r="F68" s="10"/>
      <c r="G68" s="10"/>
      <c r="H68" s="10"/>
      <c r="I68" s="10"/>
      <c r="J68" s="10"/>
      <c r="K68" s="100"/>
      <c r="L68" s="10"/>
      <c r="M68" s="10"/>
      <c r="N68" s="10"/>
      <c r="O68" s="10"/>
      <c r="P68" s="10"/>
      <c r="Q68" s="10"/>
      <c r="R68" s="100"/>
    </row>
    <row r="69" spans="1:18" ht="12">
      <c r="A69" s="10"/>
      <c r="B69" s="10"/>
      <c r="C69" s="10"/>
      <c r="D69" s="150"/>
      <c r="E69" s="10"/>
      <c r="F69" s="10"/>
      <c r="G69" s="10"/>
      <c r="H69" s="10"/>
      <c r="I69" s="10"/>
      <c r="J69" s="10"/>
      <c r="K69" s="100"/>
      <c r="L69" s="10"/>
      <c r="M69" s="10"/>
      <c r="N69" s="10"/>
      <c r="O69" s="100"/>
      <c r="P69" s="10"/>
      <c r="Q69" s="10"/>
      <c r="R69" s="10"/>
    </row>
    <row r="70" spans="1:18" ht="12">
      <c r="A70" s="10"/>
      <c r="B70" s="10"/>
      <c r="C70" s="10"/>
      <c r="D70" s="150"/>
      <c r="E70" s="10"/>
      <c r="F70" s="10"/>
      <c r="G70" s="10"/>
      <c r="H70" s="10"/>
      <c r="I70" s="10"/>
      <c r="J70" s="10"/>
      <c r="K70" s="100"/>
      <c r="L70" s="10"/>
      <c r="M70" s="10"/>
      <c r="N70" s="10"/>
      <c r="O70" s="100"/>
      <c r="P70" s="10"/>
      <c r="Q70" s="10"/>
      <c r="R70" s="10"/>
    </row>
    <row r="71" spans="1:18" ht="12">
      <c r="A71" s="10"/>
      <c r="B71" s="10"/>
      <c r="C71" s="10"/>
      <c r="D71" s="150"/>
      <c r="E71" s="10"/>
      <c r="F71" s="10"/>
      <c r="G71" s="10"/>
      <c r="H71" s="10"/>
      <c r="I71" s="10"/>
      <c r="J71" s="10"/>
      <c r="K71" s="100"/>
      <c r="L71" s="10"/>
      <c r="M71" s="10"/>
      <c r="N71" s="10"/>
      <c r="O71" s="100"/>
      <c r="P71" s="10"/>
      <c r="Q71" s="10"/>
      <c r="R71" s="10"/>
    </row>
    <row r="72" spans="1:18" ht="12">
      <c r="A72" s="10"/>
      <c r="B72" s="10"/>
      <c r="C72" s="10"/>
      <c r="D72" s="150"/>
      <c r="E72" s="10"/>
      <c r="F72" s="10"/>
      <c r="G72" s="10"/>
      <c r="H72" s="10"/>
      <c r="I72" s="10"/>
      <c r="J72" s="10"/>
      <c r="K72" s="100"/>
      <c r="L72" s="10"/>
      <c r="M72" s="10"/>
      <c r="N72" s="10"/>
      <c r="O72" s="100"/>
      <c r="P72" s="10"/>
      <c r="Q72" s="10"/>
      <c r="R72" s="10"/>
    </row>
    <row r="73" spans="1:18" ht="12">
      <c r="A73" s="10"/>
      <c r="B73" s="10"/>
      <c r="C73" s="10"/>
      <c r="D73" s="150"/>
      <c r="E73" s="10"/>
      <c r="F73" s="10"/>
      <c r="G73" s="10"/>
      <c r="H73" s="10"/>
      <c r="I73" s="10"/>
      <c r="J73" s="10"/>
      <c r="K73" s="100"/>
      <c r="L73" s="10"/>
      <c r="M73" s="10"/>
      <c r="N73" s="10"/>
      <c r="O73" s="100"/>
      <c r="P73" s="10"/>
      <c r="Q73" s="10"/>
      <c r="R73" s="10"/>
    </row>
    <row r="74" spans="1:4" ht="12">
      <c r="A74" s="98"/>
      <c r="B74" s="98"/>
      <c r="C74" s="98"/>
      <c r="D74" s="151"/>
    </row>
    <row r="75" spans="1:4" ht="12">
      <c r="A75" s="98"/>
      <c r="B75" s="98"/>
      <c r="C75" s="98"/>
      <c r="D75" s="151"/>
    </row>
  </sheetData>
  <sheetProtection/>
  <mergeCells count="29">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63:D63"/>
    <mergeCell ref="C64:D64"/>
    <mergeCell ref="C65:D65"/>
    <mergeCell ref="C43:D43"/>
    <mergeCell ref="C46:D46"/>
    <mergeCell ref="C47:D47"/>
    <mergeCell ref="C48:D48"/>
    <mergeCell ref="C58:D58"/>
    <mergeCell ref="C44:D44"/>
    <mergeCell ref="C45:D45"/>
    <mergeCell ref="B59:B62"/>
    <mergeCell ref="C59:D59"/>
    <mergeCell ref="C61:D61"/>
    <mergeCell ref="C62:D62"/>
    <mergeCell ref="C60:D60"/>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U60"/>
  <sheetViews>
    <sheetView tabSelected="1" zoomScale="90" zoomScaleNormal="90" workbookViewId="0" topLeftCell="A1">
      <selection activeCell="C11" sqref="C11"/>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54</v>
      </c>
      <c r="B1" s="10"/>
      <c r="C1" s="10"/>
      <c r="D1" s="10"/>
      <c r="E1" s="10"/>
      <c r="F1" s="10"/>
      <c r="G1" s="10"/>
      <c r="H1" s="10"/>
      <c r="I1" s="10"/>
      <c r="J1" s="11"/>
      <c r="K1" s="12"/>
      <c r="L1" s="12"/>
      <c r="M1" s="12"/>
      <c r="N1" s="12"/>
      <c r="O1" s="13" t="s">
        <v>155</v>
      </c>
    </row>
    <row r="2" spans="1:15" ht="14.25" thickBot="1">
      <c r="A2" s="266" t="s">
        <v>1</v>
      </c>
      <c r="B2" s="269" t="s">
        <v>2</v>
      </c>
      <c r="C2" s="270"/>
      <c r="D2" s="270"/>
      <c r="E2" s="270"/>
      <c r="F2" s="270"/>
      <c r="G2" s="271"/>
      <c r="H2" s="272"/>
      <c r="I2" s="270" t="s">
        <v>0</v>
      </c>
      <c r="J2" s="270"/>
      <c r="K2" s="270"/>
      <c r="L2" s="270"/>
      <c r="M2" s="270"/>
      <c r="N2" s="271"/>
      <c r="O2" s="272"/>
    </row>
    <row r="3" spans="1:15" ht="13.5">
      <c r="A3" s="267"/>
      <c r="B3" s="2"/>
      <c r="C3" s="3"/>
      <c r="D3" s="3"/>
      <c r="E3" s="3"/>
      <c r="F3" s="303"/>
      <c r="G3" s="273" t="s">
        <v>4</v>
      </c>
      <c r="H3" s="274"/>
      <c r="I3" s="3"/>
      <c r="J3" s="3"/>
      <c r="K3" s="3"/>
      <c r="L3" s="3"/>
      <c r="M3" s="3"/>
      <c r="N3" s="275" t="s">
        <v>4</v>
      </c>
      <c r="O3" s="276"/>
    </row>
    <row r="4" spans="1:15" ht="52.5" customHeight="1" thickBot="1">
      <c r="A4" s="268"/>
      <c r="B4" s="4" t="s">
        <v>12</v>
      </c>
      <c r="C4" s="5" t="s">
        <v>5</v>
      </c>
      <c r="D4" s="5" t="s">
        <v>3</v>
      </c>
      <c r="E4" s="5" t="s">
        <v>6</v>
      </c>
      <c r="F4" s="41" t="s">
        <v>141</v>
      </c>
      <c r="G4" s="6" t="s">
        <v>7</v>
      </c>
      <c r="H4" s="7" t="s">
        <v>142</v>
      </c>
      <c r="I4" s="5" t="s">
        <v>12</v>
      </c>
      <c r="J4" s="5" t="s">
        <v>5</v>
      </c>
      <c r="K4" s="5" t="s">
        <v>3</v>
      </c>
      <c r="L4" s="5" t="s">
        <v>9</v>
      </c>
      <c r="M4" s="41" t="s">
        <v>141</v>
      </c>
      <c r="N4" s="6" t="s">
        <v>143</v>
      </c>
      <c r="O4" s="8" t="s">
        <v>144</v>
      </c>
    </row>
    <row r="5" spans="1:15" ht="13.5">
      <c r="A5" s="53" t="s">
        <v>158</v>
      </c>
      <c r="B5" s="192">
        <v>38.8</v>
      </c>
      <c r="C5" s="200">
        <v>293804</v>
      </c>
      <c r="D5" s="200">
        <v>134</v>
      </c>
      <c r="E5" s="200">
        <v>801308</v>
      </c>
      <c r="F5" s="54">
        <v>2.73</v>
      </c>
      <c r="G5" s="206">
        <v>783213</v>
      </c>
      <c r="H5" s="342">
        <f>ROUND((E5-G5)/G5*100,2)</f>
        <v>2.31</v>
      </c>
      <c r="I5" s="196">
        <v>38.8</v>
      </c>
      <c r="J5" s="198">
        <v>294083</v>
      </c>
      <c r="K5" s="199">
        <v>133</v>
      </c>
      <c r="L5" s="200">
        <v>765582</v>
      </c>
      <c r="M5" s="55">
        <v>2.6</v>
      </c>
      <c r="N5" s="206">
        <v>749471</v>
      </c>
      <c r="O5" s="343">
        <f>ROUND((L5-N5)/N5*100,2)</f>
        <v>2.15</v>
      </c>
    </row>
    <row r="6" spans="1:15" ht="13.5">
      <c r="A6" s="53" t="s">
        <v>159</v>
      </c>
      <c r="B6" s="192">
        <v>38.8</v>
      </c>
      <c r="C6" s="200">
        <v>296407</v>
      </c>
      <c r="D6" s="200">
        <v>145</v>
      </c>
      <c r="E6" s="200">
        <v>814683</v>
      </c>
      <c r="F6" s="54">
        <v>2.75</v>
      </c>
      <c r="G6" s="206">
        <v>801308</v>
      </c>
      <c r="H6" s="74">
        <f>ROUND((E6-G6)/G6*100,2)</f>
        <v>1.67</v>
      </c>
      <c r="I6" s="196">
        <v>38.8</v>
      </c>
      <c r="J6" s="198">
        <v>296547</v>
      </c>
      <c r="K6" s="199">
        <v>142</v>
      </c>
      <c r="L6" s="200">
        <v>798706</v>
      </c>
      <c r="M6" s="55">
        <v>2.69</v>
      </c>
      <c r="N6" s="206">
        <v>765582</v>
      </c>
      <c r="O6" s="78">
        <f>ROUND((L6-N6)/N6*100,2)</f>
        <v>4.33</v>
      </c>
    </row>
    <row r="7" spans="1:15" ht="13.5">
      <c r="A7" s="344" t="s">
        <v>160</v>
      </c>
      <c r="B7" s="192">
        <v>38.2</v>
      </c>
      <c r="C7" s="200">
        <v>292389</v>
      </c>
      <c r="D7" s="200">
        <v>155</v>
      </c>
      <c r="E7" s="200">
        <v>820082</v>
      </c>
      <c r="F7" s="345">
        <v>2.8</v>
      </c>
      <c r="G7" s="206">
        <v>814683</v>
      </c>
      <c r="H7" s="74">
        <f>ROUND((E7-G7)/G7*100,2)</f>
        <v>0.66</v>
      </c>
      <c r="I7" s="346">
        <v>38.2</v>
      </c>
      <c r="J7" s="198">
        <v>292899</v>
      </c>
      <c r="K7" s="199">
        <v>153</v>
      </c>
      <c r="L7" s="200">
        <v>800870</v>
      </c>
      <c r="M7" s="329">
        <v>2.73</v>
      </c>
      <c r="N7" s="206">
        <v>798706</v>
      </c>
      <c r="O7" s="78">
        <f>ROUND((L7-N7)/N7*100,2)</f>
        <v>0.27</v>
      </c>
    </row>
    <row r="8" spans="1:15" ht="13.5">
      <c r="A8" s="344" t="s">
        <v>161</v>
      </c>
      <c r="B8" s="194">
        <v>37.6</v>
      </c>
      <c r="C8" s="57">
        <v>289842</v>
      </c>
      <c r="D8" s="57">
        <v>148</v>
      </c>
      <c r="E8" s="57">
        <v>736771</v>
      </c>
      <c r="F8" s="81">
        <v>2.54</v>
      </c>
      <c r="G8" s="309">
        <v>820082</v>
      </c>
      <c r="H8" s="74">
        <f>ROUND((E8-G8)/G8*100,2)</f>
        <v>-10.16</v>
      </c>
      <c r="I8" s="194">
        <v>37.6</v>
      </c>
      <c r="J8" s="57">
        <v>289855</v>
      </c>
      <c r="K8" s="57">
        <v>147</v>
      </c>
      <c r="L8" s="57">
        <v>631451</v>
      </c>
      <c r="M8" s="81">
        <v>2.18</v>
      </c>
      <c r="N8" s="309">
        <v>800870</v>
      </c>
      <c r="O8" s="78">
        <f>ROUND((L8-N8)/N8*100,2)</f>
        <v>-21.15</v>
      </c>
    </row>
    <row r="9" spans="1:15" ht="13.5">
      <c r="A9" s="53" t="s">
        <v>162</v>
      </c>
      <c r="B9" s="194">
        <v>37.4</v>
      </c>
      <c r="C9" s="57">
        <v>286528</v>
      </c>
      <c r="D9" s="57">
        <v>135</v>
      </c>
      <c r="E9" s="57">
        <v>682217</v>
      </c>
      <c r="F9" s="81">
        <v>2.38</v>
      </c>
      <c r="G9" s="82">
        <v>736771</v>
      </c>
      <c r="H9" s="85">
        <f>ROUND((E9-G9)/G9*100,2)</f>
        <v>-7.4</v>
      </c>
      <c r="I9" s="194">
        <v>37.4</v>
      </c>
      <c r="J9" s="57">
        <v>286528</v>
      </c>
      <c r="K9" s="57">
        <v>135</v>
      </c>
      <c r="L9" s="57">
        <v>609719</v>
      </c>
      <c r="M9" s="81">
        <v>2.13</v>
      </c>
      <c r="N9" s="347">
        <v>631451</v>
      </c>
      <c r="O9" s="78">
        <f>ROUND((L9-N9)/N9*100,2)</f>
        <v>-3.44</v>
      </c>
    </row>
    <row r="10" spans="1:15" ht="13.5">
      <c r="A10" s="53" t="s">
        <v>163</v>
      </c>
      <c r="B10" s="59">
        <v>37.6</v>
      </c>
      <c r="C10" s="60">
        <v>286018</v>
      </c>
      <c r="D10" s="60">
        <v>154</v>
      </c>
      <c r="E10" s="60">
        <v>704212</v>
      </c>
      <c r="F10" s="76">
        <v>2.46</v>
      </c>
      <c r="G10" s="311">
        <v>682217</v>
      </c>
      <c r="H10" s="76">
        <f aca="true" t="shared" si="0" ref="H10:H16">IF(R10=TRUE,"-",ROUND((E10-G10)/G10*100,2))</f>
        <v>3.22</v>
      </c>
      <c r="I10" s="59">
        <v>37.6</v>
      </c>
      <c r="J10" s="60">
        <v>286018</v>
      </c>
      <c r="K10" s="60">
        <v>154</v>
      </c>
      <c r="L10" s="60">
        <v>657788</v>
      </c>
      <c r="M10" s="76">
        <v>2.3</v>
      </c>
      <c r="N10" s="311">
        <v>609719</v>
      </c>
      <c r="O10" s="75">
        <f aca="true" t="shared" si="1" ref="O10:O16">IF(T10=TRUE,"-",ROUND((L10-N10)/N10*100,2))</f>
        <v>7.88</v>
      </c>
    </row>
    <row r="11" spans="1:15" ht="13.5">
      <c r="A11" s="312" t="s">
        <v>164</v>
      </c>
      <c r="B11" s="59">
        <v>38.1</v>
      </c>
      <c r="C11" s="60">
        <v>288290</v>
      </c>
      <c r="D11" s="60">
        <v>151</v>
      </c>
      <c r="E11" s="60">
        <v>706792</v>
      </c>
      <c r="F11" s="76">
        <v>2.45</v>
      </c>
      <c r="G11" s="311">
        <v>704212</v>
      </c>
      <c r="H11" s="76">
        <f t="shared" si="0"/>
        <v>0.37</v>
      </c>
      <c r="I11" s="59">
        <v>38.1</v>
      </c>
      <c r="J11" s="60">
        <v>288290</v>
      </c>
      <c r="K11" s="60">
        <v>151</v>
      </c>
      <c r="L11" s="60">
        <v>657145</v>
      </c>
      <c r="M11" s="76">
        <v>2.28</v>
      </c>
      <c r="N11" s="311">
        <v>657788</v>
      </c>
      <c r="O11" s="75">
        <f t="shared" si="1"/>
        <v>-0.1</v>
      </c>
    </row>
    <row r="12" spans="1:21" ht="13.5">
      <c r="A12" s="313" t="s">
        <v>165</v>
      </c>
      <c r="B12" s="59">
        <v>38.1</v>
      </c>
      <c r="C12" s="60">
        <v>289020</v>
      </c>
      <c r="D12" s="60">
        <v>148</v>
      </c>
      <c r="E12" s="60">
        <v>713798</v>
      </c>
      <c r="F12" s="61">
        <v>2.47</v>
      </c>
      <c r="G12" s="314">
        <v>706792</v>
      </c>
      <c r="H12" s="76">
        <f t="shared" si="0"/>
        <v>0.99</v>
      </c>
      <c r="I12" s="59">
        <v>38.1</v>
      </c>
      <c r="J12" s="60">
        <v>289020</v>
      </c>
      <c r="K12" s="60">
        <v>148</v>
      </c>
      <c r="L12" s="60">
        <v>671951</v>
      </c>
      <c r="M12" s="61">
        <v>2.32</v>
      </c>
      <c r="N12" s="314">
        <v>657145</v>
      </c>
      <c r="O12" s="75">
        <f t="shared" si="1"/>
        <v>2.25</v>
      </c>
      <c r="T12" s="315"/>
      <c r="U12" s="315"/>
    </row>
    <row r="13" spans="1:21" ht="13.5">
      <c r="A13" s="313" t="s">
        <v>166</v>
      </c>
      <c r="B13" s="59">
        <v>38.5</v>
      </c>
      <c r="C13" s="60">
        <v>289745</v>
      </c>
      <c r="D13" s="60">
        <v>151</v>
      </c>
      <c r="E13" s="60">
        <v>749919</v>
      </c>
      <c r="F13" s="61">
        <v>2.59</v>
      </c>
      <c r="G13" s="314">
        <v>713798</v>
      </c>
      <c r="H13" s="76">
        <f t="shared" si="0"/>
        <v>5.06</v>
      </c>
      <c r="I13" s="59">
        <v>38.5</v>
      </c>
      <c r="J13" s="60">
        <v>289745</v>
      </c>
      <c r="K13" s="60">
        <v>151</v>
      </c>
      <c r="L13" s="60">
        <v>726181</v>
      </c>
      <c r="M13" s="61">
        <v>2.51</v>
      </c>
      <c r="N13" s="314">
        <v>671951</v>
      </c>
      <c r="O13" s="75">
        <f t="shared" si="1"/>
        <v>8.07</v>
      </c>
      <c r="T13" s="315"/>
      <c r="U13" s="315"/>
    </row>
    <row r="14" spans="1:21" ht="14.25" thickBot="1">
      <c r="A14" s="316" t="s">
        <v>167</v>
      </c>
      <c r="B14" s="64">
        <v>38.8</v>
      </c>
      <c r="C14" s="65">
        <v>292048</v>
      </c>
      <c r="D14" s="65">
        <v>156</v>
      </c>
      <c r="E14" s="65">
        <v>772131</v>
      </c>
      <c r="F14" s="66">
        <v>2.64</v>
      </c>
      <c r="G14" s="318">
        <v>749919</v>
      </c>
      <c r="H14" s="209">
        <f t="shared" si="0"/>
        <v>2.96</v>
      </c>
      <c r="I14" s="64">
        <v>38.8</v>
      </c>
      <c r="J14" s="65">
        <v>292048</v>
      </c>
      <c r="K14" s="65">
        <v>156</v>
      </c>
      <c r="L14" s="65">
        <v>748674</v>
      </c>
      <c r="M14" s="66">
        <v>2.56</v>
      </c>
      <c r="N14" s="318">
        <v>726181</v>
      </c>
      <c r="O14" s="348">
        <f t="shared" si="1"/>
        <v>3.1</v>
      </c>
      <c r="T14" s="315"/>
      <c r="U14" s="315"/>
    </row>
    <row r="15" spans="1:15" ht="13.5">
      <c r="A15" s="319" t="s">
        <v>156</v>
      </c>
      <c r="B15" s="195">
        <v>39</v>
      </c>
      <c r="C15" s="204">
        <v>296897</v>
      </c>
      <c r="D15" s="204">
        <v>140</v>
      </c>
      <c r="E15" s="204">
        <v>802306</v>
      </c>
      <c r="F15" s="190">
        <v>2.7</v>
      </c>
      <c r="G15" s="214">
        <v>772131</v>
      </c>
      <c r="H15" s="205">
        <v>3.91</v>
      </c>
      <c r="I15" s="195">
        <v>39</v>
      </c>
      <c r="J15" s="204">
        <v>296945</v>
      </c>
      <c r="K15" s="204">
        <v>138</v>
      </c>
      <c r="L15" s="204">
        <v>784861</v>
      </c>
      <c r="M15" s="191">
        <v>2.64</v>
      </c>
      <c r="N15" s="208">
        <v>748674</v>
      </c>
      <c r="O15" s="349">
        <v>4.83</v>
      </c>
    </row>
    <row r="16" spans="1:15" ht="14.25" thickBot="1">
      <c r="A16" s="52" t="s">
        <v>157</v>
      </c>
      <c r="B16" s="231">
        <v>38.8</v>
      </c>
      <c r="C16" s="232">
        <v>292048</v>
      </c>
      <c r="D16" s="232">
        <v>156</v>
      </c>
      <c r="E16" s="232">
        <v>772131</v>
      </c>
      <c r="F16" s="350">
        <v>2.64</v>
      </c>
      <c r="G16" s="351">
        <v>749919</v>
      </c>
      <c r="H16" s="230">
        <f t="shared" si="0"/>
        <v>2.96</v>
      </c>
      <c r="I16" s="231">
        <v>38.8</v>
      </c>
      <c r="J16" s="232">
        <v>292048</v>
      </c>
      <c r="K16" s="232">
        <v>156</v>
      </c>
      <c r="L16" s="232">
        <v>748674</v>
      </c>
      <c r="M16" s="229">
        <v>2.56</v>
      </c>
      <c r="N16" s="233">
        <v>726181</v>
      </c>
      <c r="O16" s="230">
        <f t="shared" si="1"/>
        <v>3.1</v>
      </c>
    </row>
    <row r="17" spans="1:15" ht="14.25" thickBot="1">
      <c r="A17" s="9" t="s">
        <v>11</v>
      </c>
      <c r="B17" s="352">
        <f aca="true" t="shared" si="2" ref="B17:O17">B15-B16</f>
        <v>0.20000000000000284</v>
      </c>
      <c r="C17" s="333">
        <f t="shared" si="2"/>
        <v>4849</v>
      </c>
      <c r="D17" s="353">
        <f t="shared" si="2"/>
        <v>-16</v>
      </c>
      <c r="E17" s="353">
        <f t="shared" si="2"/>
        <v>30175</v>
      </c>
      <c r="F17" s="354">
        <f t="shared" si="2"/>
        <v>0.06000000000000005</v>
      </c>
      <c r="G17" s="335">
        <f t="shared" si="2"/>
        <v>22212</v>
      </c>
      <c r="H17" s="355">
        <f t="shared" si="2"/>
        <v>0.9500000000000002</v>
      </c>
      <c r="I17" s="356">
        <f t="shared" si="2"/>
        <v>0.20000000000000284</v>
      </c>
      <c r="J17" s="338">
        <f t="shared" si="2"/>
        <v>4897</v>
      </c>
      <c r="K17" s="353">
        <f t="shared" si="2"/>
        <v>-18</v>
      </c>
      <c r="L17" s="333">
        <f t="shared" si="2"/>
        <v>36187</v>
      </c>
      <c r="M17" s="354">
        <f t="shared" si="2"/>
        <v>0.08000000000000007</v>
      </c>
      <c r="N17" s="335">
        <f t="shared" si="2"/>
        <v>22493</v>
      </c>
      <c r="O17" s="355">
        <f t="shared" si="2"/>
        <v>1.73</v>
      </c>
    </row>
    <row r="18" spans="1:15" ht="13.5">
      <c r="A18" s="12"/>
      <c r="B18" s="12"/>
      <c r="C18" s="12"/>
      <c r="D18" s="12"/>
      <c r="E18" s="12"/>
      <c r="F18" s="12"/>
      <c r="G18" s="12"/>
      <c r="H18" s="12"/>
      <c r="I18" s="357"/>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7" ht="14.25" thickBot="1"/>
    <row r="28" spans="1:15" ht="13.5">
      <c r="A28" s="15"/>
      <c r="B28" s="16"/>
      <c r="C28" s="16"/>
      <c r="D28" s="16"/>
      <c r="E28" s="16"/>
      <c r="F28" s="16"/>
      <c r="G28" s="16"/>
      <c r="H28" s="16"/>
      <c r="I28" s="16"/>
      <c r="J28" s="17"/>
      <c r="K28" s="18"/>
      <c r="L28" s="18"/>
      <c r="M28" s="18"/>
      <c r="N28" s="18"/>
      <c r="O28" s="19"/>
    </row>
    <row r="29" spans="1:15" ht="13.5" customHeight="1">
      <c r="A29" s="285" t="s">
        <v>17</v>
      </c>
      <c r="B29" s="286"/>
      <c r="C29" s="286"/>
      <c r="D29" s="286"/>
      <c r="E29" s="286"/>
      <c r="F29" s="286"/>
      <c r="G29" s="286"/>
      <c r="H29" s="286"/>
      <c r="I29" s="286"/>
      <c r="J29" s="286"/>
      <c r="K29" s="286"/>
      <c r="L29" s="286"/>
      <c r="M29" s="287"/>
      <c r="N29" s="287"/>
      <c r="O29" s="288"/>
    </row>
    <row r="30" spans="1:15" ht="13.5">
      <c r="A30" s="289"/>
      <c r="B30" s="287"/>
      <c r="C30" s="287"/>
      <c r="D30" s="287"/>
      <c r="E30" s="287"/>
      <c r="F30" s="287"/>
      <c r="G30" s="287"/>
      <c r="H30" s="287"/>
      <c r="I30" s="287"/>
      <c r="J30" s="287"/>
      <c r="K30" s="287"/>
      <c r="L30" s="287"/>
      <c r="M30" s="287"/>
      <c r="N30" s="287"/>
      <c r="O30" s="288"/>
    </row>
    <row r="31" spans="1:15" ht="29.25" customHeight="1">
      <c r="A31" s="290" t="s">
        <v>26</v>
      </c>
      <c r="B31" s="282"/>
      <c r="C31" s="282"/>
      <c r="D31" s="282"/>
      <c r="E31" s="282"/>
      <c r="F31" s="282"/>
      <c r="G31" s="282"/>
      <c r="H31" s="282"/>
      <c r="I31" s="282"/>
      <c r="J31" s="282"/>
      <c r="K31" s="282"/>
      <c r="L31" s="282"/>
      <c r="M31" s="283"/>
      <c r="N31" s="283"/>
      <c r="O31" s="284"/>
    </row>
    <row r="32" spans="1:15" ht="19.5" customHeight="1">
      <c r="A32" s="290" t="s">
        <v>14</v>
      </c>
      <c r="B32" s="282"/>
      <c r="C32" s="282"/>
      <c r="D32" s="282"/>
      <c r="E32" s="282"/>
      <c r="F32" s="282"/>
      <c r="G32" s="282"/>
      <c r="H32" s="282"/>
      <c r="I32" s="282"/>
      <c r="J32" s="282"/>
      <c r="K32" s="282"/>
      <c r="L32" s="282"/>
      <c r="M32" s="283"/>
      <c r="N32" s="283"/>
      <c r="O32" s="284"/>
    </row>
    <row r="33" spans="1:15" ht="25.5" customHeight="1">
      <c r="A33" s="281" t="s">
        <v>27</v>
      </c>
      <c r="B33" s="291"/>
      <c r="C33" s="291"/>
      <c r="D33" s="291"/>
      <c r="E33" s="291"/>
      <c r="F33" s="291"/>
      <c r="G33" s="291"/>
      <c r="H33" s="291"/>
      <c r="I33" s="291"/>
      <c r="J33" s="291"/>
      <c r="K33" s="291"/>
      <c r="L33" s="291"/>
      <c r="M33" s="291"/>
      <c r="N33" s="291"/>
      <c r="O33" s="292"/>
    </row>
    <row r="34" spans="1:15" ht="25.5" customHeight="1">
      <c r="A34" s="42"/>
      <c r="B34" s="49"/>
      <c r="C34" s="51" t="s">
        <v>43</v>
      </c>
      <c r="D34" s="49"/>
      <c r="E34" s="49"/>
      <c r="F34" s="49"/>
      <c r="G34" s="49"/>
      <c r="H34" s="49"/>
      <c r="I34" s="49"/>
      <c r="J34" s="49"/>
      <c r="K34" s="49"/>
      <c r="L34" s="49"/>
      <c r="M34" s="49"/>
      <c r="N34" s="49"/>
      <c r="O34" s="50"/>
    </row>
    <row r="35" spans="1:15" ht="39" customHeight="1">
      <c r="A35" s="20"/>
      <c r="B35" s="280" t="s">
        <v>15</v>
      </c>
      <c r="C35" s="280"/>
      <c r="D35" s="280"/>
      <c r="E35" s="280"/>
      <c r="F35" s="280"/>
      <c r="G35" s="280"/>
      <c r="H35" s="280"/>
      <c r="I35" s="280"/>
      <c r="J35" s="280"/>
      <c r="K35" s="280"/>
      <c r="L35" s="280"/>
      <c r="M35" s="280"/>
      <c r="N35" s="22"/>
      <c r="O35" s="23"/>
    </row>
    <row r="36" spans="1:15" ht="24.75" customHeight="1">
      <c r="A36" s="20"/>
      <c r="D36" s="37" t="s">
        <v>50</v>
      </c>
      <c r="E36" s="21"/>
      <c r="F36" s="21"/>
      <c r="G36" s="21"/>
      <c r="H36" s="21"/>
      <c r="I36" s="21"/>
      <c r="J36" s="21"/>
      <c r="K36" s="21"/>
      <c r="L36" s="21"/>
      <c r="M36" s="22"/>
      <c r="N36" s="22"/>
      <c r="O36" s="23"/>
    </row>
    <row r="37" spans="1:15" ht="24" customHeight="1">
      <c r="A37" s="20"/>
      <c r="D37" s="37" t="s">
        <v>51</v>
      </c>
      <c r="E37" s="21"/>
      <c r="F37" s="21"/>
      <c r="G37" s="21"/>
      <c r="H37" s="21"/>
      <c r="I37" s="21"/>
      <c r="J37" s="21"/>
      <c r="K37" s="21"/>
      <c r="L37" s="21"/>
      <c r="M37" s="22"/>
      <c r="N37" s="22"/>
      <c r="O37" s="23"/>
    </row>
    <row r="38" spans="1:15" ht="24" customHeight="1">
      <c r="A38" s="20"/>
      <c r="D38" s="37" t="s">
        <v>52</v>
      </c>
      <c r="E38" s="21"/>
      <c r="F38" s="21"/>
      <c r="G38" s="21"/>
      <c r="H38" s="21"/>
      <c r="I38" s="21"/>
      <c r="J38" s="21"/>
      <c r="K38" s="21"/>
      <c r="L38" s="21"/>
      <c r="M38" s="22"/>
      <c r="N38" s="22"/>
      <c r="O38" s="23"/>
    </row>
    <row r="39" spans="1:15" ht="19.5" customHeight="1">
      <c r="A39" s="24"/>
      <c r="D39" s="36" t="s">
        <v>53</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281" t="s">
        <v>32</v>
      </c>
      <c r="B41" s="282"/>
      <c r="C41" s="282"/>
      <c r="D41" s="282"/>
      <c r="E41" s="282"/>
      <c r="F41" s="282"/>
      <c r="G41" s="282"/>
      <c r="H41" s="282"/>
      <c r="I41" s="282"/>
      <c r="J41" s="282"/>
      <c r="K41" s="282"/>
      <c r="L41" s="282"/>
      <c r="M41" s="283"/>
      <c r="N41" s="283"/>
      <c r="O41" s="284"/>
    </row>
    <row r="42" spans="1:15" ht="23.25" customHeight="1">
      <c r="A42" s="42"/>
      <c r="B42" s="43"/>
      <c r="C42" s="43"/>
      <c r="D42" s="43"/>
      <c r="E42" s="43"/>
      <c r="F42" s="43"/>
      <c r="G42" s="43"/>
      <c r="H42" s="43"/>
      <c r="I42" s="43"/>
      <c r="J42" s="43"/>
      <c r="K42" s="43"/>
      <c r="L42" s="43"/>
      <c r="M42" s="44"/>
      <c r="N42" s="44"/>
      <c r="O42" s="45"/>
    </row>
    <row r="43" spans="1:15" ht="13.5">
      <c r="A43" s="38" t="s">
        <v>42</v>
      </c>
      <c r="B43" s="39"/>
      <c r="C43" s="39"/>
      <c r="D43" s="39"/>
      <c r="F43" s="39" t="s">
        <v>29</v>
      </c>
      <c r="G43" s="30"/>
      <c r="H43" s="30"/>
      <c r="I43" s="26"/>
      <c r="J43" s="26"/>
      <c r="K43" s="26"/>
      <c r="L43" s="40"/>
      <c r="M43" s="40" t="s">
        <v>30</v>
      </c>
      <c r="N43" s="26"/>
      <c r="O43" s="27"/>
    </row>
    <row r="44" spans="1:15" ht="13.5">
      <c r="A44" s="38" t="s">
        <v>41</v>
      </c>
      <c r="B44" s="39"/>
      <c r="C44" s="39"/>
      <c r="D44" s="39"/>
      <c r="F44" s="39" t="s">
        <v>21</v>
      </c>
      <c r="G44" s="30"/>
      <c r="H44" s="30"/>
      <c r="I44" s="26"/>
      <c r="J44" s="26"/>
      <c r="K44" s="26"/>
      <c r="L44" s="40"/>
      <c r="M44" s="26" t="s">
        <v>22</v>
      </c>
      <c r="N44" s="26"/>
      <c r="O44" s="27"/>
    </row>
    <row r="45" spans="1:15" ht="13.5">
      <c r="A45" s="38" t="s">
        <v>40</v>
      </c>
      <c r="B45" s="39"/>
      <c r="C45" s="39"/>
      <c r="D45" s="39"/>
      <c r="F45" s="39" t="s">
        <v>23</v>
      </c>
      <c r="G45" s="30"/>
      <c r="H45" s="30"/>
      <c r="I45" s="26"/>
      <c r="J45" s="26"/>
      <c r="K45" s="26"/>
      <c r="L45" s="40"/>
      <c r="M45" s="40" t="s">
        <v>24</v>
      </c>
      <c r="N45" s="26"/>
      <c r="O45" s="27"/>
    </row>
    <row r="46" spans="1:15" ht="13.5">
      <c r="A46" s="38" t="s">
        <v>39</v>
      </c>
      <c r="B46" s="39"/>
      <c r="C46" s="39"/>
      <c r="D46" s="39"/>
      <c r="F46" s="39" t="s">
        <v>38</v>
      </c>
      <c r="G46" s="30"/>
      <c r="H46" s="30"/>
      <c r="I46" s="26"/>
      <c r="J46" s="26"/>
      <c r="K46" s="26"/>
      <c r="L46" s="40"/>
      <c r="M46" s="40" t="s">
        <v>25</v>
      </c>
      <c r="N46" s="26"/>
      <c r="O46" s="27"/>
    </row>
    <row r="47" spans="1:15" ht="13.5">
      <c r="A47" s="38"/>
      <c r="B47" s="39"/>
      <c r="C47" s="39"/>
      <c r="D47" s="39"/>
      <c r="F47" s="39"/>
      <c r="G47" s="30"/>
      <c r="H47" s="30"/>
      <c r="I47" s="26"/>
      <c r="J47" s="26"/>
      <c r="K47" s="26"/>
      <c r="L47" s="40"/>
      <c r="M47" s="40"/>
      <c r="N47" s="26"/>
      <c r="O47" s="27"/>
    </row>
    <row r="48" spans="1:15" ht="13.5">
      <c r="A48" s="38"/>
      <c r="B48" s="39"/>
      <c r="C48" s="39"/>
      <c r="D48" s="39"/>
      <c r="E48" s="39"/>
      <c r="F48" s="39"/>
      <c r="G48" s="30"/>
      <c r="H48" s="30"/>
      <c r="I48" s="26"/>
      <c r="J48" s="26"/>
      <c r="K48" s="26"/>
      <c r="L48" s="40"/>
      <c r="M48" s="40"/>
      <c r="N48" s="26"/>
      <c r="O48" s="27"/>
    </row>
    <row r="49" spans="1:15" ht="13.5">
      <c r="A49" s="28"/>
      <c r="B49" s="29"/>
      <c r="C49" s="29"/>
      <c r="D49" s="26"/>
      <c r="E49" s="12"/>
      <c r="F49" s="30"/>
      <c r="G49" s="30"/>
      <c r="H49" s="26"/>
      <c r="I49" s="26"/>
      <c r="J49" s="26"/>
      <c r="K49" s="26"/>
      <c r="L49" s="26"/>
      <c r="M49" s="26"/>
      <c r="N49" s="26"/>
      <c r="O49" s="27"/>
    </row>
    <row r="50" spans="1:15" ht="27" customHeight="1">
      <c r="A50" s="277" t="s">
        <v>28</v>
      </c>
      <c r="B50" s="278"/>
      <c r="C50" s="278"/>
      <c r="D50" s="278"/>
      <c r="E50" s="278"/>
      <c r="F50" s="278"/>
      <c r="G50" s="278"/>
      <c r="H50" s="278"/>
      <c r="I50" s="278"/>
      <c r="J50" s="278"/>
      <c r="K50" s="278"/>
      <c r="L50" s="278"/>
      <c r="M50" s="278"/>
      <c r="N50" s="278"/>
      <c r="O50" s="279"/>
    </row>
    <row r="51" spans="1:15" ht="13.5">
      <c r="A51" s="31"/>
      <c r="B51" s="29"/>
      <c r="C51" s="29"/>
      <c r="D51" s="26"/>
      <c r="E51" s="26"/>
      <c r="F51" s="26"/>
      <c r="G51" s="26"/>
      <c r="H51" s="26"/>
      <c r="I51" s="26"/>
      <c r="J51" s="26"/>
      <c r="K51" s="26"/>
      <c r="L51" s="26"/>
      <c r="M51" s="26"/>
      <c r="N51" s="26"/>
      <c r="O51" s="27"/>
    </row>
    <row r="52" spans="1:15" ht="21.75" customHeight="1">
      <c r="A52" s="31"/>
      <c r="B52" s="46" t="s">
        <v>37</v>
      </c>
      <c r="C52" s="46"/>
      <c r="D52" s="47"/>
      <c r="E52" s="47"/>
      <c r="F52" s="47"/>
      <c r="G52" s="47"/>
      <c r="H52" s="47"/>
      <c r="I52" s="47"/>
      <c r="J52" s="47"/>
      <c r="K52" s="47"/>
      <c r="L52" s="48"/>
      <c r="M52" s="26"/>
      <c r="N52" s="26"/>
      <c r="O52" s="27"/>
    </row>
    <row r="53" spans="1:15" ht="9" customHeight="1">
      <c r="A53" s="31"/>
      <c r="B53" s="46"/>
      <c r="C53" s="46"/>
      <c r="D53" s="47"/>
      <c r="E53" s="47"/>
      <c r="F53" s="47"/>
      <c r="G53" s="47"/>
      <c r="H53" s="47"/>
      <c r="I53" s="47"/>
      <c r="J53" s="47"/>
      <c r="K53" s="47"/>
      <c r="L53" s="48"/>
      <c r="M53" s="26"/>
      <c r="N53" s="26"/>
      <c r="O53" s="27"/>
    </row>
    <row r="54" spans="1:15" ht="13.5">
      <c r="A54" s="31"/>
      <c r="B54" s="29" t="s">
        <v>31</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33</v>
      </c>
      <c r="C56" s="29"/>
      <c r="D56" s="26"/>
      <c r="E56" s="26"/>
      <c r="F56" s="26"/>
      <c r="G56" s="26"/>
      <c r="H56" s="26"/>
      <c r="I56" s="26"/>
      <c r="J56" s="26"/>
      <c r="K56" s="26"/>
      <c r="L56" s="26"/>
      <c r="M56" s="26"/>
      <c r="N56" s="26"/>
      <c r="O56" s="27"/>
    </row>
    <row r="57" spans="1:15" ht="13.5">
      <c r="A57" s="31"/>
      <c r="B57" s="29" t="s">
        <v>35</v>
      </c>
      <c r="C57" s="29"/>
      <c r="D57" s="26"/>
      <c r="E57" s="26"/>
      <c r="F57" s="26"/>
      <c r="G57" s="26"/>
      <c r="H57" s="26"/>
      <c r="I57" s="26"/>
      <c r="J57" s="26"/>
      <c r="K57" s="26"/>
      <c r="L57" s="26"/>
      <c r="M57" s="26"/>
      <c r="N57" s="26"/>
      <c r="O57" s="27"/>
    </row>
    <row r="58" spans="1:15" ht="13.5">
      <c r="A58" s="31"/>
      <c r="B58" s="29" t="s">
        <v>34</v>
      </c>
      <c r="C58" s="29"/>
      <c r="D58" s="26"/>
      <c r="E58" s="26"/>
      <c r="F58" s="26"/>
      <c r="G58" s="26"/>
      <c r="H58" s="26"/>
      <c r="I58" s="26"/>
      <c r="J58" s="26"/>
      <c r="K58" s="26"/>
      <c r="L58" s="26"/>
      <c r="M58" s="26"/>
      <c r="N58" s="26"/>
      <c r="O58" s="27"/>
    </row>
    <row r="59" spans="1:15" ht="13.5">
      <c r="A59" s="31"/>
      <c r="B59" s="29" t="s">
        <v>36</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A32:O32"/>
    <mergeCell ref="A33:O33"/>
    <mergeCell ref="B35:M35"/>
    <mergeCell ref="A41:O41"/>
    <mergeCell ref="A29:O30"/>
    <mergeCell ref="A31:O31"/>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WIN111</dc:creator>
  <cp:keywords/>
  <dc:description/>
  <cp:lastModifiedBy>横井啓人</cp:lastModifiedBy>
  <cp:lastPrinted>2016-08-09T08:38:01Z</cp:lastPrinted>
  <dcterms:created xsi:type="dcterms:W3CDTF">2005-12-21T00:54:05Z</dcterms:created>
  <dcterms:modified xsi:type="dcterms:W3CDTF">2016-08-10T01:42:55Z</dcterms:modified>
  <cp:category/>
  <cp:version/>
  <cp:contentType/>
  <cp:contentStatus/>
</cp:coreProperties>
</file>