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270" windowWidth="14700" windowHeight="8355" tabRatio="734" activeTab="0"/>
  </bookViews>
  <sheets>
    <sheet name="全県" sheetId="1" r:id="rId1"/>
    <sheet name="全県（年次推移）" sheetId="2" r:id="rId2"/>
    <sheet name="東部" sheetId="3" r:id="rId3"/>
    <sheet name="東部（年次推移）" sheetId="4" r:id="rId4"/>
    <sheet name="中部" sheetId="5" r:id="rId5"/>
    <sheet name="中部（年次推移）" sheetId="6" r:id="rId6"/>
    <sheet name="西部" sheetId="7" r:id="rId7"/>
    <sheet name="西部（年次推移）" sheetId="8" r:id="rId8"/>
  </sheets>
  <definedNames/>
  <calcPr fullCalcOnLoad="1" refMode="R1C1"/>
</workbook>
</file>

<file path=xl/sharedStrings.xml><?xml version="1.0" encoding="utf-8"?>
<sst xmlns="http://schemas.openxmlformats.org/spreadsheetml/2006/main" count="1397" uniqueCount="146">
  <si>
    <t>製造業</t>
  </si>
  <si>
    <t>化 学</t>
  </si>
  <si>
    <t>プラスチック製品</t>
  </si>
  <si>
    <t>鉄 鋼</t>
  </si>
  <si>
    <t>業</t>
  </si>
  <si>
    <t>非鉄金属</t>
  </si>
  <si>
    <t>金属製品</t>
  </si>
  <si>
    <t>輸送用機械器具</t>
  </si>
  <si>
    <t>種</t>
  </si>
  <si>
    <t>農林水産業</t>
  </si>
  <si>
    <t>建設業</t>
  </si>
  <si>
    <t>道路旅客運送業</t>
  </si>
  <si>
    <t>別</t>
  </si>
  <si>
    <t>道路貨物運送業</t>
  </si>
  <si>
    <t>大</t>
  </si>
  <si>
    <t>5,000人以上</t>
  </si>
  <si>
    <t>規</t>
  </si>
  <si>
    <t>1,000～4,999人</t>
  </si>
  <si>
    <t>企</t>
  </si>
  <si>
    <t>500～999人</t>
  </si>
  <si>
    <t>300～499人</t>
  </si>
  <si>
    <t>模</t>
  </si>
  <si>
    <t>平    均</t>
  </si>
  <si>
    <t>中</t>
  </si>
  <si>
    <t>100～299人</t>
  </si>
  <si>
    <t>小</t>
  </si>
  <si>
    <t>30～99人</t>
  </si>
  <si>
    <t>29人以下</t>
  </si>
  <si>
    <t>その他(合同労組)</t>
  </si>
  <si>
    <t>地</t>
  </si>
  <si>
    <t>東            部</t>
  </si>
  <si>
    <t>域</t>
  </si>
  <si>
    <t>中            部</t>
  </si>
  <si>
    <t>西            部</t>
  </si>
  <si>
    <t>全     平     均</t>
  </si>
  <si>
    <t>要求状況</t>
  </si>
  <si>
    <t>妥結状況</t>
  </si>
  <si>
    <t>情報通信業</t>
  </si>
  <si>
    <t>水運業</t>
  </si>
  <si>
    <t>航空運輸業</t>
  </si>
  <si>
    <t>倉庫業</t>
  </si>
  <si>
    <t xml:space="preserve"> 年          次</t>
  </si>
  <si>
    <t>要求状況</t>
  </si>
  <si>
    <t>労組数</t>
  </si>
  <si>
    <t>【公表資料用】</t>
  </si>
  <si>
    <t>参考</t>
  </si>
  <si>
    <t>平均賃金（円）</t>
  </si>
  <si>
    <t>平均
要求額（円）</t>
  </si>
  <si>
    <t xml:space="preserve">
前年
要求額（円）</t>
  </si>
  <si>
    <t>対前年比（％）</t>
  </si>
  <si>
    <t>平均
妥結額（円）</t>
  </si>
  <si>
    <t>前年
妥結額（円）</t>
  </si>
  <si>
    <t xml:space="preserve"> 13 年 最 終 集 計</t>
  </si>
  <si>
    <t xml:space="preserve"> 14 年 最 終 集 計</t>
  </si>
  <si>
    <t xml:space="preserve"> 15 年 最 終 集 計</t>
  </si>
  <si>
    <t xml:space="preserve"> 16 年 最 終 集 計</t>
  </si>
  <si>
    <t xml:space="preserve">  (A)   －    (B)</t>
  </si>
  <si>
    <t>東部県民生活センター</t>
  </si>
  <si>
    <r>
      <t>〒410-0801  沼津市大手町１－１－３　沼津商連会館ビル</t>
    </r>
    <r>
      <rPr>
        <sz val="11"/>
        <rFont val="ＭＳ Ｐゴシック"/>
        <family val="3"/>
      </rPr>
      <t>２階</t>
    </r>
  </si>
  <si>
    <t>中部県民生活センター</t>
  </si>
  <si>
    <t>〒422-8067　静岡市駿河区南町１４－１　水の森ビル３階</t>
  </si>
  <si>
    <t>西部県民生活センター</t>
  </si>
  <si>
    <t>前年
要求額（円）</t>
  </si>
  <si>
    <t>平均
年齢</t>
  </si>
  <si>
    <t>〒430-0933　浜松市中区鍛冶町１００－１　ザザシティ浜松中央館５階</t>
  </si>
  <si>
    <t>（　加　重　平　均　）</t>
  </si>
  <si>
    <t>静岡県</t>
  </si>
  <si>
    <t>金融業,保険業、不動産業,物品賃貸業</t>
  </si>
  <si>
    <t>学術研究,専門・技術サービス業</t>
  </si>
  <si>
    <t>宿泊業、飲食サービス業</t>
  </si>
  <si>
    <t>生活関連サービス業,娯楽業</t>
  </si>
  <si>
    <t>教育,学習支援業、医療,福祉</t>
  </si>
  <si>
    <t>複合サービス事業、サービス業</t>
  </si>
  <si>
    <t>繊維工業</t>
  </si>
  <si>
    <t>電気機械器具</t>
  </si>
  <si>
    <t>情報通信機械器具</t>
  </si>
  <si>
    <t>電子部品･デバイス・電子回路</t>
  </si>
  <si>
    <t>パルプ･紙･紙加工品</t>
  </si>
  <si>
    <t>ゴム、皮革製品</t>
  </si>
  <si>
    <t>窯業･土石製品</t>
  </si>
  <si>
    <t>運輸業,郵便業</t>
  </si>
  <si>
    <t>鉱業,採石業,砂利採取業</t>
  </si>
  <si>
    <t>電気・ガス・熱供給・水道業</t>
  </si>
  <si>
    <t>郵便業（信書便事業を含む）</t>
  </si>
  <si>
    <t>運輸に付帯するｻｰﾋﾞｽ業</t>
  </si>
  <si>
    <t>印刷・同関連</t>
  </si>
  <si>
    <t>卸売業,小売業</t>
  </si>
  <si>
    <t>　　　　　　　　　     ホームページにおいては東部・中部・西部地区別、加重平均・単純平均別の情報も掲載しています。</t>
  </si>
  <si>
    <t xml:space="preserve">      　　　　　　　http://www.pref.shizuoka.jp/sangyou/sa-210/index.html</t>
  </si>
  <si>
    <t>　＊賃上げ一時金情報は、インターネットのホームページで御利用いただけます。</t>
  </si>
  <si>
    <t>　　　　　　　　＊労働関係業務を担当する県の事務所</t>
  </si>
  <si>
    <t>　　　　　　　　　　　　＊電話による労働相談のお知らせ</t>
  </si>
  <si>
    <t>　フリーアクセス番号 ： ０１２０－９－３９６１０(携帯電話、ＩＰ電話等からはかけられません。)</t>
  </si>
  <si>
    <t>賃上げ一時金情報ホームページ掲載（更新）予定日</t>
  </si>
  <si>
    <t xml:space="preserve">      　　　　　　　http://www.pref.shizuoka.jp/sangyou/sa-210/index.html</t>
  </si>
  <si>
    <t>２期分以上</t>
  </si>
  <si>
    <t>時期別</t>
  </si>
  <si>
    <t>支給月数
（か月）</t>
  </si>
  <si>
    <t>● 夏季一時金要求・妥結結果の推移（加重平均）</t>
  </si>
  <si>
    <t>各　期　型</t>
  </si>
  <si>
    <t>冬　夏　型</t>
  </si>
  <si>
    <t>夏　冬　型</t>
  </si>
  <si>
    <t>（　加　重　平　均　）</t>
  </si>
  <si>
    <t>木材、家具･装備品</t>
  </si>
  <si>
    <t>石油･石炭製品</t>
  </si>
  <si>
    <t>機械器具</t>
  </si>
  <si>
    <t>その他の製造業</t>
  </si>
  <si>
    <t>鉄道業</t>
  </si>
  <si>
    <t>-</t>
  </si>
  <si>
    <t>X</t>
  </si>
  <si>
    <t>東部県民生活センター　賀茂県民相談室</t>
  </si>
  <si>
    <t>〒415-0016  下田市中５３１－１</t>
  </si>
  <si>
    <t>電話による相談は、上記フリーアクセス（通話料着信者払いサービス）をご利用ください。
東部、中部、西部のうち、最寄りのセンターにて電話を受け付けます。
なお、携帯電話、ＩＰ電話等からはフリーアクセスの電話が利用できませんので、（東部）055－951－9144、
（中部）054－286－3208、（西部）053－452－0144のいずれか最寄りのセンターまでお掛けください。</t>
  </si>
  <si>
    <t>静岡県東部県民生活センター</t>
  </si>
  <si>
    <t>東部</t>
  </si>
  <si>
    <t>【公表資料用】</t>
  </si>
  <si>
    <t>　　　　※予定日は変更される場合があります。</t>
  </si>
  <si>
    <t>　　　　　　　　　　　　＊電話による労働相談のお知らせ</t>
  </si>
  <si>
    <t>　フリーアクセス番号 ： ０１２０－９－３９６１０(携帯電話、ＩＰ電話等からはかけられません。)</t>
  </si>
  <si>
    <t>静岡県中部県民生活センター</t>
  </si>
  <si>
    <t>中部</t>
  </si>
  <si>
    <t xml:space="preserve">      　　　　　　　http://www.pref.shizuoka.jp/sangyou/sa-210/index.html</t>
  </si>
  <si>
    <t>静岡県西部県民生活センター</t>
  </si>
  <si>
    <t>西部</t>
  </si>
  <si>
    <t xml:space="preserve"> 17 年 最 終 集 計</t>
  </si>
  <si>
    <t xml:space="preserve"> 18 年 最 終 集 計</t>
  </si>
  <si>
    <t xml:space="preserve"> 19 年 最 終 集 計</t>
  </si>
  <si>
    <t>▲150,135</t>
  </si>
  <si>
    <t>食料品･たばこ</t>
  </si>
  <si>
    <t>-</t>
  </si>
  <si>
    <t>平成20年　夏季一時金要求・妥結速報(最終報）</t>
  </si>
  <si>
    <t>静岡県産業部労働政策室</t>
  </si>
  <si>
    <t>20年 最終集計（A）</t>
  </si>
  <si>
    <t>19年 最終集計（B）</t>
  </si>
  <si>
    <t xml:space="preserve"> 11 年 最 終 集 計</t>
  </si>
  <si>
    <t xml:space="preserve"> 12 年 最 終 集 計</t>
  </si>
  <si>
    <t xml:space="preserve">  　　　　　　　　　   労働政策室ホームページ「しずおか労働福祉情報」のＵＲＬは下記になります。</t>
  </si>
  <si>
    <t>　　　　春季賃上げ情報：平成２０年４月１日、４月１５日、４月３０日、５月２７日、７月８日</t>
  </si>
  <si>
    <t>　　　　夏季一時金情報：６月３日、６月１７日、７月１日、７月１５日、８月１４日</t>
  </si>
  <si>
    <t>　　　　年末一時金情報：１１月５日、１２月２日、１２月１６日、平成 ２１年１月８日</t>
  </si>
  <si>
    <t>-</t>
  </si>
  <si>
    <t>平成20年　夏季一時金要求・妥結速報(最終報)</t>
  </si>
  <si>
    <t xml:space="preserve"> 17 年 最 終 集 計</t>
  </si>
  <si>
    <t xml:space="preserve"> 18 年 最 終 集 計</t>
  </si>
  <si>
    <t xml:space="preserve"> 19 年 最 終 集 計</t>
  </si>
  <si>
    <t>平成20年　夏季一時金要求・妥結速報（最終報)</t>
  </si>
</sst>
</file>

<file path=xl/styles.xml><?xml version="1.0" encoding="utf-8"?>
<styleSheet xmlns="http://schemas.openxmlformats.org/spreadsheetml/2006/main">
  <numFmts count="3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_);[Red]\(0.0\)"/>
    <numFmt numFmtId="180" formatCode="#,##0_);[Red]\(#,##0\)"/>
    <numFmt numFmtId="181" formatCode="0.00_);[Red]\(0.00\)"/>
    <numFmt numFmtId="182" formatCode="0.00;&quot;▲ &quot;0.00"/>
    <numFmt numFmtId="183" formatCode="0.0"/>
    <numFmt numFmtId="184" formatCode="#,##0.00;&quot;▲ &quot;#,##0.00"/>
    <numFmt numFmtId="185" formatCode="0.0;&quot;▲ &quot;0.0"/>
    <numFmt numFmtId="186" formatCode="#,##0;&quot;▲ &quot;#,##0"/>
    <numFmt numFmtId="187" formatCode="#,##0.0_);[Red]\(#,##0.0\)"/>
    <numFmt numFmtId="188" formatCode="#,##0_ "/>
    <numFmt numFmtId="189" formatCode="0.0_ "/>
    <numFmt numFmtId="190" formatCode="0.0;&quot;△ &quot;0.0"/>
    <numFmt numFmtId="191" formatCode="0;&quot;△ &quot;0"/>
    <numFmt numFmtId="192" formatCode="0;&quot;▲ &quot;0"/>
    <numFmt numFmtId="193" formatCode="0_ "/>
    <numFmt numFmtId="194" formatCode="0_);[Red]\(0\)"/>
    <numFmt numFmtId="195" formatCode="#,##0;&quot;△ &quot;#,##0"/>
    <numFmt numFmtId="196" formatCode="0.00;&quot;△ &quot;0.00"/>
  </numFmts>
  <fonts count="25">
    <font>
      <sz val="11"/>
      <name val="ＭＳ Ｐゴシック"/>
      <family val="3"/>
    </font>
    <font>
      <u val="single"/>
      <sz val="11"/>
      <color indexed="12"/>
      <name val="ＭＳ ゴシック"/>
      <family val="3"/>
    </font>
    <font>
      <u val="single"/>
      <sz val="11"/>
      <color indexed="36"/>
      <name val="ＭＳ 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6"/>
      <name val="ＭＳ 明朝"/>
      <family val="1"/>
    </font>
    <font>
      <sz val="6"/>
      <name val="ＭＳ Ｐ明朝"/>
      <family val="1"/>
    </font>
    <font>
      <sz val="8"/>
      <name val="ＭＳ 明朝"/>
      <family val="1"/>
    </font>
    <font>
      <sz val="6"/>
      <name val="ＭＳ 明朝"/>
      <family val="1"/>
    </font>
    <font>
      <sz val="9"/>
      <name val="ＭＳ 明朝"/>
      <family val="1"/>
    </font>
    <font>
      <i/>
      <sz val="10"/>
      <name val="ＭＳ 明朝"/>
      <family val="1"/>
    </font>
    <font>
      <sz val="10"/>
      <name val="ＭＳ Ｐゴシック"/>
      <family val="3"/>
    </font>
    <font>
      <i/>
      <u val="single"/>
      <sz val="10"/>
      <name val="ＭＳ 明朝"/>
      <family val="1"/>
    </font>
    <font>
      <sz val="12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b/>
      <sz val="12"/>
      <name val="ＭＳ Ｐゴシック"/>
      <family val="3"/>
    </font>
    <font>
      <b/>
      <sz val="14"/>
      <name val="ＭＳ 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0"/>
      <name val="ＭＳ Ｐ明朝"/>
      <family val="1"/>
    </font>
    <font>
      <u val="single"/>
      <sz val="10"/>
      <name val="ＭＳ 明朝"/>
      <family val="1"/>
    </font>
  </fonts>
  <fills count="2">
    <fill>
      <patternFill/>
    </fill>
    <fill>
      <patternFill patternType="gray125"/>
    </fill>
  </fills>
  <borders count="55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</cellStyleXfs>
  <cellXfs count="289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10" fillId="0" borderId="3" xfId="0" applyFont="1" applyBorder="1" applyAlignment="1">
      <alignment horizontal="centerContinuous" vertical="center"/>
    </xf>
    <xf numFmtId="0" fontId="9" fillId="0" borderId="4" xfId="0" applyFont="1" applyBorder="1" applyAlignment="1">
      <alignment horizontal="centerContinuous" vertical="center"/>
    </xf>
    <xf numFmtId="0" fontId="10" fillId="0" borderId="5" xfId="0" applyFont="1" applyBorder="1" applyAlignment="1">
      <alignment horizontal="centerContinuous" vertical="center"/>
    </xf>
    <xf numFmtId="0" fontId="10" fillId="0" borderId="4" xfId="0" applyFont="1" applyBorder="1" applyAlignment="1">
      <alignment horizontal="centerContinuous" vertical="center"/>
    </xf>
    <xf numFmtId="0" fontId="10" fillId="0" borderId="6" xfId="0" applyFont="1" applyBorder="1" applyAlignment="1">
      <alignment horizontal="centerContinuous" vertical="center"/>
    </xf>
    <xf numFmtId="0" fontId="10" fillId="0" borderId="7" xfId="0" applyFont="1" applyBorder="1" applyAlignment="1">
      <alignment horizontal="centerContinuous" vertical="center"/>
    </xf>
    <xf numFmtId="0" fontId="5" fillId="0" borderId="8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11" xfId="0" applyFont="1" applyBorder="1" applyAlignment="1">
      <alignment horizontal="center" wrapText="1"/>
    </xf>
    <xf numFmtId="0" fontId="10" fillId="0" borderId="12" xfId="0" applyFont="1" applyBorder="1" applyAlignment="1">
      <alignment horizontal="center" wrapText="1"/>
    </xf>
    <xf numFmtId="0" fontId="10" fillId="0" borderId="13" xfId="0" applyFont="1" applyBorder="1" applyAlignment="1">
      <alignment horizontal="center" wrapText="1"/>
    </xf>
    <xf numFmtId="0" fontId="10" fillId="0" borderId="14" xfId="0" applyFont="1" applyBorder="1" applyAlignment="1">
      <alignment horizontal="center" wrapText="1"/>
    </xf>
    <xf numFmtId="0" fontId="10" fillId="0" borderId="15" xfId="0" applyFont="1" applyBorder="1" applyAlignment="1">
      <alignment horizontal="center" wrapText="1"/>
    </xf>
    <xf numFmtId="0" fontId="10" fillId="0" borderId="16" xfId="0" applyFont="1" applyBorder="1" applyAlignment="1">
      <alignment horizontal="center"/>
    </xf>
    <xf numFmtId="0" fontId="10" fillId="0" borderId="17" xfId="0" applyFont="1" applyBorder="1" applyAlignment="1">
      <alignment horizontal="center" wrapText="1"/>
    </xf>
    <xf numFmtId="0" fontId="0" fillId="0" borderId="0" xfId="0" applyFont="1" applyFill="1" applyAlignment="1">
      <alignment/>
    </xf>
    <xf numFmtId="0" fontId="12" fillId="0" borderId="18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2" fillId="0" borderId="17" xfId="0" applyFont="1" applyFill="1" applyBorder="1" applyAlignment="1">
      <alignment horizontal="center" wrapText="1"/>
    </xf>
    <xf numFmtId="0" fontId="12" fillId="0" borderId="11" xfId="0" applyFont="1" applyFill="1" applyBorder="1" applyAlignment="1">
      <alignment horizontal="center" wrapText="1"/>
    </xf>
    <xf numFmtId="0" fontId="12" fillId="0" borderId="13" xfId="0" applyFont="1" applyFill="1" applyBorder="1" applyAlignment="1">
      <alignment horizontal="center" wrapText="1"/>
    </xf>
    <xf numFmtId="0" fontId="12" fillId="0" borderId="14" xfId="0" applyFont="1" applyFill="1" applyBorder="1" applyAlignment="1">
      <alignment horizontal="center" wrapText="1"/>
    </xf>
    <xf numFmtId="0" fontId="12" fillId="0" borderId="15" xfId="0" applyFont="1" applyFill="1" applyBorder="1" applyAlignment="1">
      <alignment horizontal="center" wrapText="1"/>
    </xf>
    <xf numFmtId="182" fontId="10" fillId="0" borderId="19" xfId="0" applyNumberFormat="1" applyFont="1" applyFill="1" applyBorder="1" applyAlignment="1">
      <alignment/>
    </xf>
    <xf numFmtId="0" fontId="10" fillId="0" borderId="20" xfId="0" applyFont="1" applyFill="1" applyBorder="1" applyAlignment="1">
      <alignment horizontal="center"/>
    </xf>
    <xf numFmtId="185" fontId="10" fillId="0" borderId="21" xfId="0" applyNumberFormat="1" applyFont="1" applyFill="1" applyBorder="1" applyAlignment="1">
      <alignment/>
    </xf>
    <xf numFmtId="186" fontId="10" fillId="0" borderId="21" xfId="17" applyNumberFormat="1" applyFont="1" applyFill="1" applyBorder="1" applyAlignment="1">
      <alignment/>
    </xf>
    <xf numFmtId="182" fontId="10" fillId="0" borderId="22" xfId="0" applyNumberFormat="1" applyFont="1" applyFill="1" applyBorder="1" applyAlignment="1">
      <alignment horizontal="center"/>
    </xf>
    <xf numFmtId="185" fontId="10" fillId="0" borderId="23" xfId="0" applyNumberFormat="1" applyFont="1" applyFill="1" applyBorder="1" applyAlignment="1">
      <alignment horizontal="right"/>
    </xf>
    <xf numFmtId="0" fontId="5" fillId="0" borderId="0" xfId="0" applyFont="1" applyAlignment="1">
      <alignment vertical="center"/>
    </xf>
    <xf numFmtId="0" fontId="5" fillId="0" borderId="24" xfId="0" applyFont="1" applyBorder="1" applyAlignment="1">
      <alignment vertical="center"/>
    </xf>
    <xf numFmtId="184" fontId="8" fillId="0" borderId="25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 shrinkToFit="1"/>
    </xf>
    <xf numFmtId="184" fontId="8" fillId="0" borderId="26" xfId="0" applyNumberFormat="1" applyFont="1" applyBorder="1" applyAlignment="1">
      <alignment horizontal="right" vertical="center"/>
    </xf>
    <xf numFmtId="184" fontId="8" fillId="0" borderId="27" xfId="0" applyNumberFormat="1" applyFont="1" applyBorder="1" applyAlignment="1">
      <alignment horizontal="right" vertical="center"/>
    </xf>
    <xf numFmtId="184" fontId="8" fillId="0" borderId="28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horizontal="left" vertical="center"/>
    </xf>
    <xf numFmtId="0" fontId="8" fillId="0" borderId="5" xfId="0" applyFont="1" applyBorder="1" applyAlignment="1">
      <alignment vertical="center"/>
    </xf>
    <xf numFmtId="184" fontId="8" fillId="0" borderId="29" xfId="0" applyNumberFormat="1" applyFont="1" applyBorder="1" applyAlignment="1">
      <alignment horizontal="right" vertical="center"/>
    </xf>
    <xf numFmtId="0" fontId="8" fillId="0" borderId="30" xfId="0" applyFont="1" applyBorder="1" applyAlignment="1">
      <alignment vertical="center"/>
    </xf>
    <xf numFmtId="184" fontId="8" fillId="0" borderId="14" xfId="0" applyNumberFormat="1" applyFont="1" applyBorder="1" applyAlignment="1">
      <alignment horizontal="right" vertical="center"/>
    </xf>
    <xf numFmtId="184" fontId="8" fillId="0" borderId="22" xfId="0" applyNumberFormat="1" applyFont="1" applyBorder="1" applyAlignment="1">
      <alignment horizontal="right" vertical="center"/>
    </xf>
    <xf numFmtId="0" fontId="5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0" fontId="9" fillId="0" borderId="0" xfId="0" applyFont="1" applyAlignment="1" applyProtection="1">
      <alignment/>
      <protection locked="0"/>
    </xf>
    <xf numFmtId="186" fontId="10" fillId="0" borderId="21" xfId="0" applyNumberFormat="1" applyFont="1" applyFill="1" applyBorder="1" applyAlignment="1">
      <alignment/>
    </xf>
    <xf numFmtId="186" fontId="10" fillId="0" borderId="20" xfId="17" applyNumberFormat="1" applyFont="1" applyFill="1" applyBorder="1" applyAlignment="1">
      <alignment horizontal="right"/>
    </xf>
    <xf numFmtId="186" fontId="10" fillId="0" borderId="21" xfId="17" applyNumberFormat="1" applyFont="1" applyFill="1" applyBorder="1" applyAlignment="1">
      <alignment horizontal="right"/>
    </xf>
    <xf numFmtId="0" fontId="10" fillId="0" borderId="31" xfId="0" applyFont="1" applyFill="1" applyBorder="1" applyAlignment="1" applyProtection="1">
      <alignment horizontal="center"/>
      <protection locked="0"/>
    </xf>
    <xf numFmtId="0" fontId="10" fillId="0" borderId="13" xfId="0" applyFont="1" applyFill="1" applyBorder="1" applyAlignment="1" applyProtection="1">
      <alignment horizontal="center"/>
      <protection locked="0"/>
    </xf>
    <xf numFmtId="0" fontId="5" fillId="0" borderId="0" xfId="0" applyFont="1" applyFill="1" applyAlignment="1" applyProtection="1">
      <alignment/>
      <protection locked="0"/>
    </xf>
    <xf numFmtId="0" fontId="4" fillId="0" borderId="0" xfId="0" applyFont="1" applyFill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12" fillId="0" borderId="0" xfId="0" applyFont="1" applyFill="1" applyAlignment="1" applyProtection="1">
      <alignment horizontal="center"/>
      <protection locked="0"/>
    </xf>
    <xf numFmtId="0" fontId="12" fillId="0" borderId="0" xfId="0" applyFont="1" applyFill="1" applyAlignment="1" applyProtection="1">
      <alignment/>
      <protection locked="0"/>
    </xf>
    <xf numFmtId="0" fontId="12" fillId="0" borderId="1" xfId="22" applyFont="1" applyFill="1" applyBorder="1" applyProtection="1">
      <alignment/>
      <protection locked="0"/>
    </xf>
    <xf numFmtId="0" fontId="12" fillId="0" borderId="2" xfId="22" applyFont="1" applyFill="1" applyBorder="1" applyProtection="1">
      <alignment/>
      <protection locked="0"/>
    </xf>
    <xf numFmtId="0" fontId="0" fillId="0" borderId="2" xfId="22" applyFont="1" applyFill="1" applyBorder="1" applyProtection="1">
      <alignment/>
      <protection locked="0"/>
    </xf>
    <xf numFmtId="0" fontId="0" fillId="0" borderId="2" xfId="0" applyFont="1" applyFill="1" applyBorder="1" applyAlignment="1" applyProtection="1">
      <alignment/>
      <protection locked="0"/>
    </xf>
    <xf numFmtId="0" fontId="0" fillId="0" borderId="32" xfId="0" applyFont="1" applyFill="1" applyBorder="1" applyAlignment="1" applyProtection="1">
      <alignment/>
      <protection locked="0"/>
    </xf>
    <xf numFmtId="0" fontId="15" fillId="0" borderId="8" xfId="22" applyFont="1" applyFill="1" applyBorder="1" applyAlignment="1" applyProtection="1">
      <alignment horizontal="center"/>
      <protection locked="0"/>
    </xf>
    <xf numFmtId="0" fontId="16" fillId="0" borderId="0" xfId="0" applyFont="1" applyFill="1" applyBorder="1" applyAlignment="1" applyProtection="1">
      <alignment horizontal="center"/>
      <protection locked="0"/>
    </xf>
    <xf numFmtId="0" fontId="16" fillId="0" borderId="0" xfId="0" applyFont="1" applyFill="1" applyAlignment="1" applyProtection="1">
      <alignment/>
      <protection locked="0"/>
    </xf>
    <xf numFmtId="0" fontId="16" fillId="0" borderId="27" xfId="0" applyFont="1" applyFill="1" applyBorder="1" applyAlignment="1" applyProtection="1">
      <alignment/>
      <protection locked="0"/>
    </xf>
    <xf numFmtId="0" fontId="5" fillId="0" borderId="8" xfId="22" applyFont="1" applyFill="1" applyBorder="1" applyProtection="1">
      <alignment/>
      <protection locked="0"/>
    </xf>
    <xf numFmtId="0" fontId="5" fillId="0" borderId="0" xfId="22" applyFont="1" applyFill="1" applyBorder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0" fillId="0" borderId="27" xfId="0" applyFont="1" applyFill="1" applyBorder="1" applyAlignment="1" applyProtection="1">
      <alignment/>
      <protection locked="0"/>
    </xf>
    <xf numFmtId="0" fontId="0" fillId="0" borderId="8" xfId="0" applyFont="1" applyFill="1" applyBorder="1" applyAlignment="1" applyProtection="1">
      <alignment horizontal="left" indent="5"/>
      <protection locked="0"/>
    </xf>
    <xf numFmtId="0" fontId="0" fillId="0" borderId="0" xfId="0" applyFont="1" applyFill="1" applyBorder="1" applyAlignment="1" applyProtection="1">
      <alignment horizontal="left" indent="3"/>
      <protection locked="0"/>
    </xf>
    <xf numFmtId="0" fontId="0" fillId="0" borderId="0" xfId="0" applyFont="1" applyFill="1" applyBorder="1" applyAlignment="1" applyProtection="1">
      <alignment horizontal="left" indent="1"/>
      <protection locked="0"/>
    </xf>
    <xf numFmtId="0" fontId="0" fillId="0" borderId="8" xfId="0" applyFont="1" applyFill="1" applyBorder="1" applyAlignment="1" applyProtection="1">
      <alignment horizontal="left" indent="3"/>
      <protection locked="0"/>
    </xf>
    <xf numFmtId="0" fontId="0" fillId="0" borderId="9" xfId="21" applyFont="1" applyFill="1" applyBorder="1" applyProtection="1">
      <alignment/>
      <protection locked="0"/>
    </xf>
    <xf numFmtId="0" fontId="0" fillId="0" borderId="10" xfId="21" applyFont="1" applyFill="1" applyBorder="1" applyProtection="1">
      <alignment/>
      <protection locked="0"/>
    </xf>
    <xf numFmtId="0" fontId="0" fillId="0" borderId="10" xfId="0" applyFont="1" applyFill="1" applyBorder="1" applyAlignment="1" applyProtection="1">
      <alignment/>
      <protection locked="0"/>
    </xf>
    <xf numFmtId="0" fontId="0" fillId="0" borderId="33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 horizontal="left" indent="5"/>
      <protection locked="0"/>
    </xf>
    <xf numFmtId="0" fontId="0" fillId="0" borderId="8" xfId="0" applyFont="1" applyFill="1" applyBorder="1" applyAlignment="1">
      <alignment/>
    </xf>
    <xf numFmtId="0" fontId="0" fillId="0" borderId="8" xfId="0" applyFont="1" applyFill="1" applyBorder="1" applyAlignment="1" applyProtection="1">
      <alignment horizontal="left" wrapText="1"/>
      <protection locked="0"/>
    </xf>
    <xf numFmtId="0" fontId="0" fillId="0" borderId="27" xfId="0" applyFont="1" applyFill="1" applyBorder="1" applyAlignment="1" applyProtection="1">
      <alignment wrapText="1"/>
      <protection locked="0"/>
    </xf>
    <xf numFmtId="0" fontId="0" fillId="0" borderId="0" xfId="0" applyFont="1" applyFill="1" applyAlignment="1">
      <alignment wrapText="1"/>
    </xf>
    <xf numFmtId="0" fontId="0" fillId="0" borderId="0" xfId="0" applyFont="1" applyFill="1" applyBorder="1" applyAlignment="1" applyProtection="1">
      <alignment horizontal="center" wrapText="1"/>
      <protection locked="0"/>
    </xf>
    <xf numFmtId="0" fontId="0" fillId="0" borderId="0" xfId="22" applyFont="1" applyFill="1" applyBorder="1" applyAlignment="1" applyProtection="1">
      <alignment horizontal="left"/>
      <protection locked="0"/>
    </xf>
    <xf numFmtId="0" fontId="0" fillId="0" borderId="0" xfId="0" applyFont="1" applyFill="1" applyBorder="1" applyAlignment="1" applyProtection="1">
      <alignment horizontal="left"/>
      <protection locked="0"/>
    </xf>
    <xf numFmtId="0" fontId="10" fillId="0" borderId="20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Continuous" vertical="center"/>
    </xf>
    <xf numFmtId="0" fontId="10" fillId="0" borderId="36" xfId="0" applyFont="1" applyBorder="1" applyAlignment="1">
      <alignment horizontal="centerContinuous" vertical="center"/>
    </xf>
    <xf numFmtId="0" fontId="10" fillId="0" borderId="34" xfId="0" applyFont="1" applyBorder="1" applyAlignment="1">
      <alignment vertical="center"/>
    </xf>
    <xf numFmtId="0" fontId="10" fillId="0" borderId="37" xfId="0" applyFont="1" applyBorder="1" applyAlignment="1">
      <alignment horizontal="center" vertical="center"/>
    </xf>
    <xf numFmtId="0" fontId="10" fillId="0" borderId="38" xfId="0" applyFont="1" applyBorder="1" applyAlignment="1">
      <alignment horizontal="center" vertical="center"/>
    </xf>
    <xf numFmtId="0" fontId="10" fillId="0" borderId="39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wrapText="1"/>
    </xf>
    <xf numFmtId="179" fontId="8" fillId="0" borderId="40" xfId="0" applyNumberFormat="1" applyFont="1" applyBorder="1" applyAlignment="1">
      <alignment horizontal="right"/>
    </xf>
    <xf numFmtId="193" fontId="8" fillId="0" borderId="40" xfId="0" applyNumberFormat="1" applyFont="1" applyBorder="1" applyAlignment="1">
      <alignment horizontal="right"/>
    </xf>
    <xf numFmtId="179" fontId="8" fillId="0" borderId="41" xfId="0" applyNumberFormat="1" applyFont="1" applyBorder="1" applyAlignment="1">
      <alignment horizontal="right"/>
    </xf>
    <xf numFmtId="193" fontId="8" fillId="0" borderId="41" xfId="0" applyNumberFormat="1" applyFont="1" applyBorder="1" applyAlignment="1">
      <alignment horizontal="right"/>
    </xf>
    <xf numFmtId="179" fontId="8" fillId="0" borderId="42" xfId="0" applyNumberFormat="1" applyFont="1" applyBorder="1" applyAlignment="1">
      <alignment horizontal="right"/>
    </xf>
    <xf numFmtId="193" fontId="8" fillId="0" borderId="42" xfId="0" applyNumberFormat="1" applyFont="1" applyBorder="1" applyAlignment="1">
      <alignment horizontal="right"/>
    </xf>
    <xf numFmtId="179" fontId="8" fillId="0" borderId="43" xfId="0" applyNumberFormat="1" applyFont="1" applyBorder="1" applyAlignment="1">
      <alignment horizontal="right"/>
    </xf>
    <xf numFmtId="193" fontId="8" fillId="0" borderId="43" xfId="0" applyNumberFormat="1" applyFont="1" applyBorder="1" applyAlignment="1">
      <alignment horizontal="right"/>
    </xf>
    <xf numFmtId="179" fontId="8" fillId="0" borderId="3" xfId="0" applyNumberFormat="1" applyFont="1" applyBorder="1" applyAlignment="1">
      <alignment horizontal="right"/>
    </xf>
    <xf numFmtId="193" fontId="8" fillId="0" borderId="3" xfId="0" applyNumberFormat="1" applyFont="1" applyBorder="1" applyAlignment="1">
      <alignment horizontal="right"/>
    </xf>
    <xf numFmtId="179" fontId="8" fillId="0" borderId="17" xfId="0" applyNumberFormat="1" applyFont="1" applyBorder="1" applyAlignment="1">
      <alignment horizontal="right"/>
    </xf>
    <xf numFmtId="193" fontId="8" fillId="0" borderId="17" xfId="0" applyNumberFormat="1" applyFont="1" applyBorder="1" applyAlignment="1">
      <alignment horizontal="right"/>
    </xf>
    <xf numFmtId="179" fontId="8" fillId="0" borderId="19" xfId="0" applyNumberFormat="1" applyFont="1" applyBorder="1" applyAlignment="1">
      <alignment horizontal="right"/>
    </xf>
    <xf numFmtId="193" fontId="8" fillId="0" borderId="19" xfId="0" applyNumberFormat="1" applyFont="1" applyBorder="1" applyAlignment="1">
      <alignment horizontal="right"/>
    </xf>
    <xf numFmtId="0" fontId="10" fillId="0" borderId="44" xfId="0" applyFont="1" applyFill="1" applyBorder="1" applyAlignment="1">
      <alignment horizontal="center"/>
    </xf>
    <xf numFmtId="183" fontId="10" fillId="0" borderId="43" xfId="0" applyNumberFormat="1" applyFont="1" applyFill="1" applyBorder="1" applyAlignment="1" applyProtection="1">
      <alignment/>
      <protection locked="0"/>
    </xf>
    <xf numFmtId="38" fontId="10" fillId="0" borderId="43" xfId="17" applyFont="1" applyFill="1" applyBorder="1" applyAlignment="1" applyProtection="1">
      <alignment/>
      <protection locked="0"/>
    </xf>
    <xf numFmtId="182" fontId="10" fillId="0" borderId="30" xfId="0" applyNumberFormat="1" applyFont="1" applyFill="1" applyBorder="1" applyAlignment="1" applyProtection="1">
      <alignment/>
      <protection locked="0"/>
    </xf>
    <xf numFmtId="38" fontId="10" fillId="0" borderId="44" xfId="17" applyFont="1" applyFill="1" applyBorder="1" applyAlignment="1" applyProtection="1">
      <alignment horizontal="right"/>
      <protection locked="0"/>
    </xf>
    <xf numFmtId="182" fontId="10" fillId="0" borderId="28" xfId="17" applyNumberFormat="1" applyFont="1" applyFill="1" applyBorder="1" applyAlignment="1">
      <alignment horizontal="center"/>
    </xf>
    <xf numFmtId="183" fontId="10" fillId="0" borderId="45" xfId="0" applyNumberFormat="1" applyFont="1" applyFill="1" applyBorder="1" applyAlignment="1" applyProtection="1">
      <alignment/>
      <protection locked="0"/>
    </xf>
    <xf numFmtId="38" fontId="10" fillId="0" borderId="45" xfId="17" applyFont="1" applyFill="1" applyBorder="1" applyAlignment="1" applyProtection="1">
      <alignment/>
      <protection locked="0"/>
    </xf>
    <xf numFmtId="3" fontId="10" fillId="0" borderId="45" xfId="0" applyNumberFormat="1" applyFont="1" applyFill="1" applyBorder="1" applyAlignment="1" applyProtection="1">
      <alignment/>
      <protection locked="0"/>
    </xf>
    <xf numFmtId="182" fontId="10" fillId="0" borderId="46" xfId="0" applyNumberFormat="1" applyFont="1" applyFill="1" applyBorder="1" applyAlignment="1" applyProtection="1">
      <alignment/>
      <protection locked="0"/>
    </xf>
    <xf numFmtId="38" fontId="10" fillId="0" borderId="47" xfId="17" applyFont="1" applyFill="1" applyBorder="1" applyAlignment="1" applyProtection="1">
      <alignment horizontal="right"/>
      <protection locked="0"/>
    </xf>
    <xf numFmtId="182" fontId="10" fillId="0" borderId="48" xfId="17" applyNumberFormat="1" applyFont="1" applyFill="1" applyBorder="1" applyAlignment="1">
      <alignment horizontal="center"/>
    </xf>
    <xf numFmtId="190" fontId="10" fillId="0" borderId="43" xfId="0" applyNumberFormat="1" applyFont="1" applyFill="1" applyBorder="1" applyAlignment="1" applyProtection="1">
      <alignment/>
      <protection locked="0"/>
    </xf>
    <xf numFmtId="184" fontId="10" fillId="0" borderId="14" xfId="17" applyNumberFormat="1" applyFont="1" applyFill="1" applyBorder="1" applyAlignment="1">
      <alignment horizontal="center"/>
    </xf>
    <xf numFmtId="189" fontId="10" fillId="0" borderId="49" xfId="17" applyNumberFormat="1" applyFont="1" applyFill="1" applyBorder="1" applyAlignment="1" applyProtection="1">
      <alignment horizontal="center"/>
      <protection locked="0"/>
    </xf>
    <xf numFmtId="38" fontId="10" fillId="0" borderId="30" xfId="17" applyFont="1" applyFill="1" applyBorder="1" applyAlignment="1" applyProtection="1">
      <alignment horizontal="center"/>
      <protection locked="0"/>
    </xf>
    <xf numFmtId="0" fontId="10" fillId="0" borderId="43" xfId="0" applyFont="1" applyFill="1" applyBorder="1" applyAlignment="1" applyProtection="1">
      <alignment/>
      <protection locked="0"/>
    </xf>
    <xf numFmtId="40" fontId="10" fillId="0" borderId="30" xfId="17" applyNumberFormat="1" applyFont="1" applyFill="1" applyBorder="1" applyAlignment="1" applyProtection="1">
      <alignment/>
      <protection locked="0"/>
    </xf>
    <xf numFmtId="182" fontId="10" fillId="0" borderId="28" xfId="0" applyNumberFormat="1" applyFont="1" applyFill="1" applyBorder="1" applyAlignment="1">
      <alignment horizontal="center"/>
    </xf>
    <xf numFmtId="189" fontId="10" fillId="0" borderId="39" xfId="17" applyNumberFormat="1" applyFont="1" applyFill="1" applyBorder="1" applyAlignment="1" applyProtection="1">
      <alignment horizontal="center"/>
      <protection locked="0"/>
    </xf>
    <xf numFmtId="38" fontId="10" fillId="0" borderId="46" xfId="17" applyFont="1" applyFill="1" applyBorder="1" applyAlignment="1" applyProtection="1">
      <alignment horizontal="center"/>
      <protection locked="0"/>
    </xf>
    <xf numFmtId="0" fontId="10" fillId="0" borderId="45" xfId="0" applyFont="1" applyFill="1" applyBorder="1" applyAlignment="1" applyProtection="1">
      <alignment/>
      <protection locked="0"/>
    </xf>
    <xf numFmtId="40" fontId="10" fillId="0" borderId="46" xfId="17" applyNumberFormat="1" applyFont="1" applyFill="1" applyBorder="1" applyAlignment="1" applyProtection="1">
      <alignment/>
      <protection locked="0"/>
    </xf>
    <xf numFmtId="38" fontId="10" fillId="0" borderId="30" xfId="17" applyFont="1" applyFill="1" applyBorder="1" applyAlignment="1" applyProtection="1">
      <alignment horizontal="right"/>
      <protection locked="0"/>
    </xf>
    <xf numFmtId="191" fontId="10" fillId="0" borderId="43" xfId="0" applyNumberFormat="1" applyFont="1" applyFill="1" applyBorder="1" applyAlignment="1" applyProtection="1">
      <alignment/>
      <protection locked="0"/>
    </xf>
    <xf numFmtId="184" fontId="10" fillId="0" borderId="29" xfId="17" applyNumberFormat="1" applyFont="1" applyFill="1" applyBorder="1" applyAlignment="1">
      <alignment horizontal="center"/>
    </xf>
    <xf numFmtId="182" fontId="10" fillId="0" borderId="29" xfId="0" applyNumberFormat="1" applyFont="1" applyFill="1" applyBorder="1" applyAlignment="1">
      <alignment horizontal="center"/>
    </xf>
    <xf numFmtId="38" fontId="10" fillId="0" borderId="20" xfId="17" applyFont="1" applyFill="1" applyBorder="1" applyAlignment="1" applyProtection="1">
      <alignment horizontal="right"/>
      <protection locked="0"/>
    </xf>
    <xf numFmtId="0" fontId="23" fillId="0" borderId="24" xfId="0" applyFont="1" applyBorder="1" applyAlignment="1">
      <alignment vertical="center" textRotation="255"/>
    </xf>
    <xf numFmtId="0" fontId="0" fillId="0" borderId="34" xfId="0" applyBorder="1" applyAlignment="1">
      <alignment vertical="center" textRotation="255"/>
    </xf>
    <xf numFmtId="0" fontId="0" fillId="0" borderId="20" xfId="0" applyBorder="1" applyAlignment="1">
      <alignment vertical="center" textRotation="255"/>
    </xf>
    <xf numFmtId="0" fontId="10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10" fillId="0" borderId="49" xfId="0" applyFont="1" applyBorder="1" applyAlignment="1">
      <alignment horizontal="center" vertical="center"/>
    </xf>
    <xf numFmtId="0" fontId="10" fillId="0" borderId="5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30" xfId="0" applyFont="1" applyBorder="1" applyAlignment="1">
      <alignment horizontal="left" vertical="center" shrinkToFit="1"/>
    </xf>
    <xf numFmtId="0" fontId="10" fillId="0" borderId="51" xfId="0" applyFont="1" applyBorder="1" applyAlignment="1">
      <alignment horizontal="left" vertical="center" shrinkToFit="1"/>
    </xf>
    <xf numFmtId="0" fontId="10" fillId="0" borderId="50" xfId="0" applyFont="1" applyBorder="1" applyAlignment="1">
      <alignment horizontal="left" vertical="center" shrinkToFit="1"/>
    </xf>
    <xf numFmtId="0" fontId="10" fillId="0" borderId="12" xfId="0" applyFont="1" applyBorder="1" applyAlignment="1">
      <alignment horizontal="left" vertical="center" shrinkToFit="1"/>
    </xf>
    <xf numFmtId="0" fontId="10" fillId="0" borderId="50" xfId="0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0" fontId="10" fillId="0" borderId="49" xfId="0" applyFont="1" applyBorder="1" applyAlignment="1">
      <alignment horizontal="left" vertical="center" shrinkToFit="1"/>
    </xf>
    <xf numFmtId="0" fontId="10" fillId="0" borderId="16" xfId="0" applyFont="1" applyBorder="1" applyAlignment="1">
      <alignment horizontal="left" vertical="center" shrinkToFit="1"/>
    </xf>
    <xf numFmtId="0" fontId="10" fillId="0" borderId="52" xfId="0" applyFont="1" applyBorder="1" applyAlignment="1">
      <alignment horizontal="left" vertical="center" shrinkToFit="1"/>
    </xf>
    <xf numFmtId="0" fontId="10" fillId="0" borderId="53" xfId="0" applyFont="1" applyBorder="1" applyAlignment="1">
      <alignment horizontal="left" vertical="center"/>
    </xf>
    <xf numFmtId="0" fontId="10" fillId="0" borderId="37" xfId="0" applyFont="1" applyBorder="1" applyAlignment="1">
      <alignment horizontal="left" vertical="center"/>
    </xf>
    <xf numFmtId="0" fontId="10" fillId="0" borderId="54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6" fillId="0" borderId="0" xfId="0" applyFont="1" applyAlignment="1" applyProtection="1">
      <alignment horizontal="center"/>
      <protection locked="0"/>
    </xf>
    <xf numFmtId="0" fontId="5" fillId="0" borderId="10" xfId="0" applyFont="1" applyBorder="1" applyAlignment="1" applyProtection="1">
      <alignment/>
      <protection locked="0"/>
    </xf>
    <xf numFmtId="0" fontId="5" fillId="0" borderId="10" xfId="0" applyFont="1" applyBorder="1" applyAlignment="1" applyProtection="1">
      <alignment horizontal="right"/>
      <protection locked="0"/>
    </xf>
    <xf numFmtId="0" fontId="8" fillId="0" borderId="24" xfId="0" applyFont="1" applyFill="1" applyBorder="1" applyAlignment="1">
      <alignment horizontal="center" vertical="center"/>
    </xf>
    <xf numFmtId="0" fontId="8" fillId="0" borderId="34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/>
    </xf>
    <xf numFmtId="0" fontId="12" fillId="0" borderId="4" xfId="0" applyFont="1" applyFill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0" fontId="12" fillId="0" borderId="32" xfId="0" applyFont="1" applyFill="1" applyBorder="1" applyAlignment="1">
      <alignment horizontal="center"/>
    </xf>
    <xf numFmtId="0" fontId="12" fillId="0" borderId="54" xfId="0" applyFont="1" applyFill="1" applyBorder="1" applyAlignment="1">
      <alignment horizontal="center"/>
    </xf>
    <xf numFmtId="0" fontId="12" fillId="0" borderId="7" xfId="0" applyFont="1" applyFill="1" applyBorder="1" applyAlignment="1">
      <alignment horizontal="center"/>
    </xf>
    <xf numFmtId="0" fontId="0" fillId="0" borderId="54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18" fillId="0" borderId="8" xfId="22" applyFont="1" applyFill="1" applyBorder="1" applyAlignment="1" applyProtection="1">
      <alignment horizontal="center"/>
      <protection locked="0"/>
    </xf>
    <xf numFmtId="0" fontId="21" fillId="0" borderId="0" xfId="0" applyFont="1" applyFill="1" applyBorder="1" applyAlignment="1" applyProtection="1">
      <alignment horizontal="center"/>
      <protection locked="0"/>
    </xf>
    <xf numFmtId="0" fontId="21" fillId="0" borderId="0" xfId="0" applyFont="1" applyFill="1" applyAlignment="1" applyProtection="1">
      <alignment/>
      <protection locked="0"/>
    </xf>
    <xf numFmtId="0" fontId="21" fillId="0" borderId="27" xfId="0" applyFont="1" applyFill="1" applyBorder="1" applyAlignment="1" applyProtection="1">
      <alignment/>
      <protection locked="0"/>
    </xf>
    <xf numFmtId="0" fontId="21" fillId="0" borderId="8" xfId="0" applyFont="1" applyFill="1" applyBorder="1" applyAlignment="1" applyProtection="1">
      <alignment/>
      <protection locked="0"/>
    </xf>
    <xf numFmtId="0" fontId="22" fillId="0" borderId="8" xfId="22" applyFont="1" applyFill="1" applyBorder="1" applyAlignment="1" applyProtection="1">
      <alignment horizontal="left"/>
      <protection locked="0"/>
    </xf>
    <xf numFmtId="0" fontId="21" fillId="0" borderId="0" xfId="0" applyFont="1" applyFill="1" applyBorder="1" applyAlignment="1" applyProtection="1">
      <alignment horizontal="left"/>
      <protection locked="0"/>
    </xf>
    <xf numFmtId="0" fontId="21" fillId="0" borderId="0" xfId="0" applyFont="1" applyFill="1" applyAlignment="1" applyProtection="1">
      <alignment horizontal="left"/>
      <protection locked="0"/>
    </xf>
    <xf numFmtId="0" fontId="21" fillId="0" borderId="27" xfId="0" applyFont="1" applyFill="1" applyBorder="1" applyAlignment="1" applyProtection="1">
      <alignment horizontal="left"/>
      <protection locked="0"/>
    </xf>
    <xf numFmtId="0" fontId="18" fillId="0" borderId="8" xfId="22" applyFont="1" applyFill="1" applyBorder="1" applyAlignment="1" applyProtection="1">
      <alignment horizontal="left"/>
      <protection locked="0"/>
    </xf>
    <xf numFmtId="0" fontId="0" fillId="0" borderId="0" xfId="0" applyFill="1" applyAlignment="1" applyProtection="1">
      <alignment horizontal="left"/>
      <protection locked="0"/>
    </xf>
    <xf numFmtId="0" fontId="0" fillId="0" borderId="27" xfId="0" applyFill="1" applyBorder="1" applyAlignment="1" applyProtection="1">
      <alignment horizontal="left"/>
      <protection locked="0"/>
    </xf>
    <xf numFmtId="0" fontId="15" fillId="0" borderId="8" xfId="0" applyFont="1" applyFill="1" applyBorder="1" applyAlignment="1" applyProtection="1">
      <alignment horizontal="left"/>
      <protection locked="0"/>
    </xf>
    <xf numFmtId="0" fontId="15" fillId="0" borderId="0" xfId="0" applyFont="1" applyFill="1" applyBorder="1" applyAlignment="1" applyProtection="1">
      <alignment horizontal="left"/>
      <protection locked="0"/>
    </xf>
    <xf numFmtId="0" fontId="15" fillId="0" borderId="27" xfId="0" applyFont="1" applyFill="1" applyBorder="1" applyAlignment="1" applyProtection="1">
      <alignment horizontal="left"/>
      <protection locked="0"/>
    </xf>
    <xf numFmtId="0" fontId="0" fillId="0" borderId="0" xfId="0" applyFont="1" applyFill="1" applyBorder="1" applyAlignment="1" applyProtection="1">
      <alignment horizontal="left" wrapText="1"/>
      <protection locked="0"/>
    </xf>
    <xf numFmtId="0" fontId="17" fillId="0" borderId="0" xfId="0" applyFont="1" applyFill="1" applyBorder="1" applyAlignment="1" applyProtection="1">
      <alignment horizontal="center"/>
      <protection locked="0"/>
    </xf>
    <xf numFmtId="187" fontId="8" fillId="0" borderId="40" xfId="0" applyNumberFormat="1" applyFont="1" applyBorder="1" applyAlignment="1" applyProtection="1">
      <alignment horizontal="right" vertical="center"/>
      <protection locked="0"/>
    </xf>
    <xf numFmtId="180" fontId="8" fillId="0" borderId="40" xfId="0" applyNumberFormat="1" applyFont="1" applyBorder="1" applyAlignment="1" applyProtection="1">
      <alignment horizontal="right" vertical="center"/>
      <protection locked="0"/>
    </xf>
    <xf numFmtId="188" fontId="8" fillId="0" borderId="40" xfId="0" applyNumberFormat="1" applyFont="1" applyBorder="1" applyAlignment="1" applyProtection="1">
      <alignment horizontal="right" vertical="center"/>
      <protection locked="0"/>
    </xf>
    <xf numFmtId="184" fontId="8" fillId="0" borderId="53" xfId="0" applyNumberFormat="1" applyFont="1" applyBorder="1" applyAlignment="1" applyProtection="1">
      <alignment horizontal="right" vertical="center"/>
      <protection locked="0"/>
    </xf>
    <xf numFmtId="180" fontId="8" fillId="0" borderId="24" xfId="0" applyNumberFormat="1" applyFont="1" applyBorder="1" applyAlignment="1" applyProtection="1">
      <alignment horizontal="right" vertical="center"/>
      <protection locked="0"/>
    </xf>
    <xf numFmtId="187" fontId="8" fillId="0" borderId="37" xfId="0" applyNumberFormat="1" applyFont="1" applyBorder="1" applyAlignment="1" applyProtection="1">
      <alignment horizontal="right" vertical="center"/>
      <protection locked="0"/>
    </xf>
    <xf numFmtId="187" fontId="8" fillId="0" borderId="41" xfId="0" applyNumberFormat="1" applyFont="1" applyBorder="1" applyAlignment="1" applyProtection="1">
      <alignment horizontal="right" vertical="center"/>
      <protection locked="0"/>
    </xf>
    <xf numFmtId="180" fontId="8" fillId="0" borderId="41" xfId="0" applyNumberFormat="1" applyFont="1" applyBorder="1" applyAlignment="1" applyProtection="1">
      <alignment horizontal="right" vertical="center"/>
      <protection locked="0"/>
    </xf>
    <xf numFmtId="188" fontId="8" fillId="0" borderId="41" xfId="0" applyNumberFormat="1" applyFont="1" applyBorder="1" applyAlignment="1" applyProtection="1">
      <alignment horizontal="right" vertical="center"/>
      <protection locked="0"/>
    </xf>
    <xf numFmtId="184" fontId="8" fillId="0" borderId="18" xfId="0" applyNumberFormat="1" applyFont="1" applyBorder="1" applyAlignment="1" applyProtection="1">
      <alignment horizontal="right" vertical="center"/>
      <protection locked="0"/>
    </xf>
    <xf numFmtId="180" fontId="8" fillId="0" borderId="34" xfId="0" applyNumberFormat="1" applyFont="1" applyBorder="1" applyAlignment="1" applyProtection="1">
      <alignment horizontal="right" vertical="center"/>
      <protection locked="0"/>
    </xf>
    <xf numFmtId="187" fontId="8" fillId="0" borderId="38" xfId="0" applyNumberFormat="1" applyFont="1" applyBorder="1" applyAlignment="1" applyProtection="1">
      <alignment horizontal="right" vertical="center"/>
      <protection locked="0"/>
    </xf>
    <xf numFmtId="180" fontId="8" fillId="0" borderId="34" xfId="0" applyNumberFormat="1" applyFont="1" applyBorder="1" applyAlignment="1" applyProtection="1">
      <alignment horizontal="right" vertical="center"/>
      <protection/>
    </xf>
    <xf numFmtId="180" fontId="8" fillId="0" borderId="34" xfId="0" applyNumberFormat="1" applyFont="1" applyBorder="1" applyAlignment="1">
      <alignment horizontal="right" vertical="center"/>
    </xf>
    <xf numFmtId="187" fontId="8" fillId="0" borderId="43" xfId="0" applyNumberFormat="1" applyFont="1" applyBorder="1" applyAlignment="1" applyProtection="1">
      <alignment horizontal="right" vertical="center"/>
      <protection locked="0"/>
    </xf>
    <xf numFmtId="180" fontId="8" fillId="0" borderId="43" xfId="0" applyNumberFormat="1" applyFont="1" applyBorder="1" applyAlignment="1" applyProtection="1">
      <alignment horizontal="right" vertical="center"/>
      <protection locked="0"/>
    </xf>
    <xf numFmtId="188" fontId="8" fillId="0" borderId="43" xfId="0" applyNumberFormat="1" applyFont="1" applyBorder="1" applyAlignment="1" applyProtection="1">
      <alignment horizontal="right" vertical="center"/>
      <protection locked="0"/>
    </xf>
    <xf numFmtId="184" fontId="8" fillId="0" borderId="30" xfId="0" applyNumberFormat="1" applyFont="1" applyBorder="1" applyAlignment="1" applyProtection="1">
      <alignment horizontal="right" vertical="center"/>
      <protection locked="0"/>
    </xf>
    <xf numFmtId="180" fontId="8" fillId="0" borderId="44" xfId="0" applyNumberFormat="1" applyFont="1" applyBorder="1" applyAlignment="1" applyProtection="1">
      <alignment horizontal="right" vertical="center"/>
      <protection locked="0"/>
    </xf>
    <xf numFmtId="187" fontId="8" fillId="0" borderId="49" xfId="0" applyNumberFormat="1" applyFont="1" applyBorder="1" applyAlignment="1" applyProtection="1">
      <alignment horizontal="right" vertical="center"/>
      <protection locked="0"/>
    </xf>
    <xf numFmtId="180" fontId="8" fillId="0" borderId="44" xfId="0" applyNumberFormat="1" applyFont="1" applyBorder="1" applyAlignment="1">
      <alignment horizontal="right" vertical="center"/>
    </xf>
    <xf numFmtId="187" fontId="8" fillId="0" borderId="21" xfId="0" applyNumberFormat="1" applyFont="1" applyBorder="1" applyAlignment="1" applyProtection="1">
      <alignment horizontal="right" vertical="center"/>
      <protection locked="0"/>
    </xf>
    <xf numFmtId="187" fontId="8" fillId="0" borderId="3" xfId="0" applyNumberFormat="1" applyFont="1" applyBorder="1" applyAlignment="1" applyProtection="1">
      <alignment horizontal="right" vertical="center"/>
      <protection locked="0"/>
    </xf>
    <xf numFmtId="180" fontId="8" fillId="0" borderId="3" xfId="0" applyNumberFormat="1" applyFont="1" applyBorder="1" applyAlignment="1" applyProtection="1">
      <alignment horizontal="right" vertical="center"/>
      <protection locked="0"/>
    </xf>
    <xf numFmtId="188" fontId="8" fillId="0" borderId="3" xfId="0" applyNumberFormat="1" applyFont="1" applyBorder="1" applyAlignment="1" applyProtection="1">
      <alignment horizontal="right" vertical="center"/>
      <protection locked="0"/>
    </xf>
    <xf numFmtId="184" fontId="8" fillId="0" borderId="5" xfId="0" applyNumberFormat="1" applyFont="1" applyBorder="1" applyAlignment="1" applyProtection="1">
      <alignment horizontal="right" vertical="center"/>
      <protection locked="0"/>
    </xf>
    <xf numFmtId="180" fontId="8" fillId="0" borderId="31" xfId="0" applyNumberFormat="1" applyFont="1" applyBorder="1" applyAlignment="1" applyProtection="1">
      <alignment horizontal="right" vertical="center"/>
      <protection locked="0"/>
    </xf>
    <xf numFmtId="187" fontId="8" fillId="0" borderId="6" xfId="0" applyNumberFormat="1" applyFont="1" applyBorder="1" applyAlignment="1" applyProtection="1">
      <alignment horizontal="right" vertical="center"/>
      <protection locked="0"/>
    </xf>
    <xf numFmtId="187" fontId="8" fillId="0" borderId="17" xfId="0" applyNumberFormat="1" applyFont="1" applyBorder="1" applyAlignment="1" applyProtection="1">
      <alignment horizontal="right" vertical="center"/>
      <protection locked="0"/>
    </xf>
    <xf numFmtId="180" fontId="8" fillId="0" borderId="17" xfId="0" applyNumberFormat="1" applyFont="1" applyBorder="1" applyAlignment="1" applyProtection="1">
      <alignment horizontal="right" vertical="center"/>
      <protection locked="0"/>
    </xf>
    <xf numFmtId="188" fontId="8" fillId="0" borderId="17" xfId="0" applyNumberFormat="1" applyFont="1" applyBorder="1" applyAlignment="1" applyProtection="1">
      <alignment horizontal="right" vertical="center"/>
      <protection locked="0"/>
    </xf>
    <xf numFmtId="184" fontId="8" fillId="0" borderId="50" xfId="0" applyNumberFormat="1" applyFont="1" applyBorder="1" applyAlignment="1" applyProtection="1">
      <alignment horizontal="right" vertical="center"/>
      <protection locked="0"/>
    </xf>
    <xf numFmtId="180" fontId="8" fillId="0" borderId="13" xfId="0" applyNumberFormat="1" applyFont="1" applyBorder="1" applyAlignment="1" applyProtection="1">
      <alignment horizontal="right" vertical="center"/>
      <protection locked="0"/>
    </xf>
    <xf numFmtId="187" fontId="8" fillId="0" borderId="11" xfId="0" applyNumberFormat="1" applyFont="1" applyBorder="1" applyAlignment="1" applyProtection="1">
      <alignment horizontal="right" vertical="center"/>
      <protection locked="0"/>
    </xf>
    <xf numFmtId="187" fontId="8" fillId="0" borderId="19" xfId="0" applyNumberFormat="1" applyFont="1" applyBorder="1" applyAlignment="1" applyProtection="1">
      <alignment horizontal="right" vertical="center"/>
      <protection locked="0"/>
    </xf>
    <xf numFmtId="180" fontId="8" fillId="0" borderId="19" xfId="0" applyNumberFormat="1" applyFont="1" applyBorder="1" applyAlignment="1" applyProtection="1">
      <alignment horizontal="right" vertical="center"/>
      <protection locked="0"/>
    </xf>
    <xf numFmtId="188" fontId="8" fillId="0" borderId="19" xfId="0" applyNumberFormat="1" applyFont="1" applyBorder="1" applyAlignment="1" applyProtection="1">
      <alignment horizontal="right" vertical="center"/>
      <protection locked="0"/>
    </xf>
    <xf numFmtId="184" fontId="8" fillId="0" borderId="19" xfId="0" applyNumberFormat="1" applyFont="1" applyBorder="1" applyAlignment="1" applyProtection="1">
      <alignment horizontal="right" vertical="center"/>
      <protection locked="0"/>
    </xf>
    <xf numFmtId="180" fontId="8" fillId="0" borderId="9" xfId="0" applyNumberFormat="1" applyFont="1" applyBorder="1" applyAlignment="1" applyProtection="1">
      <alignment horizontal="right" vertical="center"/>
      <protection locked="0"/>
    </xf>
    <xf numFmtId="187" fontId="8" fillId="0" borderId="10" xfId="0" applyNumberFormat="1" applyFont="1" applyBorder="1" applyAlignment="1" applyProtection="1">
      <alignment horizontal="right" vertical="center"/>
      <protection locked="0"/>
    </xf>
    <xf numFmtId="185" fontId="10" fillId="0" borderId="3" xfId="0" applyNumberFormat="1" applyFont="1" applyFill="1" applyBorder="1" applyAlignment="1" applyProtection="1">
      <alignment/>
      <protection locked="0"/>
    </xf>
    <xf numFmtId="38" fontId="10" fillId="0" borderId="40" xfId="17" applyFont="1" applyFill="1" applyBorder="1" applyAlignment="1" applyProtection="1">
      <alignment/>
      <protection locked="0"/>
    </xf>
    <xf numFmtId="38" fontId="10" fillId="0" borderId="3" xfId="17" applyFont="1" applyFill="1" applyBorder="1" applyAlignment="1" applyProtection="1">
      <alignment/>
      <protection locked="0"/>
    </xf>
    <xf numFmtId="182" fontId="10" fillId="0" borderId="5" xfId="0" applyNumberFormat="1" applyFont="1" applyFill="1" applyBorder="1" applyAlignment="1" applyProtection="1">
      <alignment/>
      <protection locked="0"/>
    </xf>
    <xf numFmtId="38" fontId="10" fillId="0" borderId="31" xfId="17" applyFont="1" applyFill="1" applyBorder="1" applyAlignment="1" applyProtection="1">
      <alignment horizontal="right"/>
      <protection locked="0"/>
    </xf>
    <xf numFmtId="189" fontId="10" fillId="0" borderId="6" xfId="17" applyNumberFormat="1" applyFont="1" applyFill="1" applyBorder="1" applyAlignment="1" applyProtection="1">
      <alignment horizontal="right"/>
      <protection locked="0"/>
    </xf>
    <xf numFmtId="38" fontId="10" fillId="0" borderId="5" xfId="17" applyFont="1" applyFill="1" applyBorder="1" applyAlignment="1" applyProtection="1">
      <alignment horizontal="right"/>
      <protection locked="0"/>
    </xf>
    <xf numFmtId="0" fontId="10" fillId="0" borderId="3" xfId="0" applyFont="1" applyFill="1" applyBorder="1" applyAlignment="1" applyProtection="1">
      <alignment/>
      <protection locked="0"/>
    </xf>
    <xf numFmtId="40" fontId="10" fillId="0" borderId="5" xfId="17" applyNumberFormat="1" applyFont="1" applyFill="1" applyBorder="1" applyAlignment="1" applyProtection="1">
      <alignment/>
      <protection locked="0"/>
    </xf>
    <xf numFmtId="190" fontId="10" fillId="0" borderId="17" xfId="0" applyNumberFormat="1" applyFont="1" applyFill="1" applyBorder="1" applyAlignment="1" applyProtection="1">
      <alignment/>
      <protection locked="0"/>
    </xf>
    <xf numFmtId="38" fontId="10" fillId="0" borderId="17" xfId="17" applyFont="1" applyFill="1" applyBorder="1" applyAlignment="1" applyProtection="1">
      <alignment/>
      <protection locked="0"/>
    </xf>
    <xf numFmtId="3" fontId="10" fillId="0" borderId="17" xfId="0" applyNumberFormat="1" applyFont="1" applyFill="1" applyBorder="1" applyAlignment="1" applyProtection="1">
      <alignment/>
      <protection locked="0"/>
    </xf>
    <xf numFmtId="182" fontId="10" fillId="0" borderId="50" xfId="0" applyNumberFormat="1" applyFont="1" applyFill="1" applyBorder="1" applyAlignment="1" applyProtection="1">
      <alignment/>
      <protection locked="0"/>
    </xf>
    <xf numFmtId="38" fontId="10" fillId="0" borderId="13" xfId="17" applyFont="1" applyFill="1" applyBorder="1" applyAlignment="1" applyProtection="1">
      <alignment horizontal="right"/>
      <protection locked="0"/>
    </xf>
    <xf numFmtId="189" fontId="10" fillId="0" borderId="11" xfId="17" applyNumberFormat="1" applyFont="1" applyFill="1" applyBorder="1" applyAlignment="1" applyProtection="1">
      <alignment horizontal="right"/>
      <protection locked="0"/>
    </xf>
    <xf numFmtId="38" fontId="10" fillId="0" borderId="50" xfId="17" applyFont="1" applyFill="1" applyBorder="1" applyAlignment="1" applyProtection="1">
      <alignment horizontal="right"/>
      <protection locked="0"/>
    </xf>
    <xf numFmtId="0" fontId="10" fillId="0" borderId="17" xfId="0" applyFont="1" applyFill="1" applyBorder="1" applyAlignment="1" applyProtection="1">
      <alignment/>
      <protection locked="0"/>
    </xf>
    <xf numFmtId="40" fontId="10" fillId="0" borderId="50" xfId="17" applyNumberFormat="1" applyFont="1" applyFill="1" applyBorder="1" applyAlignment="1" applyProtection="1">
      <alignment/>
      <protection locked="0"/>
    </xf>
    <xf numFmtId="182" fontId="10" fillId="0" borderId="14" xfId="0" applyNumberFormat="1" applyFont="1" applyFill="1" applyBorder="1" applyAlignment="1">
      <alignment horizontal="center"/>
    </xf>
    <xf numFmtId="189" fontId="10" fillId="0" borderId="49" xfId="17" applyNumberFormat="1" applyFont="1" applyFill="1" applyBorder="1" applyAlignment="1" applyProtection="1">
      <alignment horizontal="right"/>
      <protection locked="0"/>
    </xf>
    <xf numFmtId="190" fontId="10" fillId="0" borderId="21" xfId="0" applyNumberFormat="1" applyFont="1" applyFill="1" applyBorder="1" applyAlignment="1" applyProtection="1">
      <alignment/>
      <protection locked="0"/>
    </xf>
    <xf numFmtId="38" fontId="10" fillId="0" borderId="21" xfId="17" applyFont="1" applyFill="1" applyBorder="1" applyAlignment="1" applyProtection="1">
      <alignment/>
      <protection locked="0"/>
    </xf>
    <xf numFmtId="182" fontId="10" fillId="0" borderId="19" xfId="0" applyNumberFormat="1" applyFont="1" applyFill="1" applyBorder="1" applyAlignment="1" applyProtection="1">
      <alignment/>
      <protection locked="0"/>
    </xf>
    <xf numFmtId="182" fontId="10" fillId="0" borderId="22" xfId="17" applyNumberFormat="1" applyFont="1" applyFill="1" applyBorder="1" applyAlignment="1">
      <alignment horizontal="center"/>
    </xf>
    <xf numFmtId="189" fontId="10" fillId="0" borderId="23" xfId="17" applyNumberFormat="1" applyFont="1" applyFill="1" applyBorder="1" applyAlignment="1" applyProtection="1">
      <alignment horizontal="right"/>
      <protection locked="0"/>
    </xf>
    <xf numFmtId="38" fontId="10" fillId="0" borderId="19" xfId="17" applyFont="1" applyFill="1" applyBorder="1" applyAlignment="1" applyProtection="1">
      <alignment horizontal="right"/>
      <protection locked="0"/>
    </xf>
    <xf numFmtId="191" fontId="10" fillId="0" borderId="21" xfId="0" applyNumberFormat="1" applyFont="1" applyFill="1" applyBorder="1" applyAlignment="1" applyProtection="1">
      <alignment/>
      <protection locked="0"/>
    </xf>
    <xf numFmtId="40" fontId="10" fillId="0" borderId="18" xfId="17" applyNumberFormat="1" applyFont="1" applyFill="1" applyBorder="1" applyAlignment="1" applyProtection="1">
      <alignment/>
      <protection locked="0"/>
    </xf>
    <xf numFmtId="38" fontId="10" fillId="0" borderId="34" xfId="17" applyFont="1" applyFill="1" applyBorder="1" applyAlignment="1" applyProtection="1">
      <alignment horizontal="right"/>
      <protection locked="0"/>
    </xf>
    <xf numFmtId="182" fontId="10" fillId="0" borderId="26" xfId="0" applyNumberFormat="1" applyFont="1" applyFill="1" applyBorder="1" applyAlignment="1">
      <alignment horizontal="center"/>
    </xf>
    <xf numFmtId="180" fontId="8" fillId="0" borderId="40" xfId="0" applyNumberFormat="1" applyFont="1" applyBorder="1" applyAlignment="1">
      <alignment horizontal="right"/>
    </xf>
    <xf numFmtId="184" fontId="8" fillId="0" borderId="40" xfId="0" applyNumberFormat="1" applyFont="1" applyBorder="1" applyAlignment="1">
      <alignment horizontal="right"/>
    </xf>
    <xf numFmtId="180" fontId="8" fillId="0" borderId="41" xfId="0" applyNumberFormat="1" applyFont="1" applyBorder="1" applyAlignment="1">
      <alignment horizontal="right"/>
    </xf>
    <xf numFmtId="184" fontId="8" fillId="0" borderId="41" xfId="0" applyNumberFormat="1" applyFont="1" applyBorder="1" applyAlignment="1">
      <alignment horizontal="right"/>
    </xf>
    <xf numFmtId="180" fontId="8" fillId="0" borderId="42" xfId="0" applyNumberFormat="1" applyFont="1" applyBorder="1" applyAlignment="1">
      <alignment horizontal="right"/>
    </xf>
    <xf numFmtId="184" fontId="8" fillId="0" borderId="42" xfId="0" applyNumberFormat="1" applyFont="1" applyBorder="1" applyAlignment="1">
      <alignment horizontal="right"/>
    </xf>
    <xf numFmtId="180" fontId="8" fillId="0" borderId="43" xfId="0" applyNumberFormat="1" applyFont="1" applyBorder="1" applyAlignment="1">
      <alignment horizontal="right"/>
    </xf>
    <xf numFmtId="184" fontId="8" fillId="0" borderId="43" xfId="0" applyNumberFormat="1" applyFont="1" applyBorder="1" applyAlignment="1">
      <alignment horizontal="right"/>
    </xf>
    <xf numFmtId="180" fontId="8" fillId="0" borderId="3" xfId="0" applyNumberFormat="1" applyFont="1" applyBorder="1" applyAlignment="1">
      <alignment horizontal="right"/>
    </xf>
    <xf numFmtId="184" fontId="8" fillId="0" borderId="3" xfId="0" applyNumberFormat="1" applyFont="1" applyBorder="1" applyAlignment="1">
      <alignment horizontal="right"/>
    </xf>
    <xf numFmtId="180" fontId="8" fillId="0" borderId="17" xfId="0" applyNumberFormat="1" applyFont="1" applyBorder="1" applyAlignment="1">
      <alignment horizontal="right"/>
    </xf>
    <xf numFmtId="184" fontId="8" fillId="0" borderId="17" xfId="0" applyNumberFormat="1" applyFont="1" applyBorder="1" applyAlignment="1">
      <alignment horizontal="right"/>
    </xf>
    <xf numFmtId="180" fontId="8" fillId="0" borderId="19" xfId="0" applyNumberFormat="1" applyFont="1" applyBorder="1" applyAlignment="1">
      <alignment horizontal="right"/>
    </xf>
    <xf numFmtId="184" fontId="8" fillId="0" borderId="19" xfId="0" applyNumberFormat="1" applyFont="1" applyBorder="1" applyAlignment="1">
      <alignment horizontal="right"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⑭夏季推移1報" xfId="21"/>
    <cellStyle name="標準_⑭中部夏季第1報推移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66675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0"/>
          <a:ext cx="67627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局面：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800100</xdr:colOff>
      <xdr:row>0</xdr:row>
      <xdr:rowOff>0</xdr:rowOff>
    </xdr:to>
    <xdr:sp>
      <xdr:nvSpPr>
        <xdr:cNvPr id="2" name="Rectangle 2"/>
        <xdr:cNvSpPr>
          <a:spLocks/>
        </xdr:cNvSpPr>
      </xdr:nvSpPr>
      <xdr:spPr>
        <a:xfrm>
          <a:off x="0" y="0"/>
          <a:ext cx="140970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フォーム名：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800100</xdr:colOff>
      <xdr:row>0</xdr:row>
      <xdr:rowOff>0</xdr:rowOff>
    </xdr:to>
    <xdr:sp>
      <xdr:nvSpPr>
        <xdr:cNvPr id="3" name="Rectangle 3"/>
        <xdr:cNvSpPr>
          <a:spLocks/>
        </xdr:cNvSpPr>
      </xdr:nvSpPr>
      <xdr:spPr>
        <a:xfrm>
          <a:off x="0" y="0"/>
          <a:ext cx="140970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ドキュメント名：</a:t>
          </a:r>
        </a:p>
      </xdr:txBody>
    </xdr:sp>
    <xdr:clientData/>
  </xdr:twoCellAnchor>
  <xdr:twoCellAnchor>
    <xdr:from>
      <xdr:col>3</xdr:col>
      <xdr:colOff>66675</xdr:colOff>
      <xdr:row>0</xdr:row>
      <xdr:rowOff>0</xdr:rowOff>
    </xdr:from>
    <xdr:to>
      <xdr:col>3</xdr:col>
      <xdr:colOff>800100</xdr:colOff>
      <xdr:row>0</xdr:row>
      <xdr:rowOff>0</xdr:rowOff>
    </xdr:to>
    <xdr:sp>
      <xdr:nvSpPr>
        <xdr:cNvPr id="4" name="Rectangle 4"/>
        <xdr:cNvSpPr>
          <a:spLocks/>
        </xdr:cNvSpPr>
      </xdr:nvSpPr>
      <xdr:spPr>
        <a:xfrm>
          <a:off x="676275" y="0"/>
          <a:ext cx="7334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概要設計</a:t>
          </a:r>
        </a:p>
      </xdr:txBody>
    </xdr:sp>
    <xdr:clientData/>
  </xdr:twoCellAnchor>
  <xdr:twoCellAnchor>
    <xdr:from>
      <xdr:col>3</xdr:col>
      <xdr:colOff>800100</xdr:colOff>
      <xdr:row>0</xdr:row>
      <xdr:rowOff>0</xdr:rowOff>
    </xdr:from>
    <xdr:to>
      <xdr:col>6</xdr:col>
      <xdr:colOff>57150</xdr:colOff>
      <xdr:row>0</xdr:row>
      <xdr:rowOff>0</xdr:rowOff>
    </xdr:to>
    <xdr:sp>
      <xdr:nvSpPr>
        <xdr:cNvPr id="5" name="Rectangle 5"/>
        <xdr:cNvSpPr>
          <a:spLocks/>
        </xdr:cNvSpPr>
      </xdr:nvSpPr>
      <xdr:spPr>
        <a:xfrm>
          <a:off x="1409700" y="0"/>
          <a:ext cx="177165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プロジェクト：</a:t>
          </a:r>
        </a:p>
      </xdr:txBody>
    </xdr:sp>
    <xdr:clientData/>
  </xdr:twoCellAnchor>
  <xdr:twoCellAnchor>
    <xdr:from>
      <xdr:col>6</xdr:col>
      <xdr:colOff>57150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" name="Rectangle 6"/>
        <xdr:cNvSpPr>
          <a:spLocks/>
        </xdr:cNvSpPr>
      </xdr:nvSpPr>
      <xdr:spPr>
        <a:xfrm>
          <a:off x="3181350" y="0"/>
          <a:ext cx="31242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賃上げ・一時金妥結状況調査</a:t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13</xdr:col>
      <xdr:colOff>66675</xdr:colOff>
      <xdr:row>0</xdr:row>
      <xdr:rowOff>0</xdr:rowOff>
    </xdr:to>
    <xdr:sp>
      <xdr:nvSpPr>
        <xdr:cNvPr id="7" name="Rectangle 7"/>
        <xdr:cNvSpPr>
          <a:spLocks/>
        </xdr:cNvSpPr>
      </xdr:nvSpPr>
      <xdr:spPr>
        <a:xfrm>
          <a:off x="6305550" y="0"/>
          <a:ext cx="64770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項番：</a:t>
          </a:r>
        </a:p>
      </xdr:txBody>
    </xdr:sp>
    <xdr:clientData/>
  </xdr:twoCellAnchor>
  <xdr:twoCellAnchor>
    <xdr:from>
      <xdr:col>13</xdr:col>
      <xdr:colOff>66675</xdr:colOff>
      <xdr:row>0</xdr:row>
      <xdr:rowOff>0</xdr:rowOff>
    </xdr:from>
    <xdr:to>
      <xdr:col>15</xdr:col>
      <xdr:colOff>66675</xdr:colOff>
      <xdr:row>0</xdr:row>
      <xdr:rowOff>0</xdr:rowOff>
    </xdr:to>
    <xdr:sp>
      <xdr:nvSpPr>
        <xdr:cNvPr id="8" name="Rectangle 8"/>
        <xdr:cNvSpPr>
          <a:spLocks/>
        </xdr:cNvSpPr>
      </xdr:nvSpPr>
      <xdr:spPr>
        <a:xfrm>
          <a:off x="6953250" y="0"/>
          <a:ext cx="9715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000" b="0" i="0" u="none" baseline="0"/>
            <a:t>1</a:t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13</xdr:col>
      <xdr:colOff>66675</xdr:colOff>
      <xdr:row>0</xdr:row>
      <xdr:rowOff>0</xdr:rowOff>
    </xdr:to>
    <xdr:sp>
      <xdr:nvSpPr>
        <xdr:cNvPr id="9" name="Rectangle 9"/>
        <xdr:cNvSpPr>
          <a:spLocks/>
        </xdr:cNvSpPr>
      </xdr:nvSpPr>
      <xdr:spPr>
        <a:xfrm>
          <a:off x="6305550" y="0"/>
          <a:ext cx="64770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作成者：</a:t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13</xdr:col>
      <xdr:colOff>66675</xdr:colOff>
      <xdr:row>0</xdr:row>
      <xdr:rowOff>0</xdr:rowOff>
    </xdr:to>
    <xdr:sp>
      <xdr:nvSpPr>
        <xdr:cNvPr id="10" name="Rectangle 10"/>
        <xdr:cNvSpPr>
          <a:spLocks/>
        </xdr:cNvSpPr>
      </xdr:nvSpPr>
      <xdr:spPr>
        <a:xfrm>
          <a:off x="6305550" y="0"/>
          <a:ext cx="64770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更新者：</a:t>
          </a:r>
        </a:p>
      </xdr:txBody>
    </xdr:sp>
    <xdr:clientData/>
  </xdr:twoCellAnchor>
  <xdr:twoCellAnchor>
    <xdr:from>
      <xdr:col>13</xdr:col>
      <xdr:colOff>66675</xdr:colOff>
      <xdr:row>0</xdr:row>
      <xdr:rowOff>0</xdr:rowOff>
    </xdr:from>
    <xdr:to>
      <xdr:col>15</xdr:col>
      <xdr:colOff>66675</xdr:colOff>
      <xdr:row>0</xdr:row>
      <xdr:rowOff>0</xdr:rowOff>
    </xdr:to>
    <xdr:sp>
      <xdr:nvSpPr>
        <xdr:cNvPr id="11" name="Rectangle 11"/>
        <xdr:cNvSpPr>
          <a:spLocks/>
        </xdr:cNvSpPr>
      </xdr:nvSpPr>
      <xdr:spPr>
        <a:xfrm>
          <a:off x="6953250" y="0"/>
          <a:ext cx="9715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久住</a:t>
          </a:r>
        </a:p>
      </xdr:txBody>
    </xdr:sp>
    <xdr:clientData/>
  </xdr:twoCellAnchor>
  <xdr:twoCellAnchor>
    <xdr:from>
      <xdr:col>13</xdr:col>
      <xdr:colOff>66675</xdr:colOff>
      <xdr:row>0</xdr:row>
      <xdr:rowOff>0</xdr:rowOff>
    </xdr:from>
    <xdr:to>
      <xdr:col>15</xdr:col>
      <xdr:colOff>66675</xdr:colOff>
      <xdr:row>0</xdr:row>
      <xdr:rowOff>0</xdr:rowOff>
    </xdr:to>
    <xdr:sp>
      <xdr:nvSpPr>
        <xdr:cNvPr id="12" name="Rectangle 12"/>
        <xdr:cNvSpPr>
          <a:spLocks/>
        </xdr:cNvSpPr>
      </xdr:nvSpPr>
      <xdr:spPr>
        <a:xfrm>
          <a:off x="6953250" y="0"/>
          <a:ext cx="9715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久住</a:t>
          </a:r>
        </a:p>
      </xdr:txBody>
    </xdr:sp>
    <xdr:clientData/>
  </xdr:twoCellAnchor>
  <xdr:twoCellAnchor>
    <xdr:from>
      <xdr:col>3</xdr:col>
      <xdr:colOff>800100</xdr:colOff>
      <xdr:row>0</xdr:row>
      <xdr:rowOff>0</xdr:rowOff>
    </xdr:from>
    <xdr:to>
      <xdr:col>7</xdr:col>
      <xdr:colOff>314325</xdr:colOff>
      <xdr:row>0</xdr:row>
      <xdr:rowOff>0</xdr:rowOff>
    </xdr:to>
    <xdr:sp>
      <xdr:nvSpPr>
        <xdr:cNvPr id="13" name="Rectangle 13"/>
        <xdr:cNvSpPr>
          <a:spLocks/>
        </xdr:cNvSpPr>
      </xdr:nvSpPr>
      <xdr:spPr>
        <a:xfrm>
          <a:off x="1409700" y="0"/>
          <a:ext cx="23812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帳票レイアウト</a:t>
          </a:r>
        </a:p>
      </xdr:txBody>
    </xdr:sp>
    <xdr:clientData/>
  </xdr:twoCellAnchor>
  <xdr:twoCellAnchor>
    <xdr:from>
      <xdr:col>7</xdr:col>
      <xdr:colOff>314325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" name="Rectangle 14"/>
        <xdr:cNvSpPr>
          <a:spLocks/>
        </xdr:cNvSpPr>
      </xdr:nvSpPr>
      <xdr:spPr>
        <a:xfrm>
          <a:off x="3790950" y="0"/>
          <a:ext cx="88582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作成日：</a:t>
          </a:r>
        </a:p>
      </xdr:txBody>
    </xdr:sp>
    <xdr:clientData/>
  </xdr:twoCellAnchor>
  <xdr:twoCellAnchor>
    <xdr:from>
      <xdr:col>7</xdr:col>
      <xdr:colOff>314325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" name="Rectangle 15"/>
        <xdr:cNvSpPr>
          <a:spLocks/>
        </xdr:cNvSpPr>
      </xdr:nvSpPr>
      <xdr:spPr>
        <a:xfrm>
          <a:off x="3790950" y="0"/>
          <a:ext cx="88582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更新日：</a:t>
          </a:r>
        </a:p>
      </xdr:txBody>
    </xdr:sp>
    <xdr:clientData/>
  </xdr:twoCellAnchor>
  <xdr:twoCellAnchor>
    <xdr:from>
      <xdr:col>3</xdr:col>
      <xdr:colOff>800100</xdr:colOff>
      <xdr:row>0</xdr:row>
      <xdr:rowOff>0</xdr:rowOff>
    </xdr:from>
    <xdr:to>
      <xdr:col>7</xdr:col>
      <xdr:colOff>314325</xdr:colOff>
      <xdr:row>0</xdr:row>
      <xdr:rowOff>0</xdr:rowOff>
    </xdr:to>
    <xdr:sp>
      <xdr:nvSpPr>
        <xdr:cNvPr id="16" name="Rectangle 16"/>
        <xdr:cNvSpPr>
          <a:spLocks/>
        </xdr:cNvSpPr>
      </xdr:nvSpPr>
      <xdr:spPr>
        <a:xfrm>
          <a:off x="1409700" y="0"/>
          <a:ext cx="23812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春季妥結速報(A4縦)</a:t>
          </a:r>
        </a:p>
      </xdr:txBody>
    </xdr:sp>
    <xdr:clientData/>
  </xdr:twoCellAnchor>
  <xdr:twoCellAnchor>
    <xdr:from>
      <xdr:col>1</xdr:col>
      <xdr:colOff>19050</xdr:colOff>
      <xdr:row>66</xdr:row>
      <xdr:rowOff>104775</xdr:rowOff>
    </xdr:from>
    <xdr:to>
      <xdr:col>17</xdr:col>
      <xdr:colOff>419100</xdr:colOff>
      <xdr:row>75</xdr:row>
      <xdr:rowOff>0</xdr:rowOff>
    </xdr:to>
    <xdr:sp>
      <xdr:nvSpPr>
        <xdr:cNvPr id="17" name="TextBox 18"/>
        <xdr:cNvSpPr txBox="1">
          <a:spLocks noChangeArrowheads="1"/>
        </xdr:cNvSpPr>
      </xdr:nvSpPr>
      <xdr:spPr>
        <a:xfrm>
          <a:off x="133350" y="10801350"/>
          <a:ext cx="9353550" cy="1304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（注）１　金額は労働組合員平均である。（加重平均とは組合員1人当たりの平均である。）
　　　２　要求状況（妥結状況）支給月数（か月）＝平均要求額（平均妥結額）÷要求状況（妥結状況）平均賃金
　　　３　前年要求額（前年妥結額）は前年同期の金額である。
　　　４　要求状況（妥結状況）対前年比（％）＝｛平均要求額（平均妥結額）-前年要求額（前年妥結額）｝／前年要求額（前年妥結額）×１００
　　　５　業種別区分は、平成19年11月に改定された日本標準産業分類（平成20年4月1日適用）に準じている。
　　　　　製造業の「機械器具」は改定前の「一般機械器具」と｢精密機械器具」を統合したものである。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485775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局面：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" name="Rectangle 2"/>
        <xdr:cNvSpPr>
          <a:spLocks/>
        </xdr:cNvSpPr>
      </xdr:nvSpPr>
      <xdr:spPr>
        <a:xfrm>
          <a:off x="0" y="0"/>
          <a:ext cx="195262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フォーム名：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" name="Rectangle 3"/>
        <xdr:cNvSpPr>
          <a:spLocks/>
        </xdr:cNvSpPr>
      </xdr:nvSpPr>
      <xdr:spPr>
        <a:xfrm>
          <a:off x="0" y="0"/>
          <a:ext cx="195262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ドキュメント名：</a:t>
          </a:r>
        </a:p>
      </xdr:txBody>
    </xdr:sp>
    <xdr:clientData/>
  </xdr:twoCellAnchor>
  <xdr:twoCellAnchor>
    <xdr:from>
      <xdr:col>1</xdr:col>
      <xdr:colOff>485775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" name="Rectangle 4"/>
        <xdr:cNvSpPr>
          <a:spLocks/>
        </xdr:cNvSpPr>
      </xdr:nvSpPr>
      <xdr:spPr>
        <a:xfrm>
          <a:off x="1857375" y="0"/>
          <a:ext cx="952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概要設計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5" name="Rectangle 5"/>
        <xdr:cNvSpPr>
          <a:spLocks/>
        </xdr:cNvSpPr>
      </xdr:nvSpPr>
      <xdr:spPr>
        <a:xfrm>
          <a:off x="1952625" y="0"/>
          <a:ext cx="116205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プロジェクト：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6" name="Rectangle 6"/>
        <xdr:cNvSpPr>
          <a:spLocks/>
        </xdr:cNvSpPr>
      </xdr:nvSpPr>
      <xdr:spPr>
        <a:xfrm>
          <a:off x="3114675" y="0"/>
          <a:ext cx="43719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賃上げ・一時金妥結状況調査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13</xdr:col>
      <xdr:colOff>66675</xdr:colOff>
      <xdr:row>0</xdr:row>
      <xdr:rowOff>0</xdr:rowOff>
    </xdr:to>
    <xdr:sp>
      <xdr:nvSpPr>
        <xdr:cNvPr id="7" name="Rectangle 7"/>
        <xdr:cNvSpPr>
          <a:spLocks/>
        </xdr:cNvSpPr>
      </xdr:nvSpPr>
      <xdr:spPr>
        <a:xfrm>
          <a:off x="7486650" y="0"/>
          <a:ext cx="144780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項番：</a:t>
          </a:r>
        </a:p>
      </xdr:txBody>
    </xdr:sp>
    <xdr:clientData/>
  </xdr:twoCellAnchor>
  <xdr:twoCellAnchor>
    <xdr:from>
      <xdr:col>13</xdr:col>
      <xdr:colOff>66675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8" name="Rectangle 8"/>
        <xdr:cNvSpPr>
          <a:spLocks/>
        </xdr:cNvSpPr>
      </xdr:nvSpPr>
      <xdr:spPr>
        <a:xfrm>
          <a:off x="8934450" y="0"/>
          <a:ext cx="1247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000" b="0" i="0" u="none" baseline="0"/>
            <a:t>3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13</xdr:col>
      <xdr:colOff>66675</xdr:colOff>
      <xdr:row>0</xdr:row>
      <xdr:rowOff>0</xdr:rowOff>
    </xdr:to>
    <xdr:sp>
      <xdr:nvSpPr>
        <xdr:cNvPr id="9" name="Rectangle 9"/>
        <xdr:cNvSpPr>
          <a:spLocks/>
        </xdr:cNvSpPr>
      </xdr:nvSpPr>
      <xdr:spPr>
        <a:xfrm>
          <a:off x="7486650" y="0"/>
          <a:ext cx="144780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作成者：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13</xdr:col>
      <xdr:colOff>66675</xdr:colOff>
      <xdr:row>0</xdr:row>
      <xdr:rowOff>0</xdr:rowOff>
    </xdr:to>
    <xdr:sp>
      <xdr:nvSpPr>
        <xdr:cNvPr id="10" name="Rectangle 10"/>
        <xdr:cNvSpPr>
          <a:spLocks/>
        </xdr:cNvSpPr>
      </xdr:nvSpPr>
      <xdr:spPr>
        <a:xfrm>
          <a:off x="7486650" y="0"/>
          <a:ext cx="144780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更新者：</a:t>
          </a:r>
        </a:p>
      </xdr:txBody>
    </xdr:sp>
    <xdr:clientData/>
  </xdr:twoCellAnchor>
  <xdr:twoCellAnchor>
    <xdr:from>
      <xdr:col>13</xdr:col>
      <xdr:colOff>66675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11" name="Rectangle 11"/>
        <xdr:cNvSpPr>
          <a:spLocks/>
        </xdr:cNvSpPr>
      </xdr:nvSpPr>
      <xdr:spPr>
        <a:xfrm>
          <a:off x="8934450" y="0"/>
          <a:ext cx="1247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久住</a:t>
          </a:r>
        </a:p>
      </xdr:txBody>
    </xdr:sp>
    <xdr:clientData/>
  </xdr:twoCellAnchor>
  <xdr:twoCellAnchor>
    <xdr:from>
      <xdr:col>13</xdr:col>
      <xdr:colOff>66675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12" name="Rectangle 12"/>
        <xdr:cNvSpPr>
          <a:spLocks/>
        </xdr:cNvSpPr>
      </xdr:nvSpPr>
      <xdr:spPr>
        <a:xfrm>
          <a:off x="8934450" y="0"/>
          <a:ext cx="1247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久住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3" name="Rectangle 13"/>
        <xdr:cNvSpPr>
          <a:spLocks/>
        </xdr:cNvSpPr>
      </xdr:nvSpPr>
      <xdr:spPr>
        <a:xfrm>
          <a:off x="1952625" y="0"/>
          <a:ext cx="31337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帳票レイアウト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" name="Rectangle 14"/>
        <xdr:cNvSpPr>
          <a:spLocks/>
        </xdr:cNvSpPr>
      </xdr:nvSpPr>
      <xdr:spPr>
        <a:xfrm>
          <a:off x="5086350" y="0"/>
          <a:ext cx="123825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作成日：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" name="Rectangle 15"/>
        <xdr:cNvSpPr>
          <a:spLocks/>
        </xdr:cNvSpPr>
      </xdr:nvSpPr>
      <xdr:spPr>
        <a:xfrm>
          <a:off x="5086350" y="0"/>
          <a:ext cx="123825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更新日：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6" name="Rectangle 16"/>
        <xdr:cNvSpPr>
          <a:spLocks/>
        </xdr:cNvSpPr>
      </xdr:nvSpPr>
      <xdr:spPr>
        <a:xfrm>
          <a:off x="1952625" y="0"/>
          <a:ext cx="31337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春季妥結結果推移(A4縦)</a:t>
          </a:r>
        </a:p>
      </xdr:txBody>
    </xdr:sp>
    <xdr:clientData/>
  </xdr:twoCellAnchor>
  <xdr:twoCellAnchor>
    <xdr:from>
      <xdr:col>0</xdr:col>
      <xdr:colOff>95250</xdr:colOff>
      <xdr:row>16</xdr:row>
      <xdr:rowOff>0</xdr:rowOff>
    </xdr:from>
    <xdr:to>
      <xdr:col>14</xdr:col>
      <xdr:colOff>552450</xdr:colOff>
      <xdr:row>16</xdr:row>
      <xdr:rowOff>0</xdr:rowOff>
    </xdr:to>
    <xdr:sp>
      <xdr:nvSpPr>
        <xdr:cNvPr id="17" name="TextBox 17"/>
        <xdr:cNvSpPr txBox="1">
          <a:spLocks noChangeArrowheads="1"/>
        </xdr:cNvSpPr>
      </xdr:nvSpPr>
      <xdr:spPr>
        <a:xfrm>
          <a:off x="95250" y="3286125"/>
          <a:ext cx="99822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18年要求状況（妥結状況）賃上げ率（％）＝平均要求額（平均妥結額）÷要求状況（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　　17年以前要求状況（妥結状況）賃上げ率（％）＝平均要求額（平均妥結額）÷要求状況(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16</xdr:row>
      <xdr:rowOff>0</xdr:rowOff>
    </xdr:from>
    <xdr:to>
      <xdr:col>14</xdr:col>
      <xdr:colOff>104775</xdr:colOff>
      <xdr:row>16</xdr:row>
      <xdr:rowOff>0</xdr:rowOff>
    </xdr:to>
    <xdr:sp>
      <xdr:nvSpPr>
        <xdr:cNvPr id="18" name="TextBox 18"/>
        <xdr:cNvSpPr txBox="1">
          <a:spLocks noChangeArrowheads="1"/>
        </xdr:cNvSpPr>
      </xdr:nvSpPr>
      <xdr:spPr>
        <a:xfrm>
          <a:off x="2085975" y="3286125"/>
          <a:ext cx="7543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16</xdr:row>
      <xdr:rowOff>0</xdr:rowOff>
    </xdr:from>
    <xdr:to>
      <xdr:col>14</xdr:col>
      <xdr:colOff>552450</xdr:colOff>
      <xdr:row>16</xdr:row>
      <xdr:rowOff>0</xdr:rowOff>
    </xdr:to>
    <xdr:sp>
      <xdr:nvSpPr>
        <xdr:cNvPr id="19" name="TextBox 19"/>
        <xdr:cNvSpPr txBox="1">
          <a:spLocks noChangeArrowheads="1"/>
        </xdr:cNvSpPr>
      </xdr:nvSpPr>
      <xdr:spPr>
        <a:xfrm>
          <a:off x="95250" y="3286125"/>
          <a:ext cx="99822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18年要求状況（妥結状況）賃上げ率（％）＝平均要求額（平均妥結額）÷要求状況（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　　17年以前要求状況（妥結状況）賃上げ率（％）＝平均要求額（平均妥結額）÷要求状況(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16</xdr:row>
      <xdr:rowOff>0</xdr:rowOff>
    </xdr:from>
    <xdr:to>
      <xdr:col>14</xdr:col>
      <xdr:colOff>104775</xdr:colOff>
      <xdr:row>16</xdr:row>
      <xdr:rowOff>0</xdr:rowOff>
    </xdr:to>
    <xdr:sp>
      <xdr:nvSpPr>
        <xdr:cNvPr id="20" name="TextBox 20"/>
        <xdr:cNvSpPr txBox="1">
          <a:spLocks noChangeArrowheads="1"/>
        </xdr:cNvSpPr>
      </xdr:nvSpPr>
      <xdr:spPr>
        <a:xfrm>
          <a:off x="2085975" y="3286125"/>
          <a:ext cx="7543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16</xdr:row>
      <xdr:rowOff>0</xdr:rowOff>
    </xdr:from>
    <xdr:to>
      <xdr:col>14</xdr:col>
      <xdr:colOff>552450</xdr:colOff>
      <xdr:row>16</xdr:row>
      <xdr:rowOff>0</xdr:rowOff>
    </xdr:to>
    <xdr:sp>
      <xdr:nvSpPr>
        <xdr:cNvPr id="21" name="TextBox 21"/>
        <xdr:cNvSpPr txBox="1">
          <a:spLocks noChangeArrowheads="1"/>
        </xdr:cNvSpPr>
      </xdr:nvSpPr>
      <xdr:spPr>
        <a:xfrm>
          <a:off x="95250" y="3286125"/>
          <a:ext cx="99822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18年要求状況（妥結状況）賃上げ率（％）＝平均要求額（平均妥結額）÷要求状況（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　　17年以前要求状況（妥結状況）賃上げ率（％）＝平均要求額（平均妥結額）÷要求状況(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16</xdr:row>
      <xdr:rowOff>0</xdr:rowOff>
    </xdr:from>
    <xdr:to>
      <xdr:col>14</xdr:col>
      <xdr:colOff>104775</xdr:colOff>
      <xdr:row>16</xdr:row>
      <xdr:rowOff>0</xdr:rowOff>
    </xdr:to>
    <xdr:sp>
      <xdr:nvSpPr>
        <xdr:cNvPr id="22" name="TextBox 22"/>
        <xdr:cNvSpPr txBox="1">
          <a:spLocks noChangeArrowheads="1"/>
        </xdr:cNvSpPr>
      </xdr:nvSpPr>
      <xdr:spPr>
        <a:xfrm>
          <a:off x="2085975" y="3286125"/>
          <a:ext cx="7543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16</xdr:row>
      <xdr:rowOff>0</xdr:rowOff>
    </xdr:from>
    <xdr:to>
      <xdr:col>14</xdr:col>
      <xdr:colOff>552450</xdr:colOff>
      <xdr:row>16</xdr:row>
      <xdr:rowOff>0</xdr:rowOff>
    </xdr:to>
    <xdr:sp>
      <xdr:nvSpPr>
        <xdr:cNvPr id="23" name="TextBox 23"/>
        <xdr:cNvSpPr txBox="1">
          <a:spLocks noChangeArrowheads="1"/>
        </xdr:cNvSpPr>
      </xdr:nvSpPr>
      <xdr:spPr>
        <a:xfrm>
          <a:off x="95250" y="3286125"/>
          <a:ext cx="99822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18年要求状況（妥結状況）賃上げ率（％）＝平均要求額（平均妥結額）÷要求状況（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　　17年以前要求状況（妥結状況）賃上げ率（％）＝平均要求額（平均妥結額）÷要求状況(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16</xdr:row>
      <xdr:rowOff>0</xdr:rowOff>
    </xdr:from>
    <xdr:to>
      <xdr:col>14</xdr:col>
      <xdr:colOff>104775</xdr:colOff>
      <xdr:row>16</xdr:row>
      <xdr:rowOff>0</xdr:rowOff>
    </xdr:to>
    <xdr:sp>
      <xdr:nvSpPr>
        <xdr:cNvPr id="24" name="TextBox 24"/>
        <xdr:cNvSpPr txBox="1">
          <a:spLocks noChangeArrowheads="1"/>
        </xdr:cNvSpPr>
      </xdr:nvSpPr>
      <xdr:spPr>
        <a:xfrm>
          <a:off x="2085975" y="3286125"/>
          <a:ext cx="7543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16</xdr:row>
      <xdr:rowOff>0</xdr:rowOff>
    </xdr:from>
    <xdr:to>
      <xdr:col>14</xdr:col>
      <xdr:colOff>552450</xdr:colOff>
      <xdr:row>16</xdr:row>
      <xdr:rowOff>0</xdr:rowOff>
    </xdr:to>
    <xdr:sp>
      <xdr:nvSpPr>
        <xdr:cNvPr id="25" name="TextBox 25"/>
        <xdr:cNvSpPr txBox="1">
          <a:spLocks noChangeArrowheads="1"/>
        </xdr:cNvSpPr>
      </xdr:nvSpPr>
      <xdr:spPr>
        <a:xfrm>
          <a:off x="95250" y="3286125"/>
          <a:ext cx="99822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18年要求状況（妥結状況）賃上げ率（％）＝平均要求額（平均妥結額）÷要求状況（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　　17年以前要求状況（妥結状況）賃上げ率（％）＝平均要求額（平均妥結額）÷要求状況(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16</xdr:row>
      <xdr:rowOff>0</xdr:rowOff>
    </xdr:from>
    <xdr:to>
      <xdr:col>14</xdr:col>
      <xdr:colOff>104775</xdr:colOff>
      <xdr:row>16</xdr:row>
      <xdr:rowOff>0</xdr:rowOff>
    </xdr:to>
    <xdr:sp>
      <xdr:nvSpPr>
        <xdr:cNvPr id="26" name="TextBox 26"/>
        <xdr:cNvSpPr txBox="1">
          <a:spLocks noChangeArrowheads="1"/>
        </xdr:cNvSpPr>
      </xdr:nvSpPr>
      <xdr:spPr>
        <a:xfrm>
          <a:off x="2085975" y="3286125"/>
          <a:ext cx="7543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16</xdr:row>
      <xdr:rowOff>0</xdr:rowOff>
    </xdr:from>
    <xdr:to>
      <xdr:col>14</xdr:col>
      <xdr:colOff>552450</xdr:colOff>
      <xdr:row>16</xdr:row>
      <xdr:rowOff>0</xdr:rowOff>
    </xdr:to>
    <xdr:sp>
      <xdr:nvSpPr>
        <xdr:cNvPr id="27" name="TextBox 27"/>
        <xdr:cNvSpPr txBox="1">
          <a:spLocks noChangeArrowheads="1"/>
        </xdr:cNvSpPr>
      </xdr:nvSpPr>
      <xdr:spPr>
        <a:xfrm>
          <a:off x="95250" y="3286125"/>
          <a:ext cx="99822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18年要求状況（妥結状況）賃上げ率（％）＝平均要求額（平均妥結額）÷要求状況（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　　17年以前要求状況（妥結状況）賃上げ率（％）＝平均要求額（平均妥結額）÷要求状況(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16</xdr:row>
      <xdr:rowOff>0</xdr:rowOff>
    </xdr:from>
    <xdr:to>
      <xdr:col>14</xdr:col>
      <xdr:colOff>104775</xdr:colOff>
      <xdr:row>16</xdr:row>
      <xdr:rowOff>0</xdr:rowOff>
    </xdr:to>
    <xdr:sp>
      <xdr:nvSpPr>
        <xdr:cNvPr id="28" name="TextBox 28"/>
        <xdr:cNvSpPr txBox="1">
          <a:spLocks noChangeArrowheads="1"/>
        </xdr:cNvSpPr>
      </xdr:nvSpPr>
      <xdr:spPr>
        <a:xfrm>
          <a:off x="2085975" y="3286125"/>
          <a:ext cx="7543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16</xdr:row>
      <xdr:rowOff>0</xdr:rowOff>
    </xdr:from>
    <xdr:to>
      <xdr:col>14</xdr:col>
      <xdr:colOff>552450</xdr:colOff>
      <xdr:row>16</xdr:row>
      <xdr:rowOff>0</xdr:rowOff>
    </xdr:to>
    <xdr:sp>
      <xdr:nvSpPr>
        <xdr:cNvPr id="29" name="TextBox 29"/>
        <xdr:cNvSpPr txBox="1">
          <a:spLocks noChangeArrowheads="1"/>
        </xdr:cNvSpPr>
      </xdr:nvSpPr>
      <xdr:spPr>
        <a:xfrm>
          <a:off x="95250" y="3286125"/>
          <a:ext cx="99822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18年要求状況（妥結状況）支給月数（か月）＝平均要求額（平均妥結額）÷要求状況（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　　17年以前要求状況（妥結状況）支給月数（か月）＝平均要求額（平均妥結額）÷要求状況(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16</xdr:row>
      <xdr:rowOff>0</xdr:rowOff>
    </xdr:from>
    <xdr:to>
      <xdr:col>14</xdr:col>
      <xdr:colOff>104775</xdr:colOff>
      <xdr:row>16</xdr:row>
      <xdr:rowOff>0</xdr:rowOff>
    </xdr:to>
    <xdr:sp>
      <xdr:nvSpPr>
        <xdr:cNvPr id="30" name="TextBox 30"/>
        <xdr:cNvSpPr txBox="1">
          <a:spLocks noChangeArrowheads="1"/>
        </xdr:cNvSpPr>
      </xdr:nvSpPr>
      <xdr:spPr>
        <a:xfrm>
          <a:off x="2085975" y="3286125"/>
          <a:ext cx="7543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16</xdr:row>
      <xdr:rowOff>0</xdr:rowOff>
    </xdr:from>
    <xdr:to>
      <xdr:col>14</xdr:col>
      <xdr:colOff>552450</xdr:colOff>
      <xdr:row>16</xdr:row>
      <xdr:rowOff>0</xdr:rowOff>
    </xdr:to>
    <xdr:sp>
      <xdr:nvSpPr>
        <xdr:cNvPr id="31" name="TextBox 31"/>
        <xdr:cNvSpPr txBox="1">
          <a:spLocks noChangeArrowheads="1"/>
        </xdr:cNvSpPr>
      </xdr:nvSpPr>
      <xdr:spPr>
        <a:xfrm>
          <a:off x="95250" y="3286125"/>
          <a:ext cx="99822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18年要求状況（妥結状況）支給月数（か月）＝平均要求額（平均妥結額）÷要求状況（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　　17年以前要求状況（妥結状況）支給月数（か月）＝平均要求額（平均妥結額）÷要求状況(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16</xdr:row>
      <xdr:rowOff>0</xdr:rowOff>
    </xdr:from>
    <xdr:to>
      <xdr:col>14</xdr:col>
      <xdr:colOff>104775</xdr:colOff>
      <xdr:row>16</xdr:row>
      <xdr:rowOff>0</xdr:rowOff>
    </xdr:to>
    <xdr:sp>
      <xdr:nvSpPr>
        <xdr:cNvPr id="32" name="TextBox 32"/>
        <xdr:cNvSpPr txBox="1">
          <a:spLocks noChangeArrowheads="1"/>
        </xdr:cNvSpPr>
      </xdr:nvSpPr>
      <xdr:spPr>
        <a:xfrm>
          <a:off x="2085975" y="3286125"/>
          <a:ext cx="7543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16</xdr:row>
      <xdr:rowOff>0</xdr:rowOff>
    </xdr:from>
    <xdr:to>
      <xdr:col>14</xdr:col>
      <xdr:colOff>552450</xdr:colOff>
      <xdr:row>16</xdr:row>
      <xdr:rowOff>0</xdr:rowOff>
    </xdr:to>
    <xdr:sp>
      <xdr:nvSpPr>
        <xdr:cNvPr id="33" name="TextBox 33"/>
        <xdr:cNvSpPr txBox="1">
          <a:spLocks noChangeArrowheads="1"/>
        </xdr:cNvSpPr>
      </xdr:nvSpPr>
      <xdr:spPr>
        <a:xfrm>
          <a:off x="95250" y="3286125"/>
          <a:ext cx="99822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18年要求状況（妥結状況）支給月数（か月）＝平均要求額（平均妥結額）÷要求状況（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　　17年以前要求状況（妥結状況）支給月数（か月）＝平均要求額（平均妥結額）÷要求状況(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16</xdr:row>
      <xdr:rowOff>0</xdr:rowOff>
    </xdr:from>
    <xdr:to>
      <xdr:col>14</xdr:col>
      <xdr:colOff>104775</xdr:colOff>
      <xdr:row>16</xdr:row>
      <xdr:rowOff>0</xdr:rowOff>
    </xdr:to>
    <xdr:sp>
      <xdr:nvSpPr>
        <xdr:cNvPr id="34" name="TextBox 34"/>
        <xdr:cNvSpPr txBox="1">
          <a:spLocks noChangeArrowheads="1"/>
        </xdr:cNvSpPr>
      </xdr:nvSpPr>
      <xdr:spPr>
        <a:xfrm>
          <a:off x="2085975" y="3286125"/>
          <a:ext cx="7543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16</xdr:row>
      <xdr:rowOff>0</xdr:rowOff>
    </xdr:from>
    <xdr:to>
      <xdr:col>14</xdr:col>
      <xdr:colOff>552450</xdr:colOff>
      <xdr:row>16</xdr:row>
      <xdr:rowOff>0</xdr:rowOff>
    </xdr:to>
    <xdr:sp>
      <xdr:nvSpPr>
        <xdr:cNvPr id="35" name="TextBox 35"/>
        <xdr:cNvSpPr txBox="1">
          <a:spLocks noChangeArrowheads="1"/>
        </xdr:cNvSpPr>
      </xdr:nvSpPr>
      <xdr:spPr>
        <a:xfrm>
          <a:off x="95250" y="3286125"/>
          <a:ext cx="99822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18年要求状況（妥結状況）支給月数（か月）＝平均要求額（平均妥結額）÷要求状況（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　　17年以前要求状況（妥結状況）支給月数（か月）＝平均要求額（平均妥結額）÷要求状況(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16</xdr:row>
      <xdr:rowOff>0</xdr:rowOff>
    </xdr:from>
    <xdr:to>
      <xdr:col>14</xdr:col>
      <xdr:colOff>104775</xdr:colOff>
      <xdr:row>16</xdr:row>
      <xdr:rowOff>0</xdr:rowOff>
    </xdr:to>
    <xdr:sp>
      <xdr:nvSpPr>
        <xdr:cNvPr id="36" name="TextBox 36"/>
        <xdr:cNvSpPr txBox="1">
          <a:spLocks noChangeArrowheads="1"/>
        </xdr:cNvSpPr>
      </xdr:nvSpPr>
      <xdr:spPr>
        <a:xfrm>
          <a:off x="2085975" y="3286125"/>
          <a:ext cx="7543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16</xdr:row>
      <xdr:rowOff>0</xdr:rowOff>
    </xdr:from>
    <xdr:to>
      <xdr:col>14</xdr:col>
      <xdr:colOff>552450</xdr:colOff>
      <xdr:row>16</xdr:row>
      <xdr:rowOff>0</xdr:rowOff>
    </xdr:to>
    <xdr:sp>
      <xdr:nvSpPr>
        <xdr:cNvPr id="37" name="TextBox 37"/>
        <xdr:cNvSpPr txBox="1">
          <a:spLocks noChangeArrowheads="1"/>
        </xdr:cNvSpPr>
      </xdr:nvSpPr>
      <xdr:spPr>
        <a:xfrm>
          <a:off x="95250" y="3286125"/>
          <a:ext cx="99822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18年要求状況（妥結状況）支給月数（か月）＝平均要求額（平均妥結額）÷要求状況（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　　17年以前要求状況（妥結状況）支給月数（か月）＝平均要求額（平均妥結額）÷要求状況(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16</xdr:row>
      <xdr:rowOff>0</xdr:rowOff>
    </xdr:from>
    <xdr:to>
      <xdr:col>14</xdr:col>
      <xdr:colOff>104775</xdr:colOff>
      <xdr:row>16</xdr:row>
      <xdr:rowOff>0</xdr:rowOff>
    </xdr:to>
    <xdr:sp>
      <xdr:nvSpPr>
        <xdr:cNvPr id="38" name="TextBox 38"/>
        <xdr:cNvSpPr txBox="1">
          <a:spLocks noChangeArrowheads="1"/>
        </xdr:cNvSpPr>
      </xdr:nvSpPr>
      <xdr:spPr>
        <a:xfrm>
          <a:off x="2085975" y="3286125"/>
          <a:ext cx="7543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133350</xdr:colOff>
      <xdr:row>16</xdr:row>
      <xdr:rowOff>0</xdr:rowOff>
    </xdr:from>
    <xdr:to>
      <xdr:col>14</xdr:col>
      <xdr:colOff>19050</xdr:colOff>
      <xdr:row>16</xdr:row>
      <xdr:rowOff>0</xdr:rowOff>
    </xdr:to>
    <xdr:sp>
      <xdr:nvSpPr>
        <xdr:cNvPr id="39" name="TextBox 39"/>
        <xdr:cNvSpPr txBox="1">
          <a:spLocks noChangeArrowheads="1"/>
        </xdr:cNvSpPr>
      </xdr:nvSpPr>
      <xdr:spPr>
        <a:xfrm>
          <a:off x="133350" y="3286125"/>
          <a:ext cx="94107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（注）１　金額は労働組合員平均である。（加重平均とは組合員１人当たりの平均である。）
　　　２　18年要求状況（妥結状況）支給月数（か月）＝平均要求額（平均妥結額）÷要求状況（妥結状況）平均賃金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0</xdr:col>
      <xdr:colOff>95250</xdr:colOff>
      <xdr:row>16</xdr:row>
      <xdr:rowOff>123825</xdr:rowOff>
    </xdr:from>
    <xdr:to>
      <xdr:col>14</xdr:col>
      <xdr:colOff>552450</xdr:colOff>
      <xdr:row>22</xdr:row>
      <xdr:rowOff>104775</xdr:rowOff>
    </xdr:to>
    <xdr:sp>
      <xdr:nvSpPr>
        <xdr:cNvPr id="40" name="TextBox 40"/>
        <xdr:cNvSpPr txBox="1">
          <a:spLocks noChangeArrowheads="1"/>
        </xdr:cNvSpPr>
      </xdr:nvSpPr>
      <xdr:spPr>
        <a:xfrm>
          <a:off x="95250" y="3409950"/>
          <a:ext cx="9982200" cy="1009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要求状況（妥結状況）支給月数（か月）＝平均要求額（平均妥結額）÷要求状況（</a:t>
          </a:r>
          <a:r>
            <a:rPr lang="en-US" cap="none" sz="1000" b="0" i="0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　　17年以前要求状況（妥結状況）支給月数（か月）＝平均要求額（平均妥結額）÷要求状況(</a:t>
          </a:r>
          <a:r>
            <a:rPr lang="en-US" cap="none" sz="1000" b="0" i="0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３　前年要求額（前年妥結額）は前年同期の金額である。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1</xdr:col>
      <xdr:colOff>238125</xdr:colOff>
      <xdr:row>58</xdr:row>
      <xdr:rowOff>0</xdr:rowOff>
    </xdr:from>
    <xdr:to>
      <xdr:col>13</xdr:col>
      <xdr:colOff>228600</xdr:colOff>
      <xdr:row>58</xdr:row>
      <xdr:rowOff>0</xdr:rowOff>
    </xdr:to>
    <xdr:sp>
      <xdr:nvSpPr>
        <xdr:cNvPr id="41" name="TextBox 41"/>
        <xdr:cNvSpPr txBox="1">
          <a:spLocks noChangeArrowheads="1"/>
        </xdr:cNvSpPr>
      </xdr:nvSpPr>
      <xdr:spPr>
        <a:xfrm>
          <a:off x="1609725" y="12153900"/>
          <a:ext cx="74866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　　　　　　　　　　　　　　　賃上げ一時金情報ホームページ掲載（更新）予定日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春季賃上げ情報：４月４日、４月１３日、４月２７日、５月２５日、７月９日
　　夏季一時金情報：６月１日、６月１５日、６月２９日、７月１３日、８月１３日
　　年末一時金情報：１１月２日、１１月１６日、１１月３０日、１２月１４日、平成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20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年１月９日
　　※予定日は変更される場合があります。
</a:t>
          </a:r>
        </a:p>
      </xdr:txBody>
    </xdr:sp>
    <xdr:clientData/>
  </xdr:twoCellAnchor>
  <xdr:twoCellAnchor>
    <xdr:from>
      <xdr:col>0</xdr:col>
      <xdr:colOff>809625</xdr:colOff>
      <xdr:row>58</xdr:row>
      <xdr:rowOff>0</xdr:rowOff>
    </xdr:from>
    <xdr:to>
      <xdr:col>12</xdr:col>
      <xdr:colOff>600075</xdr:colOff>
      <xdr:row>58</xdr:row>
      <xdr:rowOff>0</xdr:rowOff>
    </xdr:to>
    <xdr:sp>
      <xdr:nvSpPr>
        <xdr:cNvPr id="42" name="TextBox 42"/>
        <xdr:cNvSpPr txBox="1">
          <a:spLocks noChangeArrowheads="1"/>
        </xdr:cNvSpPr>
      </xdr:nvSpPr>
      <xdr:spPr>
        <a:xfrm>
          <a:off x="809625" y="12153900"/>
          <a:ext cx="80010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latin typeface="ＭＳ ゴシック"/>
              <a:ea typeface="ＭＳ ゴシック"/>
              <a:cs typeface="ＭＳ ゴシック"/>
            </a:rPr>
            <a:t>＊電話による労働相談のお知らせ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フリーアクセス番号 ： ０１２０－９－３９６１０(携帯電話、ＩＰ電話等からはかけられません。)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電話による相談は、フリーアクセス（通話料着信者払いサービス）０１２０－９－３９６１０をご利用ください。東部、中部、西部のうち、最寄りのセンターにて電話を受け付けます。なお、携帯電話、ＩＰ電話等からはフリーアクセスの電話が利用できませんので、（東部）055－951－9144、（中部）054－286－3208、（西部）053－452－0144のいずれか最寄りのセンターまでお掛けください。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43" name="TextBox 43"/>
        <xdr:cNvSpPr txBox="1">
          <a:spLocks noChangeArrowheads="1"/>
        </xdr:cNvSpPr>
      </xdr:nvSpPr>
      <xdr:spPr>
        <a:xfrm>
          <a:off x="2085975" y="6124575"/>
          <a:ext cx="7543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44" name="TextBox 44"/>
        <xdr:cNvSpPr txBox="1">
          <a:spLocks noChangeArrowheads="1"/>
        </xdr:cNvSpPr>
      </xdr:nvSpPr>
      <xdr:spPr>
        <a:xfrm>
          <a:off x="2085975" y="6124575"/>
          <a:ext cx="7543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45" name="TextBox 45"/>
        <xdr:cNvSpPr txBox="1">
          <a:spLocks noChangeArrowheads="1"/>
        </xdr:cNvSpPr>
      </xdr:nvSpPr>
      <xdr:spPr>
        <a:xfrm>
          <a:off x="2085975" y="6124575"/>
          <a:ext cx="7543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46" name="TextBox 46"/>
        <xdr:cNvSpPr txBox="1">
          <a:spLocks noChangeArrowheads="1"/>
        </xdr:cNvSpPr>
      </xdr:nvSpPr>
      <xdr:spPr>
        <a:xfrm>
          <a:off x="2085975" y="6124575"/>
          <a:ext cx="7543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47" name="TextBox 47"/>
        <xdr:cNvSpPr txBox="1">
          <a:spLocks noChangeArrowheads="1"/>
        </xdr:cNvSpPr>
      </xdr:nvSpPr>
      <xdr:spPr>
        <a:xfrm>
          <a:off x="2085975" y="6124575"/>
          <a:ext cx="7543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48" name="TextBox 48"/>
        <xdr:cNvSpPr txBox="1">
          <a:spLocks noChangeArrowheads="1"/>
        </xdr:cNvSpPr>
      </xdr:nvSpPr>
      <xdr:spPr>
        <a:xfrm>
          <a:off x="2085975" y="6124575"/>
          <a:ext cx="7543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49" name="TextBox 49"/>
        <xdr:cNvSpPr txBox="1">
          <a:spLocks noChangeArrowheads="1"/>
        </xdr:cNvSpPr>
      </xdr:nvSpPr>
      <xdr:spPr>
        <a:xfrm>
          <a:off x="2085975" y="6124575"/>
          <a:ext cx="7543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50" name="TextBox 50"/>
        <xdr:cNvSpPr txBox="1">
          <a:spLocks noChangeArrowheads="1"/>
        </xdr:cNvSpPr>
      </xdr:nvSpPr>
      <xdr:spPr>
        <a:xfrm>
          <a:off x="2085975" y="6124575"/>
          <a:ext cx="7543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51" name="TextBox 51"/>
        <xdr:cNvSpPr txBox="1">
          <a:spLocks noChangeArrowheads="1"/>
        </xdr:cNvSpPr>
      </xdr:nvSpPr>
      <xdr:spPr>
        <a:xfrm>
          <a:off x="2085975" y="6124575"/>
          <a:ext cx="7543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52" name="TextBox 52"/>
        <xdr:cNvSpPr txBox="1">
          <a:spLocks noChangeArrowheads="1"/>
        </xdr:cNvSpPr>
      </xdr:nvSpPr>
      <xdr:spPr>
        <a:xfrm>
          <a:off x="2085975" y="6124575"/>
          <a:ext cx="7543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53" name="TextBox 53"/>
        <xdr:cNvSpPr txBox="1">
          <a:spLocks noChangeArrowheads="1"/>
        </xdr:cNvSpPr>
      </xdr:nvSpPr>
      <xdr:spPr>
        <a:xfrm>
          <a:off x="2085975" y="6124575"/>
          <a:ext cx="7543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5</xdr:col>
      <xdr:colOff>19050</xdr:colOff>
      <xdr:row>50</xdr:row>
      <xdr:rowOff>0</xdr:rowOff>
    </xdr:from>
    <xdr:to>
      <xdr:col>7</xdr:col>
      <xdr:colOff>19050</xdr:colOff>
      <xdr:row>52</xdr:row>
      <xdr:rowOff>0</xdr:rowOff>
    </xdr:to>
    <xdr:sp>
      <xdr:nvSpPr>
        <xdr:cNvPr id="54" name="Oval 56"/>
        <xdr:cNvSpPr>
          <a:spLocks/>
        </xdr:cNvSpPr>
      </xdr:nvSpPr>
      <xdr:spPr>
        <a:xfrm flipV="1">
          <a:off x="3790950" y="9982200"/>
          <a:ext cx="1314450" cy="447675"/>
        </a:xfrm>
        <a:prstGeom prst="ellips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ｻﾝｷｭ-労働</a:t>
          </a:r>
        </a:p>
      </xdr:txBody>
    </xdr:sp>
    <xdr:clientData/>
  </xdr:twoCellAnchor>
  <xdr:twoCellAnchor>
    <xdr:from>
      <xdr:col>2</xdr:col>
      <xdr:colOff>190500</xdr:colOff>
      <xdr:row>30</xdr:row>
      <xdr:rowOff>314325</xdr:rowOff>
    </xdr:from>
    <xdr:to>
      <xdr:col>12</xdr:col>
      <xdr:colOff>133350</xdr:colOff>
      <xdr:row>35</xdr:row>
      <xdr:rowOff>28575</xdr:rowOff>
    </xdr:to>
    <xdr:sp>
      <xdr:nvSpPr>
        <xdr:cNvPr id="55" name="AutoShape 57"/>
        <xdr:cNvSpPr>
          <a:spLocks/>
        </xdr:cNvSpPr>
      </xdr:nvSpPr>
      <xdr:spPr>
        <a:xfrm>
          <a:off x="2143125" y="6438900"/>
          <a:ext cx="6200775" cy="1381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190500</xdr:colOff>
      <xdr:row>30</xdr:row>
      <xdr:rowOff>314325</xdr:rowOff>
    </xdr:from>
    <xdr:to>
      <xdr:col>12</xdr:col>
      <xdr:colOff>133350</xdr:colOff>
      <xdr:row>35</xdr:row>
      <xdr:rowOff>28575</xdr:rowOff>
    </xdr:to>
    <xdr:sp>
      <xdr:nvSpPr>
        <xdr:cNvPr id="56" name="AutoShape 58"/>
        <xdr:cNvSpPr>
          <a:spLocks/>
        </xdr:cNvSpPr>
      </xdr:nvSpPr>
      <xdr:spPr>
        <a:xfrm>
          <a:off x="2143125" y="6438900"/>
          <a:ext cx="6200775" cy="1381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66675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0"/>
          <a:ext cx="67627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局面：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800100</xdr:colOff>
      <xdr:row>0</xdr:row>
      <xdr:rowOff>0</xdr:rowOff>
    </xdr:to>
    <xdr:sp>
      <xdr:nvSpPr>
        <xdr:cNvPr id="2" name="Rectangle 2"/>
        <xdr:cNvSpPr>
          <a:spLocks/>
        </xdr:cNvSpPr>
      </xdr:nvSpPr>
      <xdr:spPr>
        <a:xfrm>
          <a:off x="0" y="0"/>
          <a:ext cx="140970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フォーム名：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800100</xdr:colOff>
      <xdr:row>0</xdr:row>
      <xdr:rowOff>0</xdr:rowOff>
    </xdr:to>
    <xdr:sp>
      <xdr:nvSpPr>
        <xdr:cNvPr id="3" name="Rectangle 3"/>
        <xdr:cNvSpPr>
          <a:spLocks/>
        </xdr:cNvSpPr>
      </xdr:nvSpPr>
      <xdr:spPr>
        <a:xfrm>
          <a:off x="0" y="0"/>
          <a:ext cx="140970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ドキュメント名：</a:t>
          </a:r>
        </a:p>
      </xdr:txBody>
    </xdr:sp>
    <xdr:clientData/>
  </xdr:twoCellAnchor>
  <xdr:twoCellAnchor>
    <xdr:from>
      <xdr:col>3</xdr:col>
      <xdr:colOff>66675</xdr:colOff>
      <xdr:row>0</xdr:row>
      <xdr:rowOff>0</xdr:rowOff>
    </xdr:from>
    <xdr:to>
      <xdr:col>3</xdr:col>
      <xdr:colOff>800100</xdr:colOff>
      <xdr:row>0</xdr:row>
      <xdr:rowOff>0</xdr:rowOff>
    </xdr:to>
    <xdr:sp>
      <xdr:nvSpPr>
        <xdr:cNvPr id="4" name="Rectangle 4"/>
        <xdr:cNvSpPr>
          <a:spLocks/>
        </xdr:cNvSpPr>
      </xdr:nvSpPr>
      <xdr:spPr>
        <a:xfrm>
          <a:off x="676275" y="0"/>
          <a:ext cx="7334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概要設計</a:t>
          </a:r>
        </a:p>
      </xdr:txBody>
    </xdr:sp>
    <xdr:clientData/>
  </xdr:twoCellAnchor>
  <xdr:twoCellAnchor>
    <xdr:from>
      <xdr:col>3</xdr:col>
      <xdr:colOff>800100</xdr:colOff>
      <xdr:row>0</xdr:row>
      <xdr:rowOff>0</xdr:rowOff>
    </xdr:from>
    <xdr:to>
      <xdr:col>6</xdr:col>
      <xdr:colOff>57150</xdr:colOff>
      <xdr:row>0</xdr:row>
      <xdr:rowOff>0</xdr:rowOff>
    </xdr:to>
    <xdr:sp>
      <xdr:nvSpPr>
        <xdr:cNvPr id="5" name="Rectangle 5"/>
        <xdr:cNvSpPr>
          <a:spLocks/>
        </xdr:cNvSpPr>
      </xdr:nvSpPr>
      <xdr:spPr>
        <a:xfrm>
          <a:off x="1409700" y="0"/>
          <a:ext cx="177165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プロジェクト：</a:t>
          </a:r>
        </a:p>
      </xdr:txBody>
    </xdr:sp>
    <xdr:clientData/>
  </xdr:twoCellAnchor>
  <xdr:twoCellAnchor>
    <xdr:from>
      <xdr:col>6</xdr:col>
      <xdr:colOff>57150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" name="Rectangle 6"/>
        <xdr:cNvSpPr>
          <a:spLocks/>
        </xdr:cNvSpPr>
      </xdr:nvSpPr>
      <xdr:spPr>
        <a:xfrm>
          <a:off x="3181350" y="0"/>
          <a:ext cx="31242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賃上げ・一時金妥結状況調査</a:t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13</xdr:col>
      <xdr:colOff>66675</xdr:colOff>
      <xdr:row>0</xdr:row>
      <xdr:rowOff>0</xdr:rowOff>
    </xdr:to>
    <xdr:sp>
      <xdr:nvSpPr>
        <xdr:cNvPr id="7" name="Rectangle 7"/>
        <xdr:cNvSpPr>
          <a:spLocks/>
        </xdr:cNvSpPr>
      </xdr:nvSpPr>
      <xdr:spPr>
        <a:xfrm>
          <a:off x="6305550" y="0"/>
          <a:ext cx="64770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項番：</a:t>
          </a:r>
        </a:p>
      </xdr:txBody>
    </xdr:sp>
    <xdr:clientData/>
  </xdr:twoCellAnchor>
  <xdr:twoCellAnchor>
    <xdr:from>
      <xdr:col>13</xdr:col>
      <xdr:colOff>66675</xdr:colOff>
      <xdr:row>0</xdr:row>
      <xdr:rowOff>0</xdr:rowOff>
    </xdr:from>
    <xdr:to>
      <xdr:col>15</xdr:col>
      <xdr:colOff>66675</xdr:colOff>
      <xdr:row>0</xdr:row>
      <xdr:rowOff>0</xdr:rowOff>
    </xdr:to>
    <xdr:sp>
      <xdr:nvSpPr>
        <xdr:cNvPr id="8" name="Rectangle 8"/>
        <xdr:cNvSpPr>
          <a:spLocks/>
        </xdr:cNvSpPr>
      </xdr:nvSpPr>
      <xdr:spPr>
        <a:xfrm>
          <a:off x="6953250" y="0"/>
          <a:ext cx="9715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000" b="0" i="0" u="none" baseline="0"/>
            <a:t>1</a:t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13</xdr:col>
      <xdr:colOff>66675</xdr:colOff>
      <xdr:row>0</xdr:row>
      <xdr:rowOff>0</xdr:rowOff>
    </xdr:to>
    <xdr:sp>
      <xdr:nvSpPr>
        <xdr:cNvPr id="9" name="Rectangle 9"/>
        <xdr:cNvSpPr>
          <a:spLocks/>
        </xdr:cNvSpPr>
      </xdr:nvSpPr>
      <xdr:spPr>
        <a:xfrm>
          <a:off x="6305550" y="0"/>
          <a:ext cx="64770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作成者：</a:t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13</xdr:col>
      <xdr:colOff>66675</xdr:colOff>
      <xdr:row>0</xdr:row>
      <xdr:rowOff>0</xdr:rowOff>
    </xdr:to>
    <xdr:sp>
      <xdr:nvSpPr>
        <xdr:cNvPr id="10" name="Rectangle 10"/>
        <xdr:cNvSpPr>
          <a:spLocks/>
        </xdr:cNvSpPr>
      </xdr:nvSpPr>
      <xdr:spPr>
        <a:xfrm>
          <a:off x="6305550" y="0"/>
          <a:ext cx="64770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更新者：</a:t>
          </a:r>
        </a:p>
      </xdr:txBody>
    </xdr:sp>
    <xdr:clientData/>
  </xdr:twoCellAnchor>
  <xdr:twoCellAnchor>
    <xdr:from>
      <xdr:col>13</xdr:col>
      <xdr:colOff>66675</xdr:colOff>
      <xdr:row>0</xdr:row>
      <xdr:rowOff>0</xdr:rowOff>
    </xdr:from>
    <xdr:to>
      <xdr:col>15</xdr:col>
      <xdr:colOff>66675</xdr:colOff>
      <xdr:row>0</xdr:row>
      <xdr:rowOff>0</xdr:rowOff>
    </xdr:to>
    <xdr:sp>
      <xdr:nvSpPr>
        <xdr:cNvPr id="11" name="Rectangle 11"/>
        <xdr:cNvSpPr>
          <a:spLocks/>
        </xdr:cNvSpPr>
      </xdr:nvSpPr>
      <xdr:spPr>
        <a:xfrm>
          <a:off x="6953250" y="0"/>
          <a:ext cx="9715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久住</a:t>
          </a:r>
        </a:p>
      </xdr:txBody>
    </xdr:sp>
    <xdr:clientData/>
  </xdr:twoCellAnchor>
  <xdr:twoCellAnchor>
    <xdr:from>
      <xdr:col>13</xdr:col>
      <xdr:colOff>66675</xdr:colOff>
      <xdr:row>0</xdr:row>
      <xdr:rowOff>0</xdr:rowOff>
    </xdr:from>
    <xdr:to>
      <xdr:col>15</xdr:col>
      <xdr:colOff>66675</xdr:colOff>
      <xdr:row>0</xdr:row>
      <xdr:rowOff>0</xdr:rowOff>
    </xdr:to>
    <xdr:sp>
      <xdr:nvSpPr>
        <xdr:cNvPr id="12" name="Rectangle 12"/>
        <xdr:cNvSpPr>
          <a:spLocks/>
        </xdr:cNvSpPr>
      </xdr:nvSpPr>
      <xdr:spPr>
        <a:xfrm>
          <a:off x="6953250" y="0"/>
          <a:ext cx="9715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久住</a:t>
          </a:r>
        </a:p>
      </xdr:txBody>
    </xdr:sp>
    <xdr:clientData/>
  </xdr:twoCellAnchor>
  <xdr:twoCellAnchor>
    <xdr:from>
      <xdr:col>3</xdr:col>
      <xdr:colOff>800100</xdr:colOff>
      <xdr:row>0</xdr:row>
      <xdr:rowOff>0</xdr:rowOff>
    </xdr:from>
    <xdr:to>
      <xdr:col>7</xdr:col>
      <xdr:colOff>314325</xdr:colOff>
      <xdr:row>0</xdr:row>
      <xdr:rowOff>0</xdr:rowOff>
    </xdr:to>
    <xdr:sp>
      <xdr:nvSpPr>
        <xdr:cNvPr id="13" name="Rectangle 13"/>
        <xdr:cNvSpPr>
          <a:spLocks/>
        </xdr:cNvSpPr>
      </xdr:nvSpPr>
      <xdr:spPr>
        <a:xfrm>
          <a:off x="1409700" y="0"/>
          <a:ext cx="23812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帳票レイアウト</a:t>
          </a:r>
        </a:p>
      </xdr:txBody>
    </xdr:sp>
    <xdr:clientData/>
  </xdr:twoCellAnchor>
  <xdr:twoCellAnchor>
    <xdr:from>
      <xdr:col>7</xdr:col>
      <xdr:colOff>314325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" name="Rectangle 14"/>
        <xdr:cNvSpPr>
          <a:spLocks/>
        </xdr:cNvSpPr>
      </xdr:nvSpPr>
      <xdr:spPr>
        <a:xfrm>
          <a:off x="3790950" y="0"/>
          <a:ext cx="88582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作成日：</a:t>
          </a:r>
        </a:p>
      </xdr:txBody>
    </xdr:sp>
    <xdr:clientData/>
  </xdr:twoCellAnchor>
  <xdr:twoCellAnchor>
    <xdr:from>
      <xdr:col>7</xdr:col>
      <xdr:colOff>314325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" name="Rectangle 15"/>
        <xdr:cNvSpPr>
          <a:spLocks/>
        </xdr:cNvSpPr>
      </xdr:nvSpPr>
      <xdr:spPr>
        <a:xfrm>
          <a:off x="3790950" y="0"/>
          <a:ext cx="88582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更新日：</a:t>
          </a:r>
        </a:p>
      </xdr:txBody>
    </xdr:sp>
    <xdr:clientData/>
  </xdr:twoCellAnchor>
  <xdr:twoCellAnchor>
    <xdr:from>
      <xdr:col>3</xdr:col>
      <xdr:colOff>800100</xdr:colOff>
      <xdr:row>0</xdr:row>
      <xdr:rowOff>0</xdr:rowOff>
    </xdr:from>
    <xdr:to>
      <xdr:col>7</xdr:col>
      <xdr:colOff>314325</xdr:colOff>
      <xdr:row>0</xdr:row>
      <xdr:rowOff>0</xdr:rowOff>
    </xdr:to>
    <xdr:sp>
      <xdr:nvSpPr>
        <xdr:cNvPr id="16" name="Rectangle 16"/>
        <xdr:cNvSpPr>
          <a:spLocks/>
        </xdr:cNvSpPr>
      </xdr:nvSpPr>
      <xdr:spPr>
        <a:xfrm>
          <a:off x="1409700" y="0"/>
          <a:ext cx="23812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春季妥結速報(A4縦)</a:t>
          </a:r>
        </a:p>
      </xdr:txBody>
    </xdr:sp>
    <xdr:clientData/>
  </xdr:twoCellAnchor>
  <xdr:twoCellAnchor>
    <xdr:from>
      <xdr:col>1</xdr:col>
      <xdr:colOff>19050</xdr:colOff>
      <xdr:row>66</xdr:row>
      <xdr:rowOff>104775</xdr:rowOff>
    </xdr:from>
    <xdr:to>
      <xdr:col>17</xdr:col>
      <xdr:colOff>419100</xdr:colOff>
      <xdr:row>75</xdr:row>
      <xdr:rowOff>0</xdr:rowOff>
    </xdr:to>
    <xdr:sp>
      <xdr:nvSpPr>
        <xdr:cNvPr id="17" name="TextBox 17"/>
        <xdr:cNvSpPr txBox="1">
          <a:spLocks noChangeArrowheads="1"/>
        </xdr:cNvSpPr>
      </xdr:nvSpPr>
      <xdr:spPr>
        <a:xfrm>
          <a:off x="133350" y="10801350"/>
          <a:ext cx="9353550" cy="1304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（注）１　金額は労働組合員平均である。（加重平均とは組合員1人当たりの平均である。）
　　　２　要求状況（妥結状況）支給月数（か月）＝平均要求額（平均妥結額）÷要求状況（妥結状況）平均賃金
　　　３　前年要求額（前年妥結額）は前年同期の金額である。
　　　４　要求状況（妥結状況）対前年比（％）＝｛平均要求額（平均妥結額）-前年要求額（前年妥結額）｝／前年要求額（前年妥結額）×１００
　　　５　業種別区分は、平成19年11月に改定された日本標準産業分類（平成20年4月1日適用）に準じている。
　　　　　製造業の「機械器具」は改定前の「一般機械器具」と｢精密機械器具」を統合したものである。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485775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局面：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" name="Rectangle 2"/>
        <xdr:cNvSpPr>
          <a:spLocks/>
        </xdr:cNvSpPr>
      </xdr:nvSpPr>
      <xdr:spPr>
        <a:xfrm>
          <a:off x="0" y="0"/>
          <a:ext cx="195262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フォーム名：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" name="Rectangle 3"/>
        <xdr:cNvSpPr>
          <a:spLocks/>
        </xdr:cNvSpPr>
      </xdr:nvSpPr>
      <xdr:spPr>
        <a:xfrm>
          <a:off x="0" y="0"/>
          <a:ext cx="195262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ドキュメント名：</a:t>
          </a:r>
        </a:p>
      </xdr:txBody>
    </xdr:sp>
    <xdr:clientData/>
  </xdr:twoCellAnchor>
  <xdr:twoCellAnchor>
    <xdr:from>
      <xdr:col>1</xdr:col>
      <xdr:colOff>485775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" name="Rectangle 4"/>
        <xdr:cNvSpPr>
          <a:spLocks/>
        </xdr:cNvSpPr>
      </xdr:nvSpPr>
      <xdr:spPr>
        <a:xfrm>
          <a:off x="1857375" y="0"/>
          <a:ext cx="952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概要設計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5" name="Rectangle 5"/>
        <xdr:cNvSpPr>
          <a:spLocks/>
        </xdr:cNvSpPr>
      </xdr:nvSpPr>
      <xdr:spPr>
        <a:xfrm>
          <a:off x="1952625" y="0"/>
          <a:ext cx="116205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プロジェクト：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6" name="Rectangle 6"/>
        <xdr:cNvSpPr>
          <a:spLocks/>
        </xdr:cNvSpPr>
      </xdr:nvSpPr>
      <xdr:spPr>
        <a:xfrm>
          <a:off x="3114675" y="0"/>
          <a:ext cx="44672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賃上げ・一時金妥結状況調査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13</xdr:col>
      <xdr:colOff>66675</xdr:colOff>
      <xdr:row>0</xdr:row>
      <xdr:rowOff>0</xdr:rowOff>
    </xdr:to>
    <xdr:sp>
      <xdr:nvSpPr>
        <xdr:cNvPr id="7" name="Rectangle 7"/>
        <xdr:cNvSpPr>
          <a:spLocks/>
        </xdr:cNvSpPr>
      </xdr:nvSpPr>
      <xdr:spPr>
        <a:xfrm>
          <a:off x="7581900" y="0"/>
          <a:ext cx="143827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項番：</a:t>
          </a:r>
        </a:p>
      </xdr:txBody>
    </xdr:sp>
    <xdr:clientData/>
  </xdr:twoCellAnchor>
  <xdr:twoCellAnchor>
    <xdr:from>
      <xdr:col>13</xdr:col>
      <xdr:colOff>66675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8" name="Rectangle 8"/>
        <xdr:cNvSpPr>
          <a:spLocks/>
        </xdr:cNvSpPr>
      </xdr:nvSpPr>
      <xdr:spPr>
        <a:xfrm>
          <a:off x="9020175" y="0"/>
          <a:ext cx="13049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000" b="0" i="0" u="none" baseline="0"/>
            <a:t>3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13</xdr:col>
      <xdr:colOff>66675</xdr:colOff>
      <xdr:row>0</xdr:row>
      <xdr:rowOff>0</xdr:rowOff>
    </xdr:to>
    <xdr:sp>
      <xdr:nvSpPr>
        <xdr:cNvPr id="9" name="Rectangle 9"/>
        <xdr:cNvSpPr>
          <a:spLocks/>
        </xdr:cNvSpPr>
      </xdr:nvSpPr>
      <xdr:spPr>
        <a:xfrm>
          <a:off x="7581900" y="0"/>
          <a:ext cx="143827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作成者：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13</xdr:col>
      <xdr:colOff>66675</xdr:colOff>
      <xdr:row>0</xdr:row>
      <xdr:rowOff>0</xdr:rowOff>
    </xdr:to>
    <xdr:sp>
      <xdr:nvSpPr>
        <xdr:cNvPr id="10" name="Rectangle 10"/>
        <xdr:cNvSpPr>
          <a:spLocks/>
        </xdr:cNvSpPr>
      </xdr:nvSpPr>
      <xdr:spPr>
        <a:xfrm>
          <a:off x="7581900" y="0"/>
          <a:ext cx="143827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更新者：</a:t>
          </a:r>
        </a:p>
      </xdr:txBody>
    </xdr:sp>
    <xdr:clientData/>
  </xdr:twoCellAnchor>
  <xdr:twoCellAnchor>
    <xdr:from>
      <xdr:col>13</xdr:col>
      <xdr:colOff>66675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11" name="Rectangle 11"/>
        <xdr:cNvSpPr>
          <a:spLocks/>
        </xdr:cNvSpPr>
      </xdr:nvSpPr>
      <xdr:spPr>
        <a:xfrm>
          <a:off x="9020175" y="0"/>
          <a:ext cx="13049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久住</a:t>
          </a:r>
        </a:p>
      </xdr:txBody>
    </xdr:sp>
    <xdr:clientData/>
  </xdr:twoCellAnchor>
  <xdr:twoCellAnchor>
    <xdr:from>
      <xdr:col>13</xdr:col>
      <xdr:colOff>66675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12" name="Rectangle 12"/>
        <xdr:cNvSpPr>
          <a:spLocks/>
        </xdr:cNvSpPr>
      </xdr:nvSpPr>
      <xdr:spPr>
        <a:xfrm>
          <a:off x="9020175" y="0"/>
          <a:ext cx="13049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久住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3" name="Rectangle 13"/>
        <xdr:cNvSpPr>
          <a:spLocks/>
        </xdr:cNvSpPr>
      </xdr:nvSpPr>
      <xdr:spPr>
        <a:xfrm>
          <a:off x="1952625" y="0"/>
          <a:ext cx="32289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帳票レイアウト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" name="Rectangle 14"/>
        <xdr:cNvSpPr>
          <a:spLocks/>
        </xdr:cNvSpPr>
      </xdr:nvSpPr>
      <xdr:spPr>
        <a:xfrm>
          <a:off x="5181600" y="0"/>
          <a:ext cx="123825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作成日：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" name="Rectangle 15"/>
        <xdr:cNvSpPr>
          <a:spLocks/>
        </xdr:cNvSpPr>
      </xdr:nvSpPr>
      <xdr:spPr>
        <a:xfrm>
          <a:off x="5181600" y="0"/>
          <a:ext cx="123825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更新日：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6" name="Rectangle 16"/>
        <xdr:cNvSpPr>
          <a:spLocks/>
        </xdr:cNvSpPr>
      </xdr:nvSpPr>
      <xdr:spPr>
        <a:xfrm>
          <a:off x="1952625" y="0"/>
          <a:ext cx="32289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春季妥結結果推移(A4縦)</a:t>
          </a:r>
        </a:p>
      </xdr:txBody>
    </xdr:sp>
    <xdr:clientData/>
  </xdr:twoCellAnchor>
  <xdr:twoCellAnchor>
    <xdr:from>
      <xdr:col>0</xdr:col>
      <xdr:colOff>95250</xdr:colOff>
      <xdr:row>16</xdr:row>
      <xdr:rowOff>0</xdr:rowOff>
    </xdr:from>
    <xdr:to>
      <xdr:col>14</xdr:col>
      <xdr:colOff>552450</xdr:colOff>
      <xdr:row>16</xdr:row>
      <xdr:rowOff>0</xdr:rowOff>
    </xdr:to>
    <xdr:sp>
      <xdr:nvSpPr>
        <xdr:cNvPr id="17" name="TextBox 17"/>
        <xdr:cNvSpPr txBox="1">
          <a:spLocks noChangeArrowheads="1"/>
        </xdr:cNvSpPr>
      </xdr:nvSpPr>
      <xdr:spPr>
        <a:xfrm>
          <a:off x="95250" y="3286125"/>
          <a:ext cx="101250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18年要求状況（妥結状況）賃上げ率（％）＝平均要求額（平均妥結額）÷要求状況（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　　17年以前要求状況（妥結状況）賃上げ率（％）＝平均要求額（平均妥結額）÷要求状況(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16</xdr:row>
      <xdr:rowOff>0</xdr:rowOff>
    </xdr:from>
    <xdr:to>
      <xdr:col>14</xdr:col>
      <xdr:colOff>104775</xdr:colOff>
      <xdr:row>16</xdr:row>
      <xdr:rowOff>0</xdr:rowOff>
    </xdr:to>
    <xdr:sp>
      <xdr:nvSpPr>
        <xdr:cNvPr id="18" name="TextBox 18"/>
        <xdr:cNvSpPr txBox="1">
          <a:spLocks noChangeArrowheads="1"/>
        </xdr:cNvSpPr>
      </xdr:nvSpPr>
      <xdr:spPr>
        <a:xfrm>
          <a:off x="2085975" y="3286125"/>
          <a:ext cx="76866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16</xdr:row>
      <xdr:rowOff>0</xdr:rowOff>
    </xdr:from>
    <xdr:to>
      <xdr:col>14</xdr:col>
      <xdr:colOff>552450</xdr:colOff>
      <xdr:row>16</xdr:row>
      <xdr:rowOff>0</xdr:rowOff>
    </xdr:to>
    <xdr:sp>
      <xdr:nvSpPr>
        <xdr:cNvPr id="19" name="TextBox 19"/>
        <xdr:cNvSpPr txBox="1">
          <a:spLocks noChangeArrowheads="1"/>
        </xdr:cNvSpPr>
      </xdr:nvSpPr>
      <xdr:spPr>
        <a:xfrm>
          <a:off x="95250" y="3286125"/>
          <a:ext cx="101250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18年要求状況（妥結状況）賃上げ率（％）＝平均要求額（平均妥結額）÷要求状況（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　　17年以前要求状況（妥結状況）賃上げ率（％）＝平均要求額（平均妥結額）÷要求状況(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16</xdr:row>
      <xdr:rowOff>0</xdr:rowOff>
    </xdr:from>
    <xdr:to>
      <xdr:col>14</xdr:col>
      <xdr:colOff>104775</xdr:colOff>
      <xdr:row>16</xdr:row>
      <xdr:rowOff>0</xdr:rowOff>
    </xdr:to>
    <xdr:sp>
      <xdr:nvSpPr>
        <xdr:cNvPr id="20" name="TextBox 20"/>
        <xdr:cNvSpPr txBox="1">
          <a:spLocks noChangeArrowheads="1"/>
        </xdr:cNvSpPr>
      </xdr:nvSpPr>
      <xdr:spPr>
        <a:xfrm>
          <a:off x="2085975" y="3286125"/>
          <a:ext cx="76866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16</xdr:row>
      <xdr:rowOff>0</xdr:rowOff>
    </xdr:from>
    <xdr:to>
      <xdr:col>14</xdr:col>
      <xdr:colOff>552450</xdr:colOff>
      <xdr:row>16</xdr:row>
      <xdr:rowOff>0</xdr:rowOff>
    </xdr:to>
    <xdr:sp>
      <xdr:nvSpPr>
        <xdr:cNvPr id="21" name="TextBox 21"/>
        <xdr:cNvSpPr txBox="1">
          <a:spLocks noChangeArrowheads="1"/>
        </xdr:cNvSpPr>
      </xdr:nvSpPr>
      <xdr:spPr>
        <a:xfrm>
          <a:off x="95250" y="3286125"/>
          <a:ext cx="101250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18年要求状況（妥結状況）賃上げ率（％）＝平均要求額（平均妥結額）÷要求状況（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　　17年以前要求状況（妥結状況）賃上げ率（％）＝平均要求額（平均妥結額）÷要求状況(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16</xdr:row>
      <xdr:rowOff>0</xdr:rowOff>
    </xdr:from>
    <xdr:to>
      <xdr:col>14</xdr:col>
      <xdr:colOff>104775</xdr:colOff>
      <xdr:row>16</xdr:row>
      <xdr:rowOff>0</xdr:rowOff>
    </xdr:to>
    <xdr:sp>
      <xdr:nvSpPr>
        <xdr:cNvPr id="22" name="TextBox 22"/>
        <xdr:cNvSpPr txBox="1">
          <a:spLocks noChangeArrowheads="1"/>
        </xdr:cNvSpPr>
      </xdr:nvSpPr>
      <xdr:spPr>
        <a:xfrm>
          <a:off x="2085975" y="3286125"/>
          <a:ext cx="76866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16</xdr:row>
      <xdr:rowOff>0</xdr:rowOff>
    </xdr:from>
    <xdr:to>
      <xdr:col>14</xdr:col>
      <xdr:colOff>552450</xdr:colOff>
      <xdr:row>16</xdr:row>
      <xdr:rowOff>0</xdr:rowOff>
    </xdr:to>
    <xdr:sp>
      <xdr:nvSpPr>
        <xdr:cNvPr id="23" name="TextBox 23"/>
        <xdr:cNvSpPr txBox="1">
          <a:spLocks noChangeArrowheads="1"/>
        </xdr:cNvSpPr>
      </xdr:nvSpPr>
      <xdr:spPr>
        <a:xfrm>
          <a:off x="95250" y="3286125"/>
          <a:ext cx="101250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18年要求状況（妥結状況）賃上げ率（％）＝平均要求額（平均妥結額）÷要求状況（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　　17年以前要求状況（妥結状況）賃上げ率（％）＝平均要求額（平均妥結額）÷要求状況(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16</xdr:row>
      <xdr:rowOff>0</xdr:rowOff>
    </xdr:from>
    <xdr:to>
      <xdr:col>14</xdr:col>
      <xdr:colOff>104775</xdr:colOff>
      <xdr:row>16</xdr:row>
      <xdr:rowOff>0</xdr:rowOff>
    </xdr:to>
    <xdr:sp>
      <xdr:nvSpPr>
        <xdr:cNvPr id="24" name="TextBox 24"/>
        <xdr:cNvSpPr txBox="1">
          <a:spLocks noChangeArrowheads="1"/>
        </xdr:cNvSpPr>
      </xdr:nvSpPr>
      <xdr:spPr>
        <a:xfrm>
          <a:off x="2085975" y="3286125"/>
          <a:ext cx="76866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16</xdr:row>
      <xdr:rowOff>0</xdr:rowOff>
    </xdr:from>
    <xdr:to>
      <xdr:col>14</xdr:col>
      <xdr:colOff>552450</xdr:colOff>
      <xdr:row>16</xdr:row>
      <xdr:rowOff>0</xdr:rowOff>
    </xdr:to>
    <xdr:sp>
      <xdr:nvSpPr>
        <xdr:cNvPr id="25" name="TextBox 25"/>
        <xdr:cNvSpPr txBox="1">
          <a:spLocks noChangeArrowheads="1"/>
        </xdr:cNvSpPr>
      </xdr:nvSpPr>
      <xdr:spPr>
        <a:xfrm>
          <a:off x="95250" y="3286125"/>
          <a:ext cx="101250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18年要求状況（妥結状況）賃上げ率（％）＝平均要求額（平均妥結額）÷要求状況（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　　17年以前要求状況（妥結状況）賃上げ率（％）＝平均要求額（平均妥結額）÷要求状況(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16</xdr:row>
      <xdr:rowOff>0</xdr:rowOff>
    </xdr:from>
    <xdr:to>
      <xdr:col>14</xdr:col>
      <xdr:colOff>104775</xdr:colOff>
      <xdr:row>16</xdr:row>
      <xdr:rowOff>0</xdr:rowOff>
    </xdr:to>
    <xdr:sp>
      <xdr:nvSpPr>
        <xdr:cNvPr id="26" name="TextBox 26"/>
        <xdr:cNvSpPr txBox="1">
          <a:spLocks noChangeArrowheads="1"/>
        </xdr:cNvSpPr>
      </xdr:nvSpPr>
      <xdr:spPr>
        <a:xfrm>
          <a:off x="2085975" y="3286125"/>
          <a:ext cx="76866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16</xdr:row>
      <xdr:rowOff>0</xdr:rowOff>
    </xdr:from>
    <xdr:to>
      <xdr:col>14</xdr:col>
      <xdr:colOff>552450</xdr:colOff>
      <xdr:row>16</xdr:row>
      <xdr:rowOff>0</xdr:rowOff>
    </xdr:to>
    <xdr:sp>
      <xdr:nvSpPr>
        <xdr:cNvPr id="27" name="TextBox 27"/>
        <xdr:cNvSpPr txBox="1">
          <a:spLocks noChangeArrowheads="1"/>
        </xdr:cNvSpPr>
      </xdr:nvSpPr>
      <xdr:spPr>
        <a:xfrm>
          <a:off x="95250" y="3286125"/>
          <a:ext cx="101250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18年要求状況（妥結状況）賃上げ率（％）＝平均要求額（平均妥結額）÷要求状況（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　　17年以前要求状況（妥結状況）賃上げ率（％）＝平均要求額（平均妥結額）÷要求状況(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16</xdr:row>
      <xdr:rowOff>0</xdr:rowOff>
    </xdr:from>
    <xdr:to>
      <xdr:col>14</xdr:col>
      <xdr:colOff>104775</xdr:colOff>
      <xdr:row>16</xdr:row>
      <xdr:rowOff>0</xdr:rowOff>
    </xdr:to>
    <xdr:sp>
      <xdr:nvSpPr>
        <xdr:cNvPr id="28" name="TextBox 28"/>
        <xdr:cNvSpPr txBox="1">
          <a:spLocks noChangeArrowheads="1"/>
        </xdr:cNvSpPr>
      </xdr:nvSpPr>
      <xdr:spPr>
        <a:xfrm>
          <a:off x="2085975" y="3286125"/>
          <a:ext cx="76866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16</xdr:row>
      <xdr:rowOff>0</xdr:rowOff>
    </xdr:from>
    <xdr:to>
      <xdr:col>14</xdr:col>
      <xdr:colOff>552450</xdr:colOff>
      <xdr:row>16</xdr:row>
      <xdr:rowOff>0</xdr:rowOff>
    </xdr:to>
    <xdr:sp>
      <xdr:nvSpPr>
        <xdr:cNvPr id="29" name="TextBox 29"/>
        <xdr:cNvSpPr txBox="1">
          <a:spLocks noChangeArrowheads="1"/>
        </xdr:cNvSpPr>
      </xdr:nvSpPr>
      <xdr:spPr>
        <a:xfrm>
          <a:off x="95250" y="3286125"/>
          <a:ext cx="101250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18年要求状況（妥結状況）支給月数（か月）＝平均要求額（平均妥結額）÷要求状況（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　　17年以前要求状況（妥結状況）支給月数（か月）＝平均要求額（平均妥結額）÷要求状況(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16</xdr:row>
      <xdr:rowOff>0</xdr:rowOff>
    </xdr:from>
    <xdr:to>
      <xdr:col>14</xdr:col>
      <xdr:colOff>104775</xdr:colOff>
      <xdr:row>16</xdr:row>
      <xdr:rowOff>0</xdr:rowOff>
    </xdr:to>
    <xdr:sp>
      <xdr:nvSpPr>
        <xdr:cNvPr id="30" name="TextBox 30"/>
        <xdr:cNvSpPr txBox="1">
          <a:spLocks noChangeArrowheads="1"/>
        </xdr:cNvSpPr>
      </xdr:nvSpPr>
      <xdr:spPr>
        <a:xfrm>
          <a:off x="2085975" y="3286125"/>
          <a:ext cx="76866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16</xdr:row>
      <xdr:rowOff>0</xdr:rowOff>
    </xdr:from>
    <xdr:to>
      <xdr:col>14</xdr:col>
      <xdr:colOff>552450</xdr:colOff>
      <xdr:row>16</xdr:row>
      <xdr:rowOff>0</xdr:rowOff>
    </xdr:to>
    <xdr:sp>
      <xdr:nvSpPr>
        <xdr:cNvPr id="31" name="TextBox 31"/>
        <xdr:cNvSpPr txBox="1">
          <a:spLocks noChangeArrowheads="1"/>
        </xdr:cNvSpPr>
      </xdr:nvSpPr>
      <xdr:spPr>
        <a:xfrm>
          <a:off x="95250" y="3286125"/>
          <a:ext cx="101250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18年要求状況（妥結状況）支給月数（か月）＝平均要求額（平均妥結額）÷要求状況（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　　17年以前要求状況（妥結状況）支給月数（か月）＝平均要求額（平均妥結額）÷要求状況(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16</xdr:row>
      <xdr:rowOff>0</xdr:rowOff>
    </xdr:from>
    <xdr:to>
      <xdr:col>14</xdr:col>
      <xdr:colOff>104775</xdr:colOff>
      <xdr:row>16</xdr:row>
      <xdr:rowOff>0</xdr:rowOff>
    </xdr:to>
    <xdr:sp>
      <xdr:nvSpPr>
        <xdr:cNvPr id="32" name="TextBox 32"/>
        <xdr:cNvSpPr txBox="1">
          <a:spLocks noChangeArrowheads="1"/>
        </xdr:cNvSpPr>
      </xdr:nvSpPr>
      <xdr:spPr>
        <a:xfrm>
          <a:off x="2085975" y="3286125"/>
          <a:ext cx="76866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16</xdr:row>
      <xdr:rowOff>0</xdr:rowOff>
    </xdr:from>
    <xdr:to>
      <xdr:col>14</xdr:col>
      <xdr:colOff>552450</xdr:colOff>
      <xdr:row>16</xdr:row>
      <xdr:rowOff>0</xdr:rowOff>
    </xdr:to>
    <xdr:sp>
      <xdr:nvSpPr>
        <xdr:cNvPr id="33" name="TextBox 33"/>
        <xdr:cNvSpPr txBox="1">
          <a:spLocks noChangeArrowheads="1"/>
        </xdr:cNvSpPr>
      </xdr:nvSpPr>
      <xdr:spPr>
        <a:xfrm>
          <a:off x="95250" y="3286125"/>
          <a:ext cx="101250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18年要求状況（妥結状況）支給月数（か月）＝平均要求額（平均妥結額）÷要求状況（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　　17年以前要求状況（妥結状況）支給月数（か月）＝平均要求額（平均妥結額）÷要求状況(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16</xdr:row>
      <xdr:rowOff>0</xdr:rowOff>
    </xdr:from>
    <xdr:to>
      <xdr:col>14</xdr:col>
      <xdr:colOff>104775</xdr:colOff>
      <xdr:row>16</xdr:row>
      <xdr:rowOff>0</xdr:rowOff>
    </xdr:to>
    <xdr:sp>
      <xdr:nvSpPr>
        <xdr:cNvPr id="34" name="TextBox 34"/>
        <xdr:cNvSpPr txBox="1">
          <a:spLocks noChangeArrowheads="1"/>
        </xdr:cNvSpPr>
      </xdr:nvSpPr>
      <xdr:spPr>
        <a:xfrm>
          <a:off x="2085975" y="3286125"/>
          <a:ext cx="76866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16</xdr:row>
      <xdr:rowOff>0</xdr:rowOff>
    </xdr:from>
    <xdr:to>
      <xdr:col>14</xdr:col>
      <xdr:colOff>552450</xdr:colOff>
      <xdr:row>16</xdr:row>
      <xdr:rowOff>0</xdr:rowOff>
    </xdr:to>
    <xdr:sp>
      <xdr:nvSpPr>
        <xdr:cNvPr id="35" name="TextBox 35"/>
        <xdr:cNvSpPr txBox="1">
          <a:spLocks noChangeArrowheads="1"/>
        </xdr:cNvSpPr>
      </xdr:nvSpPr>
      <xdr:spPr>
        <a:xfrm>
          <a:off x="95250" y="3286125"/>
          <a:ext cx="101250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18年要求状況（妥結状況）支給月数（か月）＝平均要求額（平均妥結額）÷要求状況（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　　17年以前要求状況（妥結状況）支給月数（か月）＝平均要求額（平均妥結額）÷要求状況(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16</xdr:row>
      <xdr:rowOff>0</xdr:rowOff>
    </xdr:from>
    <xdr:to>
      <xdr:col>14</xdr:col>
      <xdr:colOff>104775</xdr:colOff>
      <xdr:row>16</xdr:row>
      <xdr:rowOff>0</xdr:rowOff>
    </xdr:to>
    <xdr:sp>
      <xdr:nvSpPr>
        <xdr:cNvPr id="36" name="TextBox 36"/>
        <xdr:cNvSpPr txBox="1">
          <a:spLocks noChangeArrowheads="1"/>
        </xdr:cNvSpPr>
      </xdr:nvSpPr>
      <xdr:spPr>
        <a:xfrm>
          <a:off x="2085975" y="3286125"/>
          <a:ext cx="76866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16</xdr:row>
      <xdr:rowOff>0</xdr:rowOff>
    </xdr:from>
    <xdr:to>
      <xdr:col>14</xdr:col>
      <xdr:colOff>552450</xdr:colOff>
      <xdr:row>16</xdr:row>
      <xdr:rowOff>0</xdr:rowOff>
    </xdr:to>
    <xdr:sp>
      <xdr:nvSpPr>
        <xdr:cNvPr id="37" name="TextBox 37"/>
        <xdr:cNvSpPr txBox="1">
          <a:spLocks noChangeArrowheads="1"/>
        </xdr:cNvSpPr>
      </xdr:nvSpPr>
      <xdr:spPr>
        <a:xfrm>
          <a:off x="95250" y="3286125"/>
          <a:ext cx="101250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18年要求状況（妥結状況）支給月数（か月）＝平均要求額（平均妥結額）÷要求状況（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　　17年以前要求状況（妥結状況）支給月数（か月）＝平均要求額（平均妥結額）÷要求状況(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16</xdr:row>
      <xdr:rowOff>0</xdr:rowOff>
    </xdr:from>
    <xdr:to>
      <xdr:col>14</xdr:col>
      <xdr:colOff>104775</xdr:colOff>
      <xdr:row>16</xdr:row>
      <xdr:rowOff>0</xdr:rowOff>
    </xdr:to>
    <xdr:sp>
      <xdr:nvSpPr>
        <xdr:cNvPr id="38" name="TextBox 38"/>
        <xdr:cNvSpPr txBox="1">
          <a:spLocks noChangeArrowheads="1"/>
        </xdr:cNvSpPr>
      </xdr:nvSpPr>
      <xdr:spPr>
        <a:xfrm>
          <a:off x="2085975" y="3286125"/>
          <a:ext cx="76866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133350</xdr:colOff>
      <xdr:row>16</xdr:row>
      <xdr:rowOff>0</xdr:rowOff>
    </xdr:from>
    <xdr:to>
      <xdr:col>14</xdr:col>
      <xdr:colOff>19050</xdr:colOff>
      <xdr:row>16</xdr:row>
      <xdr:rowOff>0</xdr:rowOff>
    </xdr:to>
    <xdr:sp>
      <xdr:nvSpPr>
        <xdr:cNvPr id="39" name="TextBox 39"/>
        <xdr:cNvSpPr txBox="1">
          <a:spLocks noChangeArrowheads="1"/>
        </xdr:cNvSpPr>
      </xdr:nvSpPr>
      <xdr:spPr>
        <a:xfrm>
          <a:off x="133350" y="3286125"/>
          <a:ext cx="9553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（注）１　金額は労働組合員平均である。（加重平均とは組合員１人当たりの平均である。）
　　　２　18年要求状況（妥結状況）支給月数（か月）＝平均要求額（平均妥結額）÷要求状況（妥結状況）平均賃金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0</xdr:col>
      <xdr:colOff>95250</xdr:colOff>
      <xdr:row>16</xdr:row>
      <xdr:rowOff>123825</xdr:rowOff>
    </xdr:from>
    <xdr:to>
      <xdr:col>14</xdr:col>
      <xdr:colOff>552450</xdr:colOff>
      <xdr:row>22</xdr:row>
      <xdr:rowOff>104775</xdr:rowOff>
    </xdr:to>
    <xdr:sp>
      <xdr:nvSpPr>
        <xdr:cNvPr id="40" name="TextBox 40"/>
        <xdr:cNvSpPr txBox="1">
          <a:spLocks noChangeArrowheads="1"/>
        </xdr:cNvSpPr>
      </xdr:nvSpPr>
      <xdr:spPr>
        <a:xfrm>
          <a:off x="95250" y="3409950"/>
          <a:ext cx="10125075" cy="1009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要求状況（妥結状況）支給月数（か月）＝平均要求額（平均妥結額）÷要求状況（</a:t>
          </a:r>
          <a:r>
            <a:rPr lang="en-US" cap="none" sz="1000" b="0" i="0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　　17年以前要求状況（妥結状況）支給月数（か月）＝平均要求額（平均妥結額）÷要求状況(</a:t>
          </a:r>
          <a:r>
            <a:rPr lang="en-US" cap="none" sz="1000" b="0" i="0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３　前年要求額（前年妥結額）は前年同期の金額である。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1</xdr:col>
      <xdr:colOff>238125</xdr:colOff>
      <xdr:row>58</xdr:row>
      <xdr:rowOff>0</xdr:rowOff>
    </xdr:from>
    <xdr:to>
      <xdr:col>13</xdr:col>
      <xdr:colOff>228600</xdr:colOff>
      <xdr:row>58</xdr:row>
      <xdr:rowOff>0</xdr:rowOff>
    </xdr:to>
    <xdr:sp>
      <xdr:nvSpPr>
        <xdr:cNvPr id="41" name="TextBox 41"/>
        <xdr:cNvSpPr txBox="1">
          <a:spLocks noChangeArrowheads="1"/>
        </xdr:cNvSpPr>
      </xdr:nvSpPr>
      <xdr:spPr>
        <a:xfrm>
          <a:off x="1609725" y="12153900"/>
          <a:ext cx="75723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　　　　　　　　　　　　　　　賃上げ一時金情報ホームページ掲載（更新）予定日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春季賃上げ情報：４月４日、４月１３日、４月２７日、５月２５日、７月９日
　　夏季一時金情報：６月１日、６月１５日、６月２９日、７月１３日、８月１３日
　　年末一時金情報：１１月２日、１１月１６日、１１月３０日、１２月１４日、平成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20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年１月９日
　　※予定日は変更される場合があります。
</a:t>
          </a:r>
        </a:p>
      </xdr:txBody>
    </xdr:sp>
    <xdr:clientData/>
  </xdr:twoCellAnchor>
  <xdr:twoCellAnchor>
    <xdr:from>
      <xdr:col>0</xdr:col>
      <xdr:colOff>809625</xdr:colOff>
      <xdr:row>58</xdr:row>
      <xdr:rowOff>0</xdr:rowOff>
    </xdr:from>
    <xdr:to>
      <xdr:col>12</xdr:col>
      <xdr:colOff>600075</xdr:colOff>
      <xdr:row>58</xdr:row>
      <xdr:rowOff>0</xdr:rowOff>
    </xdr:to>
    <xdr:sp>
      <xdr:nvSpPr>
        <xdr:cNvPr id="42" name="TextBox 42"/>
        <xdr:cNvSpPr txBox="1">
          <a:spLocks noChangeArrowheads="1"/>
        </xdr:cNvSpPr>
      </xdr:nvSpPr>
      <xdr:spPr>
        <a:xfrm>
          <a:off x="809625" y="12153900"/>
          <a:ext cx="80867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latin typeface="ＭＳ ゴシック"/>
              <a:ea typeface="ＭＳ ゴシック"/>
              <a:cs typeface="ＭＳ ゴシック"/>
            </a:rPr>
            <a:t>＊電話による労働相談のお知らせ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フリーアクセス番号 ： ０１２０－９－３９６１０(携帯電話、ＩＰ電話等からはかけられません。)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電話による相談は、フリーアクセス（通話料着信者払いサービス）０１２０－９－３９６１０をご利用ください。東部、中部、西部のうち、最寄りのセンターにて電話を受け付けます。なお、携帯電話、ＩＰ電話等からはフリーアクセスの電話が利用できませんので、（東部）055－951－9144、（中部）054－286－3208、（西部）053－452－0144のいずれか最寄りのセンターまでお掛けください。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43" name="TextBox 43"/>
        <xdr:cNvSpPr txBox="1">
          <a:spLocks noChangeArrowheads="1"/>
        </xdr:cNvSpPr>
      </xdr:nvSpPr>
      <xdr:spPr>
        <a:xfrm>
          <a:off x="2085975" y="6124575"/>
          <a:ext cx="76866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44" name="TextBox 44"/>
        <xdr:cNvSpPr txBox="1">
          <a:spLocks noChangeArrowheads="1"/>
        </xdr:cNvSpPr>
      </xdr:nvSpPr>
      <xdr:spPr>
        <a:xfrm>
          <a:off x="2085975" y="6124575"/>
          <a:ext cx="76866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45" name="TextBox 45"/>
        <xdr:cNvSpPr txBox="1">
          <a:spLocks noChangeArrowheads="1"/>
        </xdr:cNvSpPr>
      </xdr:nvSpPr>
      <xdr:spPr>
        <a:xfrm>
          <a:off x="2085975" y="6124575"/>
          <a:ext cx="76866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46" name="TextBox 46"/>
        <xdr:cNvSpPr txBox="1">
          <a:spLocks noChangeArrowheads="1"/>
        </xdr:cNvSpPr>
      </xdr:nvSpPr>
      <xdr:spPr>
        <a:xfrm>
          <a:off x="2085975" y="6124575"/>
          <a:ext cx="76866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47" name="TextBox 47"/>
        <xdr:cNvSpPr txBox="1">
          <a:spLocks noChangeArrowheads="1"/>
        </xdr:cNvSpPr>
      </xdr:nvSpPr>
      <xdr:spPr>
        <a:xfrm>
          <a:off x="2085975" y="6124575"/>
          <a:ext cx="76866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48" name="TextBox 48"/>
        <xdr:cNvSpPr txBox="1">
          <a:spLocks noChangeArrowheads="1"/>
        </xdr:cNvSpPr>
      </xdr:nvSpPr>
      <xdr:spPr>
        <a:xfrm>
          <a:off x="2085975" y="6124575"/>
          <a:ext cx="76866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49" name="TextBox 49"/>
        <xdr:cNvSpPr txBox="1">
          <a:spLocks noChangeArrowheads="1"/>
        </xdr:cNvSpPr>
      </xdr:nvSpPr>
      <xdr:spPr>
        <a:xfrm>
          <a:off x="2085975" y="6124575"/>
          <a:ext cx="76866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50" name="TextBox 50"/>
        <xdr:cNvSpPr txBox="1">
          <a:spLocks noChangeArrowheads="1"/>
        </xdr:cNvSpPr>
      </xdr:nvSpPr>
      <xdr:spPr>
        <a:xfrm>
          <a:off x="2085975" y="6124575"/>
          <a:ext cx="76866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51" name="TextBox 51"/>
        <xdr:cNvSpPr txBox="1">
          <a:spLocks noChangeArrowheads="1"/>
        </xdr:cNvSpPr>
      </xdr:nvSpPr>
      <xdr:spPr>
        <a:xfrm>
          <a:off x="2085975" y="6124575"/>
          <a:ext cx="76866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52" name="TextBox 52"/>
        <xdr:cNvSpPr txBox="1">
          <a:spLocks noChangeArrowheads="1"/>
        </xdr:cNvSpPr>
      </xdr:nvSpPr>
      <xdr:spPr>
        <a:xfrm>
          <a:off x="2085975" y="6124575"/>
          <a:ext cx="76866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53" name="TextBox 53"/>
        <xdr:cNvSpPr txBox="1">
          <a:spLocks noChangeArrowheads="1"/>
        </xdr:cNvSpPr>
      </xdr:nvSpPr>
      <xdr:spPr>
        <a:xfrm>
          <a:off x="2085975" y="6124575"/>
          <a:ext cx="76866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5</xdr:col>
      <xdr:colOff>19050</xdr:colOff>
      <xdr:row>50</xdr:row>
      <xdr:rowOff>0</xdr:rowOff>
    </xdr:from>
    <xdr:to>
      <xdr:col>7</xdr:col>
      <xdr:colOff>19050</xdr:colOff>
      <xdr:row>52</xdr:row>
      <xdr:rowOff>0</xdr:rowOff>
    </xdr:to>
    <xdr:sp>
      <xdr:nvSpPr>
        <xdr:cNvPr id="54" name="Oval 54"/>
        <xdr:cNvSpPr>
          <a:spLocks/>
        </xdr:cNvSpPr>
      </xdr:nvSpPr>
      <xdr:spPr>
        <a:xfrm flipV="1">
          <a:off x="3829050" y="9982200"/>
          <a:ext cx="1371600" cy="447675"/>
        </a:xfrm>
        <a:prstGeom prst="ellips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ｻﾝｷｭ-労働</a:t>
          </a:r>
        </a:p>
      </xdr:txBody>
    </xdr:sp>
    <xdr:clientData/>
  </xdr:twoCellAnchor>
  <xdr:twoCellAnchor>
    <xdr:from>
      <xdr:col>2</xdr:col>
      <xdr:colOff>190500</xdr:colOff>
      <xdr:row>30</xdr:row>
      <xdr:rowOff>314325</xdr:rowOff>
    </xdr:from>
    <xdr:to>
      <xdr:col>12</xdr:col>
      <xdr:colOff>133350</xdr:colOff>
      <xdr:row>35</xdr:row>
      <xdr:rowOff>28575</xdr:rowOff>
    </xdr:to>
    <xdr:sp>
      <xdr:nvSpPr>
        <xdr:cNvPr id="55" name="AutoShape 55"/>
        <xdr:cNvSpPr>
          <a:spLocks/>
        </xdr:cNvSpPr>
      </xdr:nvSpPr>
      <xdr:spPr>
        <a:xfrm>
          <a:off x="2143125" y="6438900"/>
          <a:ext cx="6286500" cy="1381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190500</xdr:colOff>
      <xdr:row>30</xdr:row>
      <xdr:rowOff>314325</xdr:rowOff>
    </xdr:from>
    <xdr:to>
      <xdr:col>12</xdr:col>
      <xdr:colOff>133350</xdr:colOff>
      <xdr:row>35</xdr:row>
      <xdr:rowOff>28575</xdr:rowOff>
    </xdr:to>
    <xdr:sp>
      <xdr:nvSpPr>
        <xdr:cNvPr id="56" name="AutoShape 56"/>
        <xdr:cNvSpPr>
          <a:spLocks/>
        </xdr:cNvSpPr>
      </xdr:nvSpPr>
      <xdr:spPr>
        <a:xfrm>
          <a:off x="2143125" y="6438900"/>
          <a:ext cx="6286500" cy="1381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66675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0"/>
          <a:ext cx="67627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局面：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800100</xdr:colOff>
      <xdr:row>0</xdr:row>
      <xdr:rowOff>0</xdr:rowOff>
    </xdr:to>
    <xdr:sp>
      <xdr:nvSpPr>
        <xdr:cNvPr id="2" name="Rectangle 2"/>
        <xdr:cNvSpPr>
          <a:spLocks/>
        </xdr:cNvSpPr>
      </xdr:nvSpPr>
      <xdr:spPr>
        <a:xfrm>
          <a:off x="0" y="0"/>
          <a:ext cx="140970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フォーム名：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800100</xdr:colOff>
      <xdr:row>0</xdr:row>
      <xdr:rowOff>0</xdr:rowOff>
    </xdr:to>
    <xdr:sp>
      <xdr:nvSpPr>
        <xdr:cNvPr id="3" name="Rectangle 3"/>
        <xdr:cNvSpPr>
          <a:spLocks/>
        </xdr:cNvSpPr>
      </xdr:nvSpPr>
      <xdr:spPr>
        <a:xfrm>
          <a:off x="0" y="0"/>
          <a:ext cx="140970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ドキュメント名：</a:t>
          </a:r>
        </a:p>
      </xdr:txBody>
    </xdr:sp>
    <xdr:clientData/>
  </xdr:twoCellAnchor>
  <xdr:twoCellAnchor>
    <xdr:from>
      <xdr:col>3</xdr:col>
      <xdr:colOff>66675</xdr:colOff>
      <xdr:row>0</xdr:row>
      <xdr:rowOff>0</xdr:rowOff>
    </xdr:from>
    <xdr:to>
      <xdr:col>3</xdr:col>
      <xdr:colOff>800100</xdr:colOff>
      <xdr:row>0</xdr:row>
      <xdr:rowOff>0</xdr:rowOff>
    </xdr:to>
    <xdr:sp>
      <xdr:nvSpPr>
        <xdr:cNvPr id="4" name="Rectangle 4"/>
        <xdr:cNvSpPr>
          <a:spLocks/>
        </xdr:cNvSpPr>
      </xdr:nvSpPr>
      <xdr:spPr>
        <a:xfrm>
          <a:off x="676275" y="0"/>
          <a:ext cx="7334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概要設計</a:t>
          </a:r>
        </a:p>
      </xdr:txBody>
    </xdr:sp>
    <xdr:clientData/>
  </xdr:twoCellAnchor>
  <xdr:twoCellAnchor>
    <xdr:from>
      <xdr:col>3</xdr:col>
      <xdr:colOff>800100</xdr:colOff>
      <xdr:row>0</xdr:row>
      <xdr:rowOff>0</xdr:rowOff>
    </xdr:from>
    <xdr:to>
      <xdr:col>6</xdr:col>
      <xdr:colOff>57150</xdr:colOff>
      <xdr:row>0</xdr:row>
      <xdr:rowOff>0</xdr:rowOff>
    </xdr:to>
    <xdr:sp>
      <xdr:nvSpPr>
        <xdr:cNvPr id="5" name="Rectangle 5"/>
        <xdr:cNvSpPr>
          <a:spLocks/>
        </xdr:cNvSpPr>
      </xdr:nvSpPr>
      <xdr:spPr>
        <a:xfrm>
          <a:off x="1409700" y="0"/>
          <a:ext cx="177165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プロジェクト：</a:t>
          </a:r>
        </a:p>
      </xdr:txBody>
    </xdr:sp>
    <xdr:clientData/>
  </xdr:twoCellAnchor>
  <xdr:twoCellAnchor>
    <xdr:from>
      <xdr:col>6</xdr:col>
      <xdr:colOff>57150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" name="Rectangle 6"/>
        <xdr:cNvSpPr>
          <a:spLocks/>
        </xdr:cNvSpPr>
      </xdr:nvSpPr>
      <xdr:spPr>
        <a:xfrm>
          <a:off x="3181350" y="0"/>
          <a:ext cx="31242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賃上げ・一時金妥結状況調査</a:t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13</xdr:col>
      <xdr:colOff>66675</xdr:colOff>
      <xdr:row>0</xdr:row>
      <xdr:rowOff>0</xdr:rowOff>
    </xdr:to>
    <xdr:sp>
      <xdr:nvSpPr>
        <xdr:cNvPr id="7" name="Rectangle 7"/>
        <xdr:cNvSpPr>
          <a:spLocks/>
        </xdr:cNvSpPr>
      </xdr:nvSpPr>
      <xdr:spPr>
        <a:xfrm>
          <a:off x="6305550" y="0"/>
          <a:ext cx="64770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項番：</a:t>
          </a:r>
        </a:p>
      </xdr:txBody>
    </xdr:sp>
    <xdr:clientData/>
  </xdr:twoCellAnchor>
  <xdr:twoCellAnchor>
    <xdr:from>
      <xdr:col>13</xdr:col>
      <xdr:colOff>66675</xdr:colOff>
      <xdr:row>0</xdr:row>
      <xdr:rowOff>0</xdr:rowOff>
    </xdr:from>
    <xdr:to>
      <xdr:col>15</xdr:col>
      <xdr:colOff>66675</xdr:colOff>
      <xdr:row>0</xdr:row>
      <xdr:rowOff>0</xdr:rowOff>
    </xdr:to>
    <xdr:sp>
      <xdr:nvSpPr>
        <xdr:cNvPr id="8" name="Rectangle 8"/>
        <xdr:cNvSpPr>
          <a:spLocks/>
        </xdr:cNvSpPr>
      </xdr:nvSpPr>
      <xdr:spPr>
        <a:xfrm>
          <a:off x="6953250" y="0"/>
          <a:ext cx="9715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000" b="0" i="0" u="none" baseline="0"/>
            <a:t>1</a:t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13</xdr:col>
      <xdr:colOff>66675</xdr:colOff>
      <xdr:row>0</xdr:row>
      <xdr:rowOff>0</xdr:rowOff>
    </xdr:to>
    <xdr:sp>
      <xdr:nvSpPr>
        <xdr:cNvPr id="9" name="Rectangle 9"/>
        <xdr:cNvSpPr>
          <a:spLocks/>
        </xdr:cNvSpPr>
      </xdr:nvSpPr>
      <xdr:spPr>
        <a:xfrm>
          <a:off x="6305550" y="0"/>
          <a:ext cx="64770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作成者：</a:t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13</xdr:col>
      <xdr:colOff>66675</xdr:colOff>
      <xdr:row>0</xdr:row>
      <xdr:rowOff>0</xdr:rowOff>
    </xdr:to>
    <xdr:sp>
      <xdr:nvSpPr>
        <xdr:cNvPr id="10" name="Rectangle 10"/>
        <xdr:cNvSpPr>
          <a:spLocks/>
        </xdr:cNvSpPr>
      </xdr:nvSpPr>
      <xdr:spPr>
        <a:xfrm>
          <a:off x="6305550" y="0"/>
          <a:ext cx="64770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更新者：</a:t>
          </a:r>
        </a:p>
      </xdr:txBody>
    </xdr:sp>
    <xdr:clientData/>
  </xdr:twoCellAnchor>
  <xdr:twoCellAnchor>
    <xdr:from>
      <xdr:col>13</xdr:col>
      <xdr:colOff>66675</xdr:colOff>
      <xdr:row>0</xdr:row>
      <xdr:rowOff>0</xdr:rowOff>
    </xdr:from>
    <xdr:to>
      <xdr:col>15</xdr:col>
      <xdr:colOff>66675</xdr:colOff>
      <xdr:row>0</xdr:row>
      <xdr:rowOff>0</xdr:rowOff>
    </xdr:to>
    <xdr:sp>
      <xdr:nvSpPr>
        <xdr:cNvPr id="11" name="Rectangle 11"/>
        <xdr:cNvSpPr>
          <a:spLocks/>
        </xdr:cNvSpPr>
      </xdr:nvSpPr>
      <xdr:spPr>
        <a:xfrm>
          <a:off x="6953250" y="0"/>
          <a:ext cx="9715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久住</a:t>
          </a:r>
        </a:p>
      </xdr:txBody>
    </xdr:sp>
    <xdr:clientData/>
  </xdr:twoCellAnchor>
  <xdr:twoCellAnchor>
    <xdr:from>
      <xdr:col>13</xdr:col>
      <xdr:colOff>66675</xdr:colOff>
      <xdr:row>0</xdr:row>
      <xdr:rowOff>0</xdr:rowOff>
    </xdr:from>
    <xdr:to>
      <xdr:col>15</xdr:col>
      <xdr:colOff>66675</xdr:colOff>
      <xdr:row>0</xdr:row>
      <xdr:rowOff>0</xdr:rowOff>
    </xdr:to>
    <xdr:sp>
      <xdr:nvSpPr>
        <xdr:cNvPr id="12" name="Rectangle 12"/>
        <xdr:cNvSpPr>
          <a:spLocks/>
        </xdr:cNvSpPr>
      </xdr:nvSpPr>
      <xdr:spPr>
        <a:xfrm>
          <a:off x="6953250" y="0"/>
          <a:ext cx="9715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久住</a:t>
          </a:r>
        </a:p>
      </xdr:txBody>
    </xdr:sp>
    <xdr:clientData/>
  </xdr:twoCellAnchor>
  <xdr:twoCellAnchor>
    <xdr:from>
      <xdr:col>3</xdr:col>
      <xdr:colOff>800100</xdr:colOff>
      <xdr:row>0</xdr:row>
      <xdr:rowOff>0</xdr:rowOff>
    </xdr:from>
    <xdr:to>
      <xdr:col>7</xdr:col>
      <xdr:colOff>314325</xdr:colOff>
      <xdr:row>0</xdr:row>
      <xdr:rowOff>0</xdr:rowOff>
    </xdr:to>
    <xdr:sp>
      <xdr:nvSpPr>
        <xdr:cNvPr id="13" name="Rectangle 13"/>
        <xdr:cNvSpPr>
          <a:spLocks/>
        </xdr:cNvSpPr>
      </xdr:nvSpPr>
      <xdr:spPr>
        <a:xfrm>
          <a:off x="1409700" y="0"/>
          <a:ext cx="23812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帳票レイアウト</a:t>
          </a:r>
        </a:p>
      </xdr:txBody>
    </xdr:sp>
    <xdr:clientData/>
  </xdr:twoCellAnchor>
  <xdr:twoCellAnchor>
    <xdr:from>
      <xdr:col>7</xdr:col>
      <xdr:colOff>314325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" name="Rectangle 14"/>
        <xdr:cNvSpPr>
          <a:spLocks/>
        </xdr:cNvSpPr>
      </xdr:nvSpPr>
      <xdr:spPr>
        <a:xfrm>
          <a:off x="3790950" y="0"/>
          <a:ext cx="88582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作成日：</a:t>
          </a:r>
        </a:p>
      </xdr:txBody>
    </xdr:sp>
    <xdr:clientData/>
  </xdr:twoCellAnchor>
  <xdr:twoCellAnchor>
    <xdr:from>
      <xdr:col>7</xdr:col>
      <xdr:colOff>314325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" name="Rectangle 15"/>
        <xdr:cNvSpPr>
          <a:spLocks/>
        </xdr:cNvSpPr>
      </xdr:nvSpPr>
      <xdr:spPr>
        <a:xfrm>
          <a:off x="3790950" y="0"/>
          <a:ext cx="88582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更新日：</a:t>
          </a:r>
        </a:p>
      </xdr:txBody>
    </xdr:sp>
    <xdr:clientData/>
  </xdr:twoCellAnchor>
  <xdr:twoCellAnchor>
    <xdr:from>
      <xdr:col>3</xdr:col>
      <xdr:colOff>800100</xdr:colOff>
      <xdr:row>0</xdr:row>
      <xdr:rowOff>0</xdr:rowOff>
    </xdr:from>
    <xdr:to>
      <xdr:col>7</xdr:col>
      <xdr:colOff>314325</xdr:colOff>
      <xdr:row>0</xdr:row>
      <xdr:rowOff>0</xdr:rowOff>
    </xdr:to>
    <xdr:sp>
      <xdr:nvSpPr>
        <xdr:cNvPr id="16" name="Rectangle 16"/>
        <xdr:cNvSpPr>
          <a:spLocks/>
        </xdr:cNvSpPr>
      </xdr:nvSpPr>
      <xdr:spPr>
        <a:xfrm>
          <a:off x="1409700" y="0"/>
          <a:ext cx="23812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春季妥結速報(A4縦)</a:t>
          </a:r>
        </a:p>
      </xdr:txBody>
    </xdr:sp>
    <xdr:clientData/>
  </xdr:twoCellAnchor>
  <xdr:twoCellAnchor>
    <xdr:from>
      <xdr:col>1</xdr:col>
      <xdr:colOff>19050</xdr:colOff>
      <xdr:row>66</xdr:row>
      <xdr:rowOff>104775</xdr:rowOff>
    </xdr:from>
    <xdr:to>
      <xdr:col>17</xdr:col>
      <xdr:colOff>419100</xdr:colOff>
      <xdr:row>75</xdr:row>
      <xdr:rowOff>0</xdr:rowOff>
    </xdr:to>
    <xdr:sp>
      <xdr:nvSpPr>
        <xdr:cNvPr id="17" name="TextBox 17"/>
        <xdr:cNvSpPr txBox="1">
          <a:spLocks noChangeArrowheads="1"/>
        </xdr:cNvSpPr>
      </xdr:nvSpPr>
      <xdr:spPr>
        <a:xfrm>
          <a:off x="133350" y="10801350"/>
          <a:ext cx="9353550" cy="1304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（注）１　金額は労働組合員平均である。（加重平均とは組合員1人当たりの平均である。）
　　　２　要求状況（妥結状況）支給月数（か月）＝平均要求額（平均妥結額）÷要求状況（妥結状況）平均賃金
　　　３　前年要求額（前年妥結額）は前年同期の金額である。
　　　４　要求状況（妥結状況）対前年比（％）＝｛平均要求額（平均妥結額）-前年要求額（前年妥結額）｝／前年要求額（前年妥結額）×１００
　　　５　業種別区分は、平成19年11月に改定された日本標準産業分類（平成20年4月1日適用）に準じている。
　　　　　製造業の「機械器具」は改定前の「一般機械器具」と｢精密機械器具」を統合したものである。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485775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局面：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" name="Rectangle 2"/>
        <xdr:cNvSpPr>
          <a:spLocks/>
        </xdr:cNvSpPr>
      </xdr:nvSpPr>
      <xdr:spPr>
        <a:xfrm>
          <a:off x="0" y="0"/>
          <a:ext cx="195262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フォーム名：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" name="Rectangle 3"/>
        <xdr:cNvSpPr>
          <a:spLocks/>
        </xdr:cNvSpPr>
      </xdr:nvSpPr>
      <xdr:spPr>
        <a:xfrm>
          <a:off x="0" y="0"/>
          <a:ext cx="195262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ドキュメント名：</a:t>
          </a:r>
        </a:p>
      </xdr:txBody>
    </xdr:sp>
    <xdr:clientData/>
  </xdr:twoCellAnchor>
  <xdr:twoCellAnchor>
    <xdr:from>
      <xdr:col>1</xdr:col>
      <xdr:colOff>485775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" name="Rectangle 4"/>
        <xdr:cNvSpPr>
          <a:spLocks/>
        </xdr:cNvSpPr>
      </xdr:nvSpPr>
      <xdr:spPr>
        <a:xfrm>
          <a:off x="1857375" y="0"/>
          <a:ext cx="952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概要設計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5" name="Rectangle 5"/>
        <xdr:cNvSpPr>
          <a:spLocks/>
        </xdr:cNvSpPr>
      </xdr:nvSpPr>
      <xdr:spPr>
        <a:xfrm>
          <a:off x="1952625" y="0"/>
          <a:ext cx="116205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プロジェクト：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6" name="Rectangle 6"/>
        <xdr:cNvSpPr>
          <a:spLocks/>
        </xdr:cNvSpPr>
      </xdr:nvSpPr>
      <xdr:spPr>
        <a:xfrm>
          <a:off x="3114675" y="0"/>
          <a:ext cx="43719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賃上げ・一時金妥結状況調査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13</xdr:col>
      <xdr:colOff>66675</xdr:colOff>
      <xdr:row>0</xdr:row>
      <xdr:rowOff>0</xdr:rowOff>
    </xdr:to>
    <xdr:sp>
      <xdr:nvSpPr>
        <xdr:cNvPr id="7" name="Rectangle 7"/>
        <xdr:cNvSpPr>
          <a:spLocks/>
        </xdr:cNvSpPr>
      </xdr:nvSpPr>
      <xdr:spPr>
        <a:xfrm>
          <a:off x="7486650" y="0"/>
          <a:ext cx="138112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項番：</a:t>
          </a:r>
        </a:p>
      </xdr:txBody>
    </xdr:sp>
    <xdr:clientData/>
  </xdr:twoCellAnchor>
  <xdr:twoCellAnchor>
    <xdr:from>
      <xdr:col>13</xdr:col>
      <xdr:colOff>66675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8" name="Rectangle 8"/>
        <xdr:cNvSpPr>
          <a:spLocks/>
        </xdr:cNvSpPr>
      </xdr:nvSpPr>
      <xdr:spPr>
        <a:xfrm>
          <a:off x="8867775" y="0"/>
          <a:ext cx="1247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000" b="0" i="0" u="none" baseline="0"/>
            <a:t>3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13</xdr:col>
      <xdr:colOff>66675</xdr:colOff>
      <xdr:row>0</xdr:row>
      <xdr:rowOff>0</xdr:rowOff>
    </xdr:to>
    <xdr:sp>
      <xdr:nvSpPr>
        <xdr:cNvPr id="9" name="Rectangle 9"/>
        <xdr:cNvSpPr>
          <a:spLocks/>
        </xdr:cNvSpPr>
      </xdr:nvSpPr>
      <xdr:spPr>
        <a:xfrm>
          <a:off x="7486650" y="0"/>
          <a:ext cx="138112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作成者：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13</xdr:col>
      <xdr:colOff>66675</xdr:colOff>
      <xdr:row>0</xdr:row>
      <xdr:rowOff>0</xdr:rowOff>
    </xdr:to>
    <xdr:sp>
      <xdr:nvSpPr>
        <xdr:cNvPr id="10" name="Rectangle 10"/>
        <xdr:cNvSpPr>
          <a:spLocks/>
        </xdr:cNvSpPr>
      </xdr:nvSpPr>
      <xdr:spPr>
        <a:xfrm>
          <a:off x="7486650" y="0"/>
          <a:ext cx="138112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更新者：</a:t>
          </a:r>
        </a:p>
      </xdr:txBody>
    </xdr:sp>
    <xdr:clientData/>
  </xdr:twoCellAnchor>
  <xdr:twoCellAnchor>
    <xdr:from>
      <xdr:col>13</xdr:col>
      <xdr:colOff>66675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11" name="Rectangle 11"/>
        <xdr:cNvSpPr>
          <a:spLocks/>
        </xdr:cNvSpPr>
      </xdr:nvSpPr>
      <xdr:spPr>
        <a:xfrm>
          <a:off x="8867775" y="0"/>
          <a:ext cx="1247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久住</a:t>
          </a:r>
        </a:p>
      </xdr:txBody>
    </xdr:sp>
    <xdr:clientData/>
  </xdr:twoCellAnchor>
  <xdr:twoCellAnchor>
    <xdr:from>
      <xdr:col>13</xdr:col>
      <xdr:colOff>66675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12" name="Rectangle 12"/>
        <xdr:cNvSpPr>
          <a:spLocks/>
        </xdr:cNvSpPr>
      </xdr:nvSpPr>
      <xdr:spPr>
        <a:xfrm>
          <a:off x="8867775" y="0"/>
          <a:ext cx="1247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久住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3" name="Rectangle 13"/>
        <xdr:cNvSpPr>
          <a:spLocks/>
        </xdr:cNvSpPr>
      </xdr:nvSpPr>
      <xdr:spPr>
        <a:xfrm>
          <a:off x="1952625" y="0"/>
          <a:ext cx="31337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帳票レイアウト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" name="Rectangle 14"/>
        <xdr:cNvSpPr>
          <a:spLocks/>
        </xdr:cNvSpPr>
      </xdr:nvSpPr>
      <xdr:spPr>
        <a:xfrm>
          <a:off x="5086350" y="0"/>
          <a:ext cx="123825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作成日：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" name="Rectangle 15"/>
        <xdr:cNvSpPr>
          <a:spLocks/>
        </xdr:cNvSpPr>
      </xdr:nvSpPr>
      <xdr:spPr>
        <a:xfrm>
          <a:off x="5086350" y="0"/>
          <a:ext cx="123825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更新日：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6" name="Rectangle 16"/>
        <xdr:cNvSpPr>
          <a:spLocks/>
        </xdr:cNvSpPr>
      </xdr:nvSpPr>
      <xdr:spPr>
        <a:xfrm>
          <a:off x="1952625" y="0"/>
          <a:ext cx="31337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春季妥結結果推移(A4縦)</a:t>
          </a:r>
        </a:p>
      </xdr:txBody>
    </xdr:sp>
    <xdr:clientData/>
  </xdr:twoCellAnchor>
  <xdr:twoCellAnchor>
    <xdr:from>
      <xdr:col>0</xdr:col>
      <xdr:colOff>95250</xdr:colOff>
      <xdr:row>16</xdr:row>
      <xdr:rowOff>0</xdr:rowOff>
    </xdr:from>
    <xdr:to>
      <xdr:col>14</xdr:col>
      <xdr:colOff>552450</xdr:colOff>
      <xdr:row>16</xdr:row>
      <xdr:rowOff>0</xdr:rowOff>
    </xdr:to>
    <xdr:sp>
      <xdr:nvSpPr>
        <xdr:cNvPr id="17" name="TextBox 17"/>
        <xdr:cNvSpPr txBox="1">
          <a:spLocks noChangeArrowheads="1"/>
        </xdr:cNvSpPr>
      </xdr:nvSpPr>
      <xdr:spPr>
        <a:xfrm>
          <a:off x="95250" y="3286125"/>
          <a:ext cx="9915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18年要求状況（妥結状況）賃上げ率（％）＝平均要求額（平均妥結額）÷要求状況（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　　17年以前要求状況（妥結状況）賃上げ率（％）＝平均要求額（平均妥結額）÷要求状況(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16</xdr:row>
      <xdr:rowOff>0</xdr:rowOff>
    </xdr:from>
    <xdr:to>
      <xdr:col>14</xdr:col>
      <xdr:colOff>104775</xdr:colOff>
      <xdr:row>16</xdr:row>
      <xdr:rowOff>0</xdr:rowOff>
    </xdr:to>
    <xdr:sp>
      <xdr:nvSpPr>
        <xdr:cNvPr id="18" name="TextBox 18"/>
        <xdr:cNvSpPr txBox="1">
          <a:spLocks noChangeArrowheads="1"/>
        </xdr:cNvSpPr>
      </xdr:nvSpPr>
      <xdr:spPr>
        <a:xfrm>
          <a:off x="2085975" y="32861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16</xdr:row>
      <xdr:rowOff>0</xdr:rowOff>
    </xdr:from>
    <xdr:to>
      <xdr:col>14</xdr:col>
      <xdr:colOff>552450</xdr:colOff>
      <xdr:row>16</xdr:row>
      <xdr:rowOff>0</xdr:rowOff>
    </xdr:to>
    <xdr:sp>
      <xdr:nvSpPr>
        <xdr:cNvPr id="19" name="TextBox 19"/>
        <xdr:cNvSpPr txBox="1">
          <a:spLocks noChangeArrowheads="1"/>
        </xdr:cNvSpPr>
      </xdr:nvSpPr>
      <xdr:spPr>
        <a:xfrm>
          <a:off x="95250" y="3286125"/>
          <a:ext cx="9915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18年要求状況（妥結状況）賃上げ率（％）＝平均要求額（平均妥結額）÷要求状況（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　　17年以前要求状況（妥結状況）賃上げ率（％）＝平均要求額（平均妥結額）÷要求状況(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16</xdr:row>
      <xdr:rowOff>0</xdr:rowOff>
    </xdr:from>
    <xdr:to>
      <xdr:col>14</xdr:col>
      <xdr:colOff>104775</xdr:colOff>
      <xdr:row>16</xdr:row>
      <xdr:rowOff>0</xdr:rowOff>
    </xdr:to>
    <xdr:sp>
      <xdr:nvSpPr>
        <xdr:cNvPr id="20" name="TextBox 20"/>
        <xdr:cNvSpPr txBox="1">
          <a:spLocks noChangeArrowheads="1"/>
        </xdr:cNvSpPr>
      </xdr:nvSpPr>
      <xdr:spPr>
        <a:xfrm>
          <a:off x="2085975" y="32861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16</xdr:row>
      <xdr:rowOff>0</xdr:rowOff>
    </xdr:from>
    <xdr:to>
      <xdr:col>14</xdr:col>
      <xdr:colOff>552450</xdr:colOff>
      <xdr:row>16</xdr:row>
      <xdr:rowOff>0</xdr:rowOff>
    </xdr:to>
    <xdr:sp>
      <xdr:nvSpPr>
        <xdr:cNvPr id="21" name="TextBox 21"/>
        <xdr:cNvSpPr txBox="1">
          <a:spLocks noChangeArrowheads="1"/>
        </xdr:cNvSpPr>
      </xdr:nvSpPr>
      <xdr:spPr>
        <a:xfrm>
          <a:off x="95250" y="3286125"/>
          <a:ext cx="9915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18年要求状況（妥結状況）賃上げ率（％）＝平均要求額（平均妥結額）÷要求状況（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　　17年以前要求状況（妥結状況）賃上げ率（％）＝平均要求額（平均妥結額）÷要求状況(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16</xdr:row>
      <xdr:rowOff>0</xdr:rowOff>
    </xdr:from>
    <xdr:to>
      <xdr:col>14</xdr:col>
      <xdr:colOff>104775</xdr:colOff>
      <xdr:row>16</xdr:row>
      <xdr:rowOff>0</xdr:rowOff>
    </xdr:to>
    <xdr:sp>
      <xdr:nvSpPr>
        <xdr:cNvPr id="22" name="TextBox 22"/>
        <xdr:cNvSpPr txBox="1">
          <a:spLocks noChangeArrowheads="1"/>
        </xdr:cNvSpPr>
      </xdr:nvSpPr>
      <xdr:spPr>
        <a:xfrm>
          <a:off x="2085975" y="32861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16</xdr:row>
      <xdr:rowOff>0</xdr:rowOff>
    </xdr:from>
    <xdr:to>
      <xdr:col>14</xdr:col>
      <xdr:colOff>552450</xdr:colOff>
      <xdr:row>16</xdr:row>
      <xdr:rowOff>0</xdr:rowOff>
    </xdr:to>
    <xdr:sp>
      <xdr:nvSpPr>
        <xdr:cNvPr id="23" name="TextBox 23"/>
        <xdr:cNvSpPr txBox="1">
          <a:spLocks noChangeArrowheads="1"/>
        </xdr:cNvSpPr>
      </xdr:nvSpPr>
      <xdr:spPr>
        <a:xfrm>
          <a:off x="95250" y="3286125"/>
          <a:ext cx="9915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18年要求状況（妥結状況）賃上げ率（％）＝平均要求額（平均妥結額）÷要求状況（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　　17年以前要求状況（妥結状況）賃上げ率（％）＝平均要求額（平均妥結額）÷要求状況(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16</xdr:row>
      <xdr:rowOff>0</xdr:rowOff>
    </xdr:from>
    <xdr:to>
      <xdr:col>14</xdr:col>
      <xdr:colOff>104775</xdr:colOff>
      <xdr:row>16</xdr:row>
      <xdr:rowOff>0</xdr:rowOff>
    </xdr:to>
    <xdr:sp>
      <xdr:nvSpPr>
        <xdr:cNvPr id="24" name="TextBox 24"/>
        <xdr:cNvSpPr txBox="1">
          <a:spLocks noChangeArrowheads="1"/>
        </xdr:cNvSpPr>
      </xdr:nvSpPr>
      <xdr:spPr>
        <a:xfrm>
          <a:off x="2085975" y="32861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16</xdr:row>
      <xdr:rowOff>0</xdr:rowOff>
    </xdr:from>
    <xdr:to>
      <xdr:col>14</xdr:col>
      <xdr:colOff>552450</xdr:colOff>
      <xdr:row>16</xdr:row>
      <xdr:rowOff>0</xdr:rowOff>
    </xdr:to>
    <xdr:sp>
      <xdr:nvSpPr>
        <xdr:cNvPr id="25" name="TextBox 25"/>
        <xdr:cNvSpPr txBox="1">
          <a:spLocks noChangeArrowheads="1"/>
        </xdr:cNvSpPr>
      </xdr:nvSpPr>
      <xdr:spPr>
        <a:xfrm>
          <a:off x="95250" y="3286125"/>
          <a:ext cx="9915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18年要求状況（妥結状況）賃上げ率（％）＝平均要求額（平均妥結額）÷要求状況（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　　17年以前要求状況（妥結状況）賃上げ率（％）＝平均要求額（平均妥結額）÷要求状況(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16</xdr:row>
      <xdr:rowOff>0</xdr:rowOff>
    </xdr:from>
    <xdr:to>
      <xdr:col>14</xdr:col>
      <xdr:colOff>104775</xdr:colOff>
      <xdr:row>16</xdr:row>
      <xdr:rowOff>0</xdr:rowOff>
    </xdr:to>
    <xdr:sp>
      <xdr:nvSpPr>
        <xdr:cNvPr id="26" name="TextBox 26"/>
        <xdr:cNvSpPr txBox="1">
          <a:spLocks noChangeArrowheads="1"/>
        </xdr:cNvSpPr>
      </xdr:nvSpPr>
      <xdr:spPr>
        <a:xfrm>
          <a:off x="2085975" y="32861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16</xdr:row>
      <xdr:rowOff>0</xdr:rowOff>
    </xdr:from>
    <xdr:to>
      <xdr:col>14</xdr:col>
      <xdr:colOff>552450</xdr:colOff>
      <xdr:row>16</xdr:row>
      <xdr:rowOff>0</xdr:rowOff>
    </xdr:to>
    <xdr:sp>
      <xdr:nvSpPr>
        <xdr:cNvPr id="27" name="TextBox 27"/>
        <xdr:cNvSpPr txBox="1">
          <a:spLocks noChangeArrowheads="1"/>
        </xdr:cNvSpPr>
      </xdr:nvSpPr>
      <xdr:spPr>
        <a:xfrm>
          <a:off x="95250" y="3286125"/>
          <a:ext cx="9915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18年要求状況（妥結状況）賃上げ率（％）＝平均要求額（平均妥結額）÷要求状況（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　　17年以前要求状況（妥結状況）賃上げ率（％）＝平均要求額（平均妥結額）÷要求状況(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16</xdr:row>
      <xdr:rowOff>0</xdr:rowOff>
    </xdr:from>
    <xdr:to>
      <xdr:col>14</xdr:col>
      <xdr:colOff>104775</xdr:colOff>
      <xdr:row>16</xdr:row>
      <xdr:rowOff>0</xdr:rowOff>
    </xdr:to>
    <xdr:sp>
      <xdr:nvSpPr>
        <xdr:cNvPr id="28" name="TextBox 28"/>
        <xdr:cNvSpPr txBox="1">
          <a:spLocks noChangeArrowheads="1"/>
        </xdr:cNvSpPr>
      </xdr:nvSpPr>
      <xdr:spPr>
        <a:xfrm>
          <a:off x="2085975" y="32861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16</xdr:row>
      <xdr:rowOff>0</xdr:rowOff>
    </xdr:from>
    <xdr:to>
      <xdr:col>14</xdr:col>
      <xdr:colOff>552450</xdr:colOff>
      <xdr:row>16</xdr:row>
      <xdr:rowOff>0</xdr:rowOff>
    </xdr:to>
    <xdr:sp>
      <xdr:nvSpPr>
        <xdr:cNvPr id="29" name="TextBox 29"/>
        <xdr:cNvSpPr txBox="1">
          <a:spLocks noChangeArrowheads="1"/>
        </xdr:cNvSpPr>
      </xdr:nvSpPr>
      <xdr:spPr>
        <a:xfrm>
          <a:off x="95250" y="3286125"/>
          <a:ext cx="9915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18年要求状況（妥結状況）支給月数（か月）＝平均要求額（平均妥結額）÷要求状況（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　　17年以前要求状況（妥結状況）支給月数（か月）＝平均要求額（平均妥結額）÷要求状況(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16</xdr:row>
      <xdr:rowOff>0</xdr:rowOff>
    </xdr:from>
    <xdr:to>
      <xdr:col>14</xdr:col>
      <xdr:colOff>104775</xdr:colOff>
      <xdr:row>16</xdr:row>
      <xdr:rowOff>0</xdr:rowOff>
    </xdr:to>
    <xdr:sp>
      <xdr:nvSpPr>
        <xdr:cNvPr id="30" name="TextBox 30"/>
        <xdr:cNvSpPr txBox="1">
          <a:spLocks noChangeArrowheads="1"/>
        </xdr:cNvSpPr>
      </xdr:nvSpPr>
      <xdr:spPr>
        <a:xfrm>
          <a:off x="2085975" y="32861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16</xdr:row>
      <xdr:rowOff>0</xdr:rowOff>
    </xdr:from>
    <xdr:to>
      <xdr:col>14</xdr:col>
      <xdr:colOff>552450</xdr:colOff>
      <xdr:row>16</xdr:row>
      <xdr:rowOff>0</xdr:rowOff>
    </xdr:to>
    <xdr:sp>
      <xdr:nvSpPr>
        <xdr:cNvPr id="31" name="TextBox 31"/>
        <xdr:cNvSpPr txBox="1">
          <a:spLocks noChangeArrowheads="1"/>
        </xdr:cNvSpPr>
      </xdr:nvSpPr>
      <xdr:spPr>
        <a:xfrm>
          <a:off x="95250" y="3286125"/>
          <a:ext cx="9915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18年要求状況（妥結状況）支給月数（か月）＝平均要求額（平均妥結額）÷要求状況（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　　17年以前要求状況（妥結状況）支給月数（か月）＝平均要求額（平均妥結額）÷要求状況(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16</xdr:row>
      <xdr:rowOff>0</xdr:rowOff>
    </xdr:from>
    <xdr:to>
      <xdr:col>14</xdr:col>
      <xdr:colOff>104775</xdr:colOff>
      <xdr:row>16</xdr:row>
      <xdr:rowOff>0</xdr:rowOff>
    </xdr:to>
    <xdr:sp>
      <xdr:nvSpPr>
        <xdr:cNvPr id="32" name="TextBox 32"/>
        <xdr:cNvSpPr txBox="1">
          <a:spLocks noChangeArrowheads="1"/>
        </xdr:cNvSpPr>
      </xdr:nvSpPr>
      <xdr:spPr>
        <a:xfrm>
          <a:off x="2085975" y="32861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16</xdr:row>
      <xdr:rowOff>0</xdr:rowOff>
    </xdr:from>
    <xdr:to>
      <xdr:col>14</xdr:col>
      <xdr:colOff>552450</xdr:colOff>
      <xdr:row>16</xdr:row>
      <xdr:rowOff>0</xdr:rowOff>
    </xdr:to>
    <xdr:sp>
      <xdr:nvSpPr>
        <xdr:cNvPr id="33" name="TextBox 33"/>
        <xdr:cNvSpPr txBox="1">
          <a:spLocks noChangeArrowheads="1"/>
        </xdr:cNvSpPr>
      </xdr:nvSpPr>
      <xdr:spPr>
        <a:xfrm>
          <a:off x="95250" y="3286125"/>
          <a:ext cx="9915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18年要求状況（妥結状況）支給月数（か月）＝平均要求額（平均妥結額）÷要求状況（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　　17年以前要求状況（妥結状況）支給月数（か月）＝平均要求額（平均妥結額）÷要求状況(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16</xdr:row>
      <xdr:rowOff>0</xdr:rowOff>
    </xdr:from>
    <xdr:to>
      <xdr:col>14</xdr:col>
      <xdr:colOff>104775</xdr:colOff>
      <xdr:row>16</xdr:row>
      <xdr:rowOff>0</xdr:rowOff>
    </xdr:to>
    <xdr:sp>
      <xdr:nvSpPr>
        <xdr:cNvPr id="34" name="TextBox 34"/>
        <xdr:cNvSpPr txBox="1">
          <a:spLocks noChangeArrowheads="1"/>
        </xdr:cNvSpPr>
      </xdr:nvSpPr>
      <xdr:spPr>
        <a:xfrm>
          <a:off x="2085975" y="32861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16</xdr:row>
      <xdr:rowOff>0</xdr:rowOff>
    </xdr:from>
    <xdr:to>
      <xdr:col>14</xdr:col>
      <xdr:colOff>552450</xdr:colOff>
      <xdr:row>16</xdr:row>
      <xdr:rowOff>0</xdr:rowOff>
    </xdr:to>
    <xdr:sp>
      <xdr:nvSpPr>
        <xdr:cNvPr id="35" name="TextBox 35"/>
        <xdr:cNvSpPr txBox="1">
          <a:spLocks noChangeArrowheads="1"/>
        </xdr:cNvSpPr>
      </xdr:nvSpPr>
      <xdr:spPr>
        <a:xfrm>
          <a:off x="95250" y="3286125"/>
          <a:ext cx="9915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18年要求状況（妥結状況）支給月数（か月）＝平均要求額（平均妥結額）÷要求状況（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　　17年以前要求状況（妥結状況）支給月数（か月）＝平均要求額（平均妥結額）÷要求状況(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16</xdr:row>
      <xdr:rowOff>0</xdr:rowOff>
    </xdr:from>
    <xdr:to>
      <xdr:col>14</xdr:col>
      <xdr:colOff>104775</xdr:colOff>
      <xdr:row>16</xdr:row>
      <xdr:rowOff>0</xdr:rowOff>
    </xdr:to>
    <xdr:sp>
      <xdr:nvSpPr>
        <xdr:cNvPr id="36" name="TextBox 36"/>
        <xdr:cNvSpPr txBox="1">
          <a:spLocks noChangeArrowheads="1"/>
        </xdr:cNvSpPr>
      </xdr:nvSpPr>
      <xdr:spPr>
        <a:xfrm>
          <a:off x="2085975" y="32861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16</xdr:row>
      <xdr:rowOff>0</xdr:rowOff>
    </xdr:from>
    <xdr:to>
      <xdr:col>14</xdr:col>
      <xdr:colOff>552450</xdr:colOff>
      <xdr:row>16</xdr:row>
      <xdr:rowOff>0</xdr:rowOff>
    </xdr:to>
    <xdr:sp>
      <xdr:nvSpPr>
        <xdr:cNvPr id="37" name="TextBox 37"/>
        <xdr:cNvSpPr txBox="1">
          <a:spLocks noChangeArrowheads="1"/>
        </xdr:cNvSpPr>
      </xdr:nvSpPr>
      <xdr:spPr>
        <a:xfrm>
          <a:off x="95250" y="3286125"/>
          <a:ext cx="9915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18年要求状況（妥結状況）支給月数（か月）＝平均要求額（平均妥結額）÷要求状況（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　　17年以前要求状況（妥結状況）支給月数（か月）＝平均要求額（平均妥結額）÷要求状況(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16</xdr:row>
      <xdr:rowOff>0</xdr:rowOff>
    </xdr:from>
    <xdr:to>
      <xdr:col>14</xdr:col>
      <xdr:colOff>104775</xdr:colOff>
      <xdr:row>16</xdr:row>
      <xdr:rowOff>0</xdr:rowOff>
    </xdr:to>
    <xdr:sp>
      <xdr:nvSpPr>
        <xdr:cNvPr id="38" name="TextBox 38"/>
        <xdr:cNvSpPr txBox="1">
          <a:spLocks noChangeArrowheads="1"/>
        </xdr:cNvSpPr>
      </xdr:nvSpPr>
      <xdr:spPr>
        <a:xfrm>
          <a:off x="2085975" y="32861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133350</xdr:colOff>
      <xdr:row>16</xdr:row>
      <xdr:rowOff>0</xdr:rowOff>
    </xdr:from>
    <xdr:to>
      <xdr:col>14</xdr:col>
      <xdr:colOff>19050</xdr:colOff>
      <xdr:row>16</xdr:row>
      <xdr:rowOff>0</xdr:rowOff>
    </xdr:to>
    <xdr:sp>
      <xdr:nvSpPr>
        <xdr:cNvPr id="39" name="TextBox 39"/>
        <xdr:cNvSpPr txBox="1">
          <a:spLocks noChangeArrowheads="1"/>
        </xdr:cNvSpPr>
      </xdr:nvSpPr>
      <xdr:spPr>
        <a:xfrm>
          <a:off x="133350" y="3286125"/>
          <a:ext cx="93440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（注）１　金額は労働組合員平均である。（加重平均とは組合員１人当たりの平均である。）
　　　２　18年要求状況（妥結状況）支給月数（か月）＝平均要求額（平均妥結額）÷要求状況（妥結状況）平均賃金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0</xdr:col>
      <xdr:colOff>95250</xdr:colOff>
      <xdr:row>16</xdr:row>
      <xdr:rowOff>123825</xdr:rowOff>
    </xdr:from>
    <xdr:to>
      <xdr:col>14</xdr:col>
      <xdr:colOff>552450</xdr:colOff>
      <xdr:row>22</xdr:row>
      <xdr:rowOff>104775</xdr:rowOff>
    </xdr:to>
    <xdr:sp>
      <xdr:nvSpPr>
        <xdr:cNvPr id="40" name="TextBox 40"/>
        <xdr:cNvSpPr txBox="1">
          <a:spLocks noChangeArrowheads="1"/>
        </xdr:cNvSpPr>
      </xdr:nvSpPr>
      <xdr:spPr>
        <a:xfrm>
          <a:off x="95250" y="3409950"/>
          <a:ext cx="9915525" cy="1009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要求状況（妥結状況）支給月数（か月）＝平均要求額（平均妥結額）÷要求状況（</a:t>
          </a:r>
          <a:r>
            <a:rPr lang="en-US" cap="none" sz="1000" b="0" i="0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　　17年以前要求状況（妥結状況）支給月数（か月）＝平均要求額（平均妥結額）÷要求状況(</a:t>
          </a:r>
          <a:r>
            <a:rPr lang="en-US" cap="none" sz="1000" b="0" i="0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３　前年要求額（前年妥結額）は前年同期の金額である。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1</xdr:col>
      <xdr:colOff>238125</xdr:colOff>
      <xdr:row>58</xdr:row>
      <xdr:rowOff>0</xdr:rowOff>
    </xdr:from>
    <xdr:to>
      <xdr:col>13</xdr:col>
      <xdr:colOff>228600</xdr:colOff>
      <xdr:row>58</xdr:row>
      <xdr:rowOff>0</xdr:rowOff>
    </xdr:to>
    <xdr:sp>
      <xdr:nvSpPr>
        <xdr:cNvPr id="41" name="TextBox 41"/>
        <xdr:cNvSpPr txBox="1">
          <a:spLocks noChangeArrowheads="1"/>
        </xdr:cNvSpPr>
      </xdr:nvSpPr>
      <xdr:spPr>
        <a:xfrm>
          <a:off x="1609725" y="12153900"/>
          <a:ext cx="74199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　　　　　　　　　　　　　　　賃上げ一時金情報ホームページ掲載（更新）予定日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春季賃上げ情報：４月４日、４月１３日、４月２７日、５月２５日、７月９日
　　夏季一時金情報：６月１日、６月１５日、６月２９日、７月１３日、８月１３日
　　年末一時金情報：１１月２日、１１月１６日、１１月３０日、１２月１４日、平成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20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年１月９日
　　※予定日は変更される場合があります。
</a:t>
          </a:r>
        </a:p>
      </xdr:txBody>
    </xdr:sp>
    <xdr:clientData/>
  </xdr:twoCellAnchor>
  <xdr:twoCellAnchor>
    <xdr:from>
      <xdr:col>0</xdr:col>
      <xdr:colOff>809625</xdr:colOff>
      <xdr:row>58</xdr:row>
      <xdr:rowOff>0</xdr:rowOff>
    </xdr:from>
    <xdr:to>
      <xdr:col>12</xdr:col>
      <xdr:colOff>600075</xdr:colOff>
      <xdr:row>58</xdr:row>
      <xdr:rowOff>0</xdr:rowOff>
    </xdr:to>
    <xdr:sp>
      <xdr:nvSpPr>
        <xdr:cNvPr id="42" name="TextBox 42"/>
        <xdr:cNvSpPr txBox="1">
          <a:spLocks noChangeArrowheads="1"/>
        </xdr:cNvSpPr>
      </xdr:nvSpPr>
      <xdr:spPr>
        <a:xfrm>
          <a:off x="809625" y="12153900"/>
          <a:ext cx="79343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latin typeface="ＭＳ ゴシック"/>
              <a:ea typeface="ＭＳ ゴシック"/>
              <a:cs typeface="ＭＳ ゴシック"/>
            </a:rPr>
            <a:t>＊電話による労働相談のお知らせ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フリーアクセス番号 ： ０１２０－９－３９６１０(携帯電話、ＩＰ電話等からはかけられません。)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電話による相談は、フリーアクセス（通話料着信者払いサービス）０１２０－９－３９６１０をご利用ください。東部、中部、西部のうち、最寄りのセンターにて電話を受け付けます。なお、携帯電話、ＩＰ電話等からはフリーアクセスの電話が利用できませんので、（東部）055－951－9144、（中部）054－286－3208、（西部）053－452－0144のいずれか最寄りのセンターまでお掛けください。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43" name="TextBox 43"/>
        <xdr:cNvSpPr txBox="1">
          <a:spLocks noChangeArrowheads="1"/>
        </xdr:cNvSpPr>
      </xdr:nvSpPr>
      <xdr:spPr>
        <a:xfrm>
          <a:off x="2085975" y="6124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44" name="TextBox 44"/>
        <xdr:cNvSpPr txBox="1">
          <a:spLocks noChangeArrowheads="1"/>
        </xdr:cNvSpPr>
      </xdr:nvSpPr>
      <xdr:spPr>
        <a:xfrm>
          <a:off x="2085975" y="6124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45" name="TextBox 45"/>
        <xdr:cNvSpPr txBox="1">
          <a:spLocks noChangeArrowheads="1"/>
        </xdr:cNvSpPr>
      </xdr:nvSpPr>
      <xdr:spPr>
        <a:xfrm>
          <a:off x="2085975" y="6124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46" name="TextBox 46"/>
        <xdr:cNvSpPr txBox="1">
          <a:spLocks noChangeArrowheads="1"/>
        </xdr:cNvSpPr>
      </xdr:nvSpPr>
      <xdr:spPr>
        <a:xfrm>
          <a:off x="2085975" y="6124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47" name="TextBox 47"/>
        <xdr:cNvSpPr txBox="1">
          <a:spLocks noChangeArrowheads="1"/>
        </xdr:cNvSpPr>
      </xdr:nvSpPr>
      <xdr:spPr>
        <a:xfrm>
          <a:off x="2085975" y="6124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48" name="TextBox 48"/>
        <xdr:cNvSpPr txBox="1">
          <a:spLocks noChangeArrowheads="1"/>
        </xdr:cNvSpPr>
      </xdr:nvSpPr>
      <xdr:spPr>
        <a:xfrm>
          <a:off x="2085975" y="6124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49" name="TextBox 49"/>
        <xdr:cNvSpPr txBox="1">
          <a:spLocks noChangeArrowheads="1"/>
        </xdr:cNvSpPr>
      </xdr:nvSpPr>
      <xdr:spPr>
        <a:xfrm>
          <a:off x="2085975" y="6124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50" name="TextBox 50"/>
        <xdr:cNvSpPr txBox="1">
          <a:spLocks noChangeArrowheads="1"/>
        </xdr:cNvSpPr>
      </xdr:nvSpPr>
      <xdr:spPr>
        <a:xfrm>
          <a:off x="2085975" y="6124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51" name="TextBox 51"/>
        <xdr:cNvSpPr txBox="1">
          <a:spLocks noChangeArrowheads="1"/>
        </xdr:cNvSpPr>
      </xdr:nvSpPr>
      <xdr:spPr>
        <a:xfrm>
          <a:off x="2085975" y="6124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52" name="TextBox 52"/>
        <xdr:cNvSpPr txBox="1">
          <a:spLocks noChangeArrowheads="1"/>
        </xdr:cNvSpPr>
      </xdr:nvSpPr>
      <xdr:spPr>
        <a:xfrm>
          <a:off x="2085975" y="6124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53" name="TextBox 53"/>
        <xdr:cNvSpPr txBox="1">
          <a:spLocks noChangeArrowheads="1"/>
        </xdr:cNvSpPr>
      </xdr:nvSpPr>
      <xdr:spPr>
        <a:xfrm>
          <a:off x="2085975" y="6124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5</xdr:col>
      <xdr:colOff>19050</xdr:colOff>
      <xdr:row>50</xdr:row>
      <xdr:rowOff>0</xdr:rowOff>
    </xdr:from>
    <xdr:to>
      <xdr:col>7</xdr:col>
      <xdr:colOff>19050</xdr:colOff>
      <xdr:row>52</xdr:row>
      <xdr:rowOff>0</xdr:rowOff>
    </xdr:to>
    <xdr:sp>
      <xdr:nvSpPr>
        <xdr:cNvPr id="54" name="Oval 54"/>
        <xdr:cNvSpPr>
          <a:spLocks/>
        </xdr:cNvSpPr>
      </xdr:nvSpPr>
      <xdr:spPr>
        <a:xfrm flipV="1">
          <a:off x="3790950" y="9982200"/>
          <a:ext cx="1314450" cy="447675"/>
        </a:xfrm>
        <a:prstGeom prst="ellips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ｻﾝｷｭ-労働</a:t>
          </a:r>
        </a:p>
      </xdr:txBody>
    </xdr:sp>
    <xdr:clientData/>
  </xdr:twoCellAnchor>
  <xdr:twoCellAnchor>
    <xdr:from>
      <xdr:col>2</xdr:col>
      <xdr:colOff>190500</xdr:colOff>
      <xdr:row>30</xdr:row>
      <xdr:rowOff>314325</xdr:rowOff>
    </xdr:from>
    <xdr:to>
      <xdr:col>12</xdr:col>
      <xdr:colOff>133350</xdr:colOff>
      <xdr:row>35</xdr:row>
      <xdr:rowOff>28575</xdr:rowOff>
    </xdr:to>
    <xdr:sp>
      <xdr:nvSpPr>
        <xdr:cNvPr id="55" name="AutoShape 55"/>
        <xdr:cNvSpPr>
          <a:spLocks/>
        </xdr:cNvSpPr>
      </xdr:nvSpPr>
      <xdr:spPr>
        <a:xfrm>
          <a:off x="2143125" y="6438900"/>
          <a:ext cx="6134100" cy="1381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190500</xdr:colOff>
      <xdr:row>30</xdr:row>
      <xdr:rowOff>314325</xdr:rowOff>
    </xdr:from>
    <xdr:to>
      <xdr:col>12</xdr:col>
      <xdr:colOff>133350</xdr:colOff>
      <xdr:row>35</xdr:row>
      <xdr:rowOff>28575</xdr:rowOff>
    </xdr:to>
    <xdr:sp>
      <xdr:nvSpPr>
        <xdr:cNvPr id="56" name="AutoShape 56"/>
        <xdr:cNvSpPr>
          <a:spLocks/>
        </xdr:cNvSpPr>
      </xdr:nvSpPr>
      <xdr:spPr>
        <a:xfrm>
          <a:off x="2143125" y="6438900"/>
          <a:ext cx="6134100" cy="1381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66675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0"/>
          <a:ext cx="67627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局面：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800100</xdr:colOff>
      <xdr:row>0</xdr:row>
      <xdr:rowOff>0</xdr:rowOff>
    </xdr:to>
    <xdr:sp>
      <xdr:nvSpPr>
        <xdr:cNvPr id="2" name="Rectangle 2"/>
        <xdr:cNvSpPr>
          <a:spLocks/>
        </xdr:cNvSpPr>
      </xdr:nvSpPr>
      <xdr:spPr>
        <a:xfrm>
          <a:off x="0" y="0"/>
          <a:ext cx="140970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フォーム名：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800100</xdr:colOff>
      <xdr:row>0</xdr:row>
      <xdr:rowOff>0</xdr:rowOff>
    </xdr:to>
    <xdr:sp>
      <xdr:nvSpPr>
        <xdr:cNvPr id="3" name="Rectangle 3"/>
        <xdr:cNvSpPr>
          <a:spLocks/>
        </xdr:cNvSpPr>
      </xdr:nvSpPr>
      <xdr:spPr>
        <a:xfrm>
          <a:off x="0" y="0"/>
          <a:ext cx="140970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ドキュメント名：</a:t>
          </a:r>
        </a:p>
      </xdr:txBody>
    </xdr:sp>
    <xdr:clientData/>
  </xdr:twoCellAnchor>
  <xdr:twoCellAnchor>
    <xdr:from>
      <xdr:col>3</xdr:col>
      <xdr:colOff>66675</xdr:colOff>
      <xdr:row>0</xdr:row>
      <xdr:rowOff>0</xdr:rowOff>
    </xdr:from>
    <xdr:to>
      <xdr:col>3</xdr:col>
      <xdr:colOff>800100</xdr:colOff>
      <xdr:row>0</xdr:row>
      <xdr:rowOff>0</xdr:rowOff>
    </xdr:to>
    <xdr:sp>
      <xdr:nvSpPr>
        <xdr:cNvPr id="4" name="Rectangle 4"/>
        <xdr:cNvSpPr>
          <a:spLocks/>
        </xdr:cNvSpPr>
      </xdr:nvSpPr>
      <xdr:spPr>
        <a:xfrm>
          <a:off x="676275" y="0"/>
          <a:ext cx="7334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概要設計</a:t>
          </a:r>
        </a:p>
      </xdr:txBody>
    </xdr:sp>
    <xdr:clientData/>
  </xdr:twoCellAnchor>
  <xdr:twoCellAnchor>
    <xdr:from>
      <xdr:col>3</xdr:col>
      <xdr:colOff>800100</xdr:colOff>
      <xdr:row>0</xdr:row>
      <xdr:rowOff>0</xdr:rowOff>
    </xdr:from>
    <xdr:to>
      <xdr:col>6</xdr:col>
      <xdr:colOff>57150</xdr:colOff>
      <xdr:row>0</xdr:row>
      <xdr:rowOff>0</xdr:rowOff>
    </xdr:to>
    <xdr:sp>
      <xdr:nvSpPr>
        <xdr:cNvPr id="5" name="Rectangle 5"/>
        <xdr:cNvSpPr>
          <a:spLocks/>
        </xdr:cNvSpPr>
      </xdr:nvSpPr>
      <xdr:spPr>
        <a:xfrm>
          <a:off x="1409700" y="0"/>
          <a:ext cx="177165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プロジェクト：</a:t>
          </a:r>
        </a:p>
      </xdr:txBody>
    </xdr:sp>
    <xdr:clientData/>
  </xdr:twoCellAnchor>
  <xdr:twoCellAnchor>
    <xdr:from>
      <xdr:col>6</xdr:col>
      <xdr:colOff>57150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" name="Rectangle 6"/>
        <xdr:cNvSpPr>
          <a:spLocks/>
        </xdr:cNvSpPr>
      </xdr:nvSpPr>
      <xdr:spPr>
        <a:xfrm>
          <a:off x="3181350" y="0"/>
          <a:ext cx="31242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賃上げ・一時金妥結状況調査</a:t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13</xdr:col>
      <xdr:colOff>66675</xdr:colOff>
      <xdr:row>0</xdr:row>
      <xdr:rowOff>0</xdr:rowOff>
    </xdr:to>
    <xdr:sp>
      <xdr:nvSpPr>
        <xdr:cNvPr id="7" name="Rectangle 7"/>
        <xdr:cNvSpPr>
          <a:spLocks/>
        </xdr:cNvSpPr>
      </xdr:nvSpPr>
      <xdr:spPr>
        <a:xfrm>
          <a:off x="6305550" y="0"/>
          <a:ext cx="64770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項番：</a:t>
          </a:r>
        </a:p>
      </xdr:txBody>
    </xdr:sp>
    <xdr:clientData/>
  </xdr:twoCellAnchor>
  <xdr:twoCellAnchor>
    <xdr:from>
      <xdr:col>13</xdr:col>
      <xdr:colOff>66675</xdr:colOff>
      <xdr:row>0</xdr:row>
      <xdr:rowOff>0</xdr:rowOff>
    </xdr:from>
    <xdr:to>
      <xdr:col>15</xdr:col>
      <xdr:colOff>66675</xdr:colOff>
      <xdr:row>0</xdr:row>
      <xdr:rowOff>0</xdr:rowOff>
    </xdr:to>
    <xdr:sp>
      <xdr:nvSpPr>
        <xdr:cNvPr id="8" name="Rectangle 8"/>
        <xdr:cNvSpPr>
          <a:spLocks/>
        </xdr:cNvSpPr>
      </xdr:nvSpPr>
      <xdr:spPr>
        <a:xfrm>
          <a:off x="6953250" y="0"/>
          <a:ext cx="9715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000" b="0" i="0" u="none" baseline="0"/>
            <a:t>1</a:t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13</xdr:col>
      <xdr:colOff>66675</xdr:colOff>
      <xdr:row>0</xdr:row>
      <xdr:rowOff>0</xdr:rowOff>
    </xdr:to>
    <xdr:sp>
      <xdr:nvSpPr>
        <xdr:cNvPr id="9" name="Rectangle 9"/>
        <xdr:cNvSpPr>
          <a:spLocks/>
        </xdr:cNvSpPr>
      </xdr:nvSpPr>
      <xdr:spPr>
        <a:xfrm>
          <a:off x="6305550" y="0"/>
          <a:ext cx="64770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作成者：</a:t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13</xdr:col>
      <xdr:colOff>66675</xdr:colOff>
      <xdr:row>0</xdr:row>
      <xdr:rowOff>0</xdr:rowOff>
    </xdr:to>
    <xdr:sp>
      <xdr:nvSpPr>
        <xdr:cNvPr id="10" name="Rectangle 10"/>
        <xdr:cNvSpPr>
          <a:spLocks/>
        </xdr:cNvSpPr>
      </xdr:nvSpPr>
      <xdr:spPr>
        <a:xfrm>
          <a:off x="6305550" y="0"/>
          <a:ext cx="64770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更新者：</a:t>
          </a:r>
        </a:p>
      </xdr:txBody>
    </xdr:sp>
    <xdr:clientData/>
  </xdr:twoCellAnchor>
  <xdr:twoCellAnchor>
    <xdr:from>
      <xdr:col>13</xdr:col>
      <xdr:colOff>66675</xdr:colOff>
      <xdr:row>0</xdr:row>
      <xdr:rowOff>0</xdr:rowOff>
    </xdr:from>
    <xdr:to>
      <xdr:col>15</xdr:col>
      <xdr:colOff>66675</xdr:colOff>
      <xdr:row>0</xdr:row>
      <xdr:rowOff>0</xdr:rowOff>
    </xdr:to>
    <xdr:sp>
      <xdr:nvSpPr>
        <xdr:cNvPr id="11" name="Rectangle 11"/>
        <xdr:cNvSpPr>
          <a:spLocks/>
        </xdr:cNvSpPr>
      </xdr:nvSpPr>
      <xdr:spPr>
        <a:xfrm>
          <a:off x="6953250" y="0"/>
          <a:ext cx="9715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久住</a:t>
          </a:r>
        </a:p>
      </xdr:txBody>
    </xdr:sp>
    <xdr:clientData/>
  </xdr:twoCellAnchor>
  <xdr:twoCellAnchor>
    <xdr:from>
      <xdr:col>13</xdr:col>
      <xdr:colOff>66675</xdr:colOff>
      <xdr:row>0</xdr:row>
      <xdr:rowOff>0</xdr:rowOff>
    </xdr:from>
    <xdr:to>
      <xdr:col>15</xdr:col>
      <xdr:colOff>66675</xdr:colOff>
      <xdr:row>0</xdr:row>
      <xdr:rowOff>0</xdr:rowOff>
    </xdr:to>
    <xdr:sp>
      <xdr:nvSpPr>
        <xdr:cNvPr id="12" name="Rectangle 12"/>
        <xdr:cNvSpPr>
          <a:spLocks/>
        </xdr:cNvSpPr>
      </xdr:nvSpPr>
      <xdr:spPr>
        <a:xfrm>
          <a:off x="6953250" y="0"/>
          <a:ext cx="9715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久住</a:t>
          </a:r>
        </a:p>
      </xdr:txBody>
    </xdr:sp>
    <xdr:clientData/>
  </xdr:twoCellAnchor>
  <xdr:twoCellAnchor>
    <xdr:from>
      <xdr:col>3</xdr:col>
      <xdr:colOff>800100</xdr:colOff>
      <xdr:row>0</xdr:row>
      <xdr:rowOff>0</xdr:rowOff>
    </xdr:from>
    <xdr:to>
      <xdr:col>7</xdr:col>
      <xdr:colOff>314325</xdr:colOff>
      <xdr:row>0</xdr:row>
      <xdr:rowOff>0</xdr:rowOff>
    </xdr:to>
    <xdr:sp>
      <xdr:nvSpPr>
        <xdr:cNvPr id="13" name="Rectangle 13"/>
        <xdr:cNvSpPr>
          <a:spLocks/>
        </xdr:cNvSpPr>
      </xdr:nvSpPr>
      <xdr:spPr>
        <a:xfrm>
          <a:off x="1409700" y="0"/>
          <a:ext cx="23812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帳票レイアウト</a:t>
          </a:r>
        </a:p>
      </xdr:txBody>
    </xdr:sp>
    <xdr:clientData/>
  </xdr:twoCellAnchor>
  <xdr:twoCellAnchor>
    <xdr:from>
      <xdr:col>7</xdr:col>
      <xdr:colOff>314325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" name="Rectangle 14"/>
        <xdr:cNvSpPr>
          <a:spLocks/>
        </xdr:cNvSpPr>
      </xdr:nvSpPr>
      <xdr:spPr>
        <a:xfrm>
          <a:off x="3790950" y="0"/>
          <a:ext cx="88582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作成日：</a:t>
          </a:r>
        </a:p>
      </xdr:txBody>
    </xdr:sp>
    <xdr:clientData/>
  </xdr:twoCellAnchor>
  <xdr:twoCellAnchor>
    <xdr:from>
      <xdr:col>7</xdr:col>
      <xdr:colOff>314325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" name="Rectangle 15"/>
        <xdr:cNvSpPr>
          <a:spLocks/>
        </xdr:cNvSpPr>
      </xdr:nvSpPr>
      <xdr:spPr>
        <a:xfrm>
          <a:off x="3790950" y="0"/>
          <a:ext cx="88582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更新日：</a:t>
          </a:r>
        </a:p>
      </xdr:txBody>
    </xdr:sp>
    <xdr:clientData/>
  </xdr:twoCellAnchor>
  <xdr:twoCellAnchor>
    <xdr:from>
      <xdr:col>3</xdr:col>
      <xdr:colOff>800100</xdr:colOff>
      <xdr:row>0</xdr:row>
      <xdr:rowOff>0</xdr:rowOff>
    </xdr:from>
    <xdr:to>
      <xdr:col>7</xdr:col>
      <xdr:colOff>314325</xdr:colOff>
      <xdr:row>0</xdr:row>
      <xdr:rowOff>0</xdr:rowOff>
    </xdr:to>
    <xdr:sp>
      <xdr:nvSpPr>
        <xdr:cNvPr id="16" name="Rectangle 16"/>
        <xdr:cNvSpPr>
          <a:spLocks/>
        </xdr:cNvSpPr>
      </xdr:nvSpPr>
      <xdr:spPr>
        <a:xfrm>
          <a:off x="1409700" y="0"/>
          <a:ext cx="23812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春季妥結速報(A4縦)</a:t>
          </a:r>
        </a:p>
      </xdr:txBody>
    </xdr:sp>
    <xdr:clientData/>
  </xdr:twoCellAnchor>
  <xdr:twoCellAnchor>
    <xdr:from>
      <xdr:col>1</xdr:col>
      <xdr:colOff>19050</xdr:colOff>
      <xdr:row>66</xdr:row>
      <xdr:rowOff>104775</xdr:rowOff>
    </xdr:from>
    <xdr:to>
      <xdr:col>17</xdr:col>
      <xdr:colOff>419100</xdr:colOff>
      <xdr:row>75</xdr:row>
      <xdr:rowOff>0</xdr:rowOff>
    </xdr:to>
    <xdr:sp>
      <xdr:nvSpPr>
        <xdr:cNvPr id="17" name="TextBox 17"/>
        <xdr:cNvSpPr txBox="1">
          <a:spLocks noChangeArrowheads="1"/>
        </xdr:cNvSpPr>
      </xdr:nvSpPr>
      <xdr:spPr>
        <a:xfrm>
          <a:off x="133350" y="10801350"/>
          <a:ext cx="9353550" cy="1304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（注）１　金額は労働組合員平均である。（加重平均とは組合員1人当たりの平均である。）
　　　２　要求状況（妥結状況）支給月数（か月）＝平均要求額（平均妥結額）÷要求状況（妥結状況）平均賃金
　　　３　前年要求額（前年妥結額）は前年同期の金額である。
　　　４　要求状況（妥結状況）対前年比（％）＝｛平均要求額（平均妥結額）-前年要求額（前年妥結額）｝／前年要求額（前年妥結額）×１００
　　　５　業種別区分は、平成19年11月に改定された日本標準産業分類（平成20年4月1日適用）に準じている。
　　　　　製造業の「機械器具」は改定前の「一般機械器具」と｢精密機械器具」を統合したものである。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485775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局面：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" name="Rectangle 2"/>
        <xdr:cNvSpPr>
          <a:spLocks/>
        </xdr:cNvSpPr>
      </xdr:nvSpPr>
      <xdr:spPr>
        <a:xfrm>
          <a:off x="0" y="0"/>
          <a:ext cx="195262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フォーム名：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" name="Rectangle 3"/>
        <xdr:cNvSpPr>
          <a:spLocks/>
        </xdr:cNvSpPr>
      </xdr:nvSpPr>
      <xdr:spPr>
        <a:xfrm>
          <a:off x="0" y="0"/>
          <a:ext cx="195262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ドキュメント名：</a:t>
          </a:r>
        </a:p>
      </xdr:txBody>
    </xdr:sp>
    <xdr:clientData/>
  </xdr:twoCellAnchor>
  <xdr:twoCellAnchor>
    <xdr:from>
      <xdr:col>1</xdr:col>
      <xdr:colOff>485775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" name="Rectangle 4"/>
        <xdr:cNvSpPr>
          <a:spLocks/>
        </xdr:cNvSpPr>
      </xdr:nvSpPr>
      <xdr:spPr>
        <a:xfrm>
          <a:off x="1857375" y="0"/>
          <a:ext cx="952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概要設計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5" name="Rectangle 5"/>
        <xdr:cNvSpPr>
          <a:spLocks/>
        </xdr:cNvSpPr>
      </xdr:nvSpPr>
      <xdr:spPr>
        <a:xfrm>
          <a:off x="1952625" y="0"/>
          <a:ext cx="116205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プロジェクト：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6" name="Rectangle 6"/>
        <xdr:cNvSpPr>
          <a:spLocks/>
        </xdr:cNvSpPr>
      </xdr:nvSpPr>
      <xdr:spPr>
        <a:xfrm>
          <a:off x="3114675" y="0"/>
          <a:ext cx="43719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賃上げ・一時金妥結状況調査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13</xdr:col>
      <xdr:colOff>66675</xdr:colOff>
      <xdr:row>0</xdr:row>
      <xdr:rowOff>0</xdr:rowOff>
    </xdr:to>
    <xdr:sp>
      <xdr:nvSpPr>
        <xdr:cNvPr id="7" name="Rectangle 7"/>
        <xdr:cNvSpPr>
          <a:spLocks/>
        </xdr:cNvSpPr>
      </xdr:nvSpPr>
      <xdr:spPr>
        <a:xfrm>
          <a:off x="7486650" y="0"/>
          <a:ext cx="143827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項番：</a:t>
          </a:r>
        </a:p>
      </xdr:txBody>
    </xdr:sp>
    <xdr:clientData/>
  </xdr:twoCellAnchor>
  <xdr:twoCellAnchor>
    <xdr:from>
      <xdr:col>13</xdr:col>
      <xdr:colOff>66675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8" name="Rectangle 8"/>
        <xdr:cNvSpPr>
          <a:spLocks/>
        </xdr:cNvSpPr>
      </xdr:nvSpPr>
      <xdr:spPr>
        <a:xfrm>
          <a:off x="8924925" y="0"/>
          <a:ext cx="13049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000" b="0" i="0" u="none" baseline="0"/>
            <a:t>3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13</xdr:col>
      <xdr:colOff>66675</xdr:colOff>
      <xdr:row>0</xdr:row>
      <xdr:rowOff>0</xdr:rowOff>
    </xdr:to>
    <xdr:sp>
      <xdr:nvSpPr>
        <xdr:cNvPr id="9" name="Rectangle 9"/>
        <xdr:cNvSpPr>
          <a:spLocks/>
        </xdr:cNvSpPr>
      </xdr:nvSpPr>
      <xdr:spPr>
        <a:xfrm>
          <a:off x="7486650" y="0"/>
          <a:ext cx="143827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作成者：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13</xdr:col>
      <xdr:colOff>66675</xdr:colOff>
      <xdr:row>0</xdr:row>
      <xdr:rowOff>0</xdr:rowOff>
    </xdr:to>
    <xdr:sp>
      <xdr:nvSpPr>
        <xdr:cNvPr id="10" name="Rectangle 10"/>
        <xdr:cNvSpPr>
          <a:spLocks/>
        </xdr:cNvSpPr>
      </xdr:nvSpPr>
      <xdr:spPr>
        <a:xfrm>
          <a:off x="7486650" y="0"/>
          <a:ext cx="143827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更新者：</a:t>
          </a:r>
        </a:p>
      </xdr:txBody>
    </xdr:sp>
    <xdr:clientData/>
  </xdr:twoCellAnchor>
  <xdr:twoCellAnchor>
    <xdr:from>
      <xdr:col>13</xdr:col>
      <xdr:colOff>66675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11" name="Rectangle 11"/>
        <xdr:cNvSpPr>
          <a:spLocks/>
        </xdr:cNvSpPr>
      </xdr:nvSpPr>
      <xdr:spPr>
        <a:xfrm>
          <a:off x="8924925" y="0"/>
          <a:ext cx="13049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久住</a:t>
          </a:r>
        </a:p>
      </xdr:txBody>
    </xdr:sp>
    <xdr:clientData/>
  </xdr:twoCellAnchor>
  <xdr:twoCellAnchor>
    <xdr:from>
      <xdr:col>13</xdr:col>
      <xdr:colOff>66675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12" name="Rectangle 12"/>
        <xdr:cNvSpPr>
          <a:spLocks/>
        </xdr:cNvSpPr>
      </xdr:nvSpPr>
      <xdr:spPr>
        <a:xfrm>
          <a:off x="8924925" y="0"/>
          <a:ext cx="13049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久住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3" name="Rectangle 13"/>
        <xdr:cNvSpPr>
          <a:spLocks/>
        </xdr:cNvSpPr>
      </xdr:nvSpPr>
      <xdr:spPr>
        <a:xfrm>
          <a:off x="1952625" y="0"/>
          <a:ext cx="31337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帳票レイアウト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" name="Rectangle 14"/>
        <xdr:cNvSpPr>
          <a:spLocks/>
        </xdr:cNvSpPr>
      </xdr:nvSpPr>
      <xdr:spPr>
        <a:xfrm>
          <a:off x="5086350" y="0"/>
          <a:ext cx="123825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作成日：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" name="Rectangle 15"/>
        <xdr:cNvSpPr>
          <a:spLocks/>
        </xdr:cNvSpPr>
      </xdr:nvSpPr>
      <xdr:spPr>
        <a:xfrm>
          <a:off x="5086350" y="0"/>
          <a:ext cx="123825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更新日：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6" name="Rectangle 16"/>
        <xdr:cNvSpPr>
          <a:spLocks/>
        </xdr:cNvSpPr>
      </xdr:nvSpPr>
      <xdr:spPr>
        <a:xfrm>
          <a:off x="1952625" y="0"/>
          <a:ext cx="31337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春季妥結結果推移(A4縦)</a:t>
          </a:r>
        </a:p>
      </xdr:txBody>
    </xdr:sp>
    <xdr:clientData/>
  </xdr:twoCellAnchor>
  <xdr:twoCellAnchor>
    <xdr:from>
      <xdr:col>0</xdr:col>
      <xdr:colOff>95250</xdr:colOff>
      <xdr:row>16</xdr:row>
      <xdr:rowOff>0</xdr:rowOff>
    </xdr:from>
    <xdr:to>
      <xdr:col>14</xdr:col>
      <xdr:colOff>552450</xdr:colOff>
      <xdr:row>16</xdr:row>
      <xdr:rowOff>0</xdr:rowOff>
    </xdr:to>
    <xdr:sp>
      <xdr:nvSpPr>
        <xdr:cNvPr id="17" name="TextBox 17"/>
        <xdr:cNvSpPr txBox="1">
          <a:spLocks noChangeArrowheads="1"/>
        </xdr:cNvSpPr>
      </xdr:nvSpPr>
      <xdr:spPr>
        <a:xfrm>
          <a:off x="95250" y="3286125"/>
          <a:ext cx="10029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18年要求状況（妥結状況）賃上げ率（％）＝平均要求額（平均妥結額）÷要求状況（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　　17年以前要求状況（妥結状況）賃上げ率（％）＝平均要求額（平均妥結額）÷要求状況(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16</xdr:row>
      <xdr:rowOff>0</xdr:rowOff>
    </xdr:from>
    <xdr:to>
      <xdr:col>14</xdr:col>
      <xdr:colOff>104775</xdr:colOff>
      <xdr:row>16</xdr:row>
      <xdr:rowOff>0</xdr:rowOff>
    </xdr:to>
    <xdr:sp>
      <xdr:nvSpPr>
        <xdr:cNvPr id="18" name="TextBox 18"/>
        <xdr:cNvSpPr txBox="1">
          <a:spLocks noChangeArrowheads="1"/>
        </xdr:cNvSpPr>
      </xdr:nvSpPr>
      <xdr:spPr>
        <a:xfrm>
          <a:off x="2085975" y="3286125"/>
          <a:ext cx="7591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16</xdr:row>
      <xdr:rowOff>0</xdr:rowOff>
    </xdr:from>
    <xdr:to>
      <xdr:col>14</xdr:col>
      <xdr:colOff>552450</xdr:colOff>
      <xdr:row>16</xdr:row>
      <xdr:rowOff>0</xdr:rowOff>
    </xdr:to>
    <xdr:sp>
      <xdr:nvSpPr>
        <xdr:cNvPr id="19" name="TextBox 19"/>
        <xdr:cNvSpPr txBox="1">
          <a:spLocks noChangeArrowheads="1"/>
        </xdr:cNvSpPr>
      </xdr:nvSpPr>
      <xdr:spPr>
        <a:xfrm>
          <a:off x="95250" y="3286125"/>
          <a:ext cx="10029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18年要求状況（妥結状況）賃上げ率（％）＝平均要求額（平均妥結額）÷要求状況（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　　17年以前要求状況（妥結状況）賃上げ率（％）＝平均要求額（平均妥結額）÷要求状況(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16</xdr:row>
      <xdr:rowOff>0</xdr:rowOff>
    </xdr:from>
    <xdr:to>
      <xdr:col>14</xdr:col>
      <xdr:colOff>104775</xdr:colOff>
      <xdr:row>16</xdr:row>
      <xdr:rowOff>0</xdr:rowOff>
    </xdr:to>
    <xdr:sp>
      <xdr:nvSpPr>
        <xdr:cNvPr id="20" name="TextBox 20"/>
        <xdr:cNvSpPr txBox="1">
          <a:spLocks noChangeArrowheads="1"/>
        </xdr:cNvSpPr>
      </xdr:nvSpPr>
      <xdr:spPr>
        <a:xfrm>
          <a:off x="2085975" y="3286125"/>
          <a:ext cx="7591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16</xdr:row>
      <xdr:rowOff>0</xdr:rowOff>
    </xdr:from>
    <xdr:to>
      <xdr:col>14</xdr:col>
      <xdr:colOff>552450</xdr:colOff>
      <xdr:row>16</xdr:row>
      <xdr:rowOff>0</xdr:rowOff>
    </xdr:to>
    <xdr:sp>
      <xdr:nvSpPr>
        <xdr:cNvPr id="21" name="TextBox 21"/>
        <xdr:cNvSpPr txBox="1">
          <a:spLocks noChangeArrowheads="1"/>
        </xdr:cNvSpPr>
      </xdr:nvSpPr>
      <xdr:spPr>
        <a:xfrm>
          <a:off x="95250" y="3286125"/>
          <a:ext cx="10029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18年要求状況（妥結状況）賃上げ率（％）＝平均要求額（平均妥結額）÷要求状況（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　　17年以前要求状況（妥結状況）賃上げ率（％）＝平均要求額（平均妥結額）÷要求状況(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16</xdr:row>
      <xdr:rowOff>0</xdr:rowOff>
    </xdr:from>
    <xdr:to>
      <xdr:col>14</xdr:col>
      <xdr:colOff>104775</xdr:colOff>
      <xdr:row>16</xdr:row>
      <xdr:rowOff>0</xdr:rowOff>
    </xdr:to>
    <xdr:sp>
      <xdr:nvSpPr>
        <xdr:cNvPr id="22" name="TextBox 22"/>
        <xdr:cNvSpPr txBox="1">
          <a:spLocks noChangeArrowheads="1"/>
        </xdr:cNvSpPr>
      </xdr:nvSpPr>
      <xdr:spPr>
        <a:xfrm>
          <a:off x="2085975" y="3286125"/>
          <a:ext cx="7591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16</xdr:row>
      <xdr:rowOff>0</xdr:rowOff>
    </xdr:from>
    <xdr:to>
      <xdr:col>14</xdr:col>
      <xdr:colOff>552450</xdr:colOff>
      <xdr:row>16</xdr:row>
      <xdr:rowOff>0</xdr:rowOff>
    </xdr:to>
    <xdr:sp>
      <xdr:nvSpPr>
        <xdr:cNvPr id="23" name="TextBox 23"/>
        <xdr:cNvSpPr txBox="1">
          <a:spLocks noChangeArrowheads="1"/>
        </xdr:cNvSpPr>
      </xdr:nvSpPr>
      <xdr:spPr>
        <a:xfrm>
          <a:off x="95250" y="3286125"/>
          <a:ext cx="10029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18年要求状況（妥結状況）賃上げ率（％）＝平均要求額（平均妥結額）÷要求状況（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　　17年以前要求状況（妥結状況）賃上げ率（％）＝平均要求額（平均妥結額）÷要求状況(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16</xdr:row>
      <xdr:rowOff>0</xdr:rowOff>
    </xdr:from>
    <xdr:to>
      <xdr:col>14</xdr:col>
      <xdr:colOff>104775</xdr:colOff>
      <xdr:row>16</xdr:row>
      <xdr:rowOff>0</xdr:rowOff>
    </xdr:to>
    <xdr:sp>
      <xdr:nvSpPr>
        <xdr:cNvPr id="24" name="TextBox 24"/>
        <xdr:cNvSpPr txBox="1">
          <a:spLocks noChangeArrowheads="1"/>
        </xdr:cNvSpPr>
      </xdr:nvSpPr>
      <xdr:spPr>
        <a:xfrm>
          <a:off x="2085975" y="3286125"/>
          <a:ext cx="7591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16</xdr:row>
      <xdr:rowOff>0</xdr:rowOff>
    </xdr:from>
    <xdr:to>
      <xdr:col>14</xdr:col>
      <xdr:colOff>552450</xdr:colOff>
      <xdr:row>16</xdr:row>
      <xdr:rowOff>0</xdr:rowOff>
    </xdr:to>
    <xdr:sp>
      <xdr:nvSpPr>
        <xdr:cNvPr id="25" name="TextBox 25"/>
        <xdr:cNvSpPr txBox="1">
          <a:spLocks noChangeArrowheads="1"/>
        </xdr:cNvSpPr>
      </xdr:nvSpPr>
      <xdr:spPr>
        <a:xfrm>
          <a:off x="95250" y="3286125"/>
          <a:ext cx="10029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18年要求状況（妥結状況）賃上げ率（％）＝平均要求額（平均妥結額）÷要求状況（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　　17年以前要求状況（妥結状況）賃上げ率（％）＝平均要求額（平均妥結額）÷要求状況(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16</xdr:row>
      <xdr:rowOff>0</xdr:rowOff>
    </xdr:from>
    <xdr:to>
      <xdr:col>14</xdr:col>
      <xdr:colOff>104775</xdr:colOff>
      <xdr:row>16</xdr:row>
      <xdr:rowOff>0</xdr:rowOff>
    </xdr:to>
    <xdr:sp>
      <xdr:nvSpPr>
        <xdr:cNvPr id="26" name="TextBox 26"/>
        <xdr:cNvSpPr txBox="1">
          <a:spLocks noChangeArrowheads="1"/>
        </xdr:cNvSpPr>
      </xdr:nvSpPr>
      <xdr:spPr>
        <a:xfrm>
          <a:off x="2085975" y="3286125"/>
          <a:ext cx="7591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16</xdr:row>
      <xdr:rowOff>0</xdr:rowOff>
    </xdr:from>
    <xdr:to>
      <xdr:col>14</xdr:col>
      <xdr:colOff>552450</xdr:colOff>
      <xdr:row>16</xdr:row>
      <xdr:rowOff>0</xdr:rowOff>
    </xdr:to>
    <xdr:sp>
      <xdr:nvSpPr>
        <xdr:cNvPr id="27" name="TextBox 27"/>
        <xdr:cNvSpPr txBox="1">
          <a:spLocks noChangeArrowheads="1"/>
        </xdr:cNvSpPr>
      </xdr:nvSpPr>
      <xdr:spPr>
        <a:xfrm>
          <a:off x="95250" y="3286125"/>
          <a:ext cx="10029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18年要求状況（妥結状況）賃上げ率（％）＝平均要求額（平均妥結額）÷要求状況（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　　17年以前要求状況（妥結状況）賃上げ率（％）＝平均要求額（平均妥結額）÷要求状況(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16</xdr:row>
      <xdr:rowOff>0</xdr:rowOff>
    </xdr:from>
    <xdr:to>
      <xdr:col>14</xdr:col>
      <xdr:colOff>104775</xdr:colOff>
      <xdr:row>16</xdr:row>
      <xdr:rowOff>0</xdr:rowOff>
    </xdr:to>
    <xdr:sp>
      <xdr:nvSpPr>
        <xdr:cNvPr id="28" name="TextBox 28"/>
        <xdr:cNvSpPr txBox="1">
          <a:spLocks noChangeArrowheads="1"/>
        </xdr:cNvSpPr>
      </xdr:nvSpPr>
      <xdr:spPr>
        <a:xfrm>
          <a:off x="2085975" y="3286125"/>
          <a:ext cx="7591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16</xdr:row>
      <xdr:rowOff>0</xdr:rowOff>
    </xdr:from>
    <xdr:to>
      <xdr:col>14</xdr:col>
      <xdr:colOff>552450</xdr:colOff>
      <xdr:row>16</xdr:row>
      <xdr:rowOff>0</xdr:rowOff>
    </xdr:to>
    <xdr:sp>
      <xdr:nvSpPr>
        <xdr:cNvPr id="29" name="TextBox 29"/>
        <xdr:cNvSpPr txBox="1">
          <a:spLocks noChangeArrowheads="1"/>
        </xdr:cNvSpPr>
      </xdr:nvSpPr>
      <xdr:spPr>
        <a:xfrm>
          <a:off x="95250" y="3286125"/>
          <a:ext cx="10029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18年要求状況（妥結状況）支給月数（か月）＝平均要求額（平均妥結額）÷要求状況（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　　17年以前要求状況（妥結状況）支給月数（か月）＝平均要求額（平均妥結額）÷要求状況(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16</xdr:row>
      <xdr:rowOff>0</xdr:rowOff>
    </xdr:from>
    <xdr:to>
      <xdr:col>14</xdr:col>
      <xdr:colOff>104775</xdr:colOff>
      <xdr:row>16</xdr:row>
      <xdr:rowOff>0</xdr:rowOff>
    </xdr:to>
    <xdr:sp>
      <xdr:nvSpPr>
        <xdr:cNvPr id="30" name="TextBox 30"/>
        <xdr:cNvSpPr txBox="1">
          <a:spLocks noChangeArrowheads="1"/>
        </xdr:cNvSpPr>
      </xdr:nvSpPr>
      <xdr:spPr>
        <a:xfrm>
          <a:off x="2085975" y="3286125"/>
          <a:ext cx="7591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16</xdr:row>
      <xdr:rowOff>0</xdr:rowOff>
    </xdr:from>
    <xdr:to>
      <xdr:col>14</xdr:col>
      <xdr:colOff>552450</xdr:colOff>
      <xdr:row>16</xdr:row>
      <xdr:rowOff>0</xdr:rowOff>
    </xdr:to>
    <xdr:sp>
      <xdr:nvSpPr>
        <xdr:cNvPr id="31" name="TextBox 31"/>
        <xdr:cNvSpPr txBox="1">
          <a:spLocks noChangeArrowheads="1"/>
        </xdr:cNvSpPr>
      </xdr:nvSpPr>
      <xdr:spPr>
        <a:xfrm>
          <a:off x="95250" y="3286125"/>
          <a:ext cx="10029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18年要求状況（妥結状況）支給月数（か月）＝平均要求額（平均妥結額）÷要求状況（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　　17年以前要求状況（妥結状況）支給月数（か月）＝平均要求額（平均妥結額）÷要求状況(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16</xdr:row>
      <xdr:rowOff>0</xdr:rowOff>
    </xdr:from>
    <xdr:to>
      <xdr:col>14</xdr:col>
      <xdr:colOff>104775</xdr:colOff>
      <xdr:row>16</xdr:row>
      <xdr:rowOff>0</xdr:rowOff>
    </xdr:to>
    <xdr:sp>
      <xdr:nvSpPr>
        <xdr:cNvPr id="32" name="TextBox 32"/>
        <xdr:cNvSpPr txBox="1">
          <a:spLocks noChangeArrowheads="1"/>
        </xdr:cNvSpPr>
      </xdr:nvSpPr>
      <xdr:spPr>
        <a:xfrm>
          <a:off x="2085975" y="3286125"/>
          <a:ext cx="7591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16</xdr:row>
      <xdr:rowOff>0</xdr:rowOff>
    </xdr:from>
    <xdr:to>
      <xdr:col>14</xdr:col>
      <xdr:colOff>552450</xdr:colOff>
      <xdr:row>16</xdr:row>
      <xdr:rowOff>0</xdr:rowOff>
    </xdr:to>
    <xdr:sp>
      <xdr:nvSpPr>
        <xdr:cNvPr id="33" name="TextBox 33"/>
        <xdr:cNvSpPr txBox="1">
          <a:spLocks noChangeArrowheads="1"/>
        </xdr:cNvSpPr>
      </xdr:nvSpPr>
      <xdr:spPr>
        <a:xfrm>
          <a:off x="95250" y="3286125"/>
          <a:ext cx="10029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18年要求状況（妥結状況）支給月数（か月）＝平均要求額（平均妥結額）÷要求状況（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　　17年以前要求状況（妥結状況）支給月数（か月）＝平均要求額（平均妥結額）÷要求状況(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16</xdr:row>
      <xdr:rowOff>0</xdr:rowOff>
    </xdr:from>
    <xdr:to>
      <xdr:col>14</xdr:col>
      <xdr:colOff>104775</xdr:colOff>
      <xdr:row>16</xdr:row>
      <xdr:rowOff>0</xdr:rowOff>
    </xdr:to>
    <xdr:sp>
      <xdr:nvSpPr>
        <xdr:cNvPr id="34" name="TextBox 34"/>
        <xdr:cNvSpPr txBox="1">
          <a:spLocks noChangeArrowheads="1"/>
        </xdr:cNvSpPr>
      </xdr:nvSpPr>
      <xdr:spPr>
        <a:xfrm>
          <a:off x="2085975" y="3286125"/>
          <a:ext cx="7591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16</xdr:row>
      <xdr:rowOff>0</xdr:rowOff>
    </xdr:from>
    <xdr:to>
      <xdr:col>14</xdr:col>
      <xdr:colOff>552450</xdr:colOff>
      <xdr:row>16</xdr:row>
      <xdr:rowOff>0</xdr:rowOff>
    </xdr:to>
    <xdr:sp>
      <xdr:nvSpPr>
        <xdr:cNvPr id="35" name="TextBox 35"/>
        <xdr:cNvSpPr txBox="1">
          <a:spLocks noChangeArrowheads="1"/>
        </xdr:cNvSpPr>
      </xdr:nvSpPr>
      <xdr:spPr>
        <a:xfrm>
          <a:off x="95250" y="3286125"/>
          <a:ext cx="10029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18年要求状況（妥結状況）支給月数（か月）＝平均要求額（平均妥結額）÷要求状況（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　　17年以前要求状況（妥結状況）支給月数（か月）＝平均要求額（平均妥結額）÷要求状況(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16</xdr:row>
      <xdr:rowOff>0</xdr:rowOff>
    </xdr:from>
    <xdr:to>
      <xdr:col>14</xdr:col>
      <xdr:colOff>104775</xdr:colOff>
      <xdr:row>16</xdr:row>
      <xdr:rowOff>0</xdr:rowOff>
    </xdr:to>
    <xdr:sp>
      <xdr:nvSpPr>
        <xdr:cNvPr id="36" name="TextBox 36"/>
        <xdr:cNvSpPr txBox="1">
          <a:spLocks noChangeArrowheads="1"/>
        </xdr:cNvSpPr>
      </xdr:nvSpPr>
      <xdr:spPr>
        <a:xfrm>
          <a:off x="2085975" y="3286125"/>
          <a:ext cx="7591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16</xdr:row>
      <xdr:rowOff>0</xdr:rowOff>
    </xdr:from>
    <xdr:to>
      <xdr:col>14</xdr:col>
      <xdr:colOff>552450</xdr:colOff>
      <xdr:row>16</xdr:row>
      <xdr:rowOff>0</xdr:rowOff>
    </xdr:to>
    <xdr:sp>
      <xdr:nvSpPr>
        <xdr:cNvPr id="37" name="TextBox 37"/>
        <xdr:cNvSpPr txBox="1">
          <a:spLocks noChangeArrowheads="1"/>
        </xdr:cNvSpPr>
      </xdr:nvSpPr>
      <xdr:spPr>
        <a:xfrm>
          <a:off x="95250" y="3286125"/>
          <a:ext cx="10029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18年要求状況（妥結状況）支給月数（か月）＝平均要求額（平均妥結額）÷要求状況（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　　17年以前要求状況（妥結状況）支給月数（か月）＝平均要求額（平均妥結額）÷要求状況(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16</xdr:row>
      <xdr:rowOff>0</xdr:rowOff>
    </xdr:from>
    <xdr:to>
      <xdr:col>14</xdr:col>
      <xdr:colOff>104775</xdr:colOff>
      <xdr:row>16</xdr:row>
      <xdr:rowOff>0</xdr:rowOff>
    </xdr:to>
    <xdr:sp>
      <xdr:nvSpPr>
        <xdr:cNvPr id="38" name="TextBox 38"/>
        <xdr:cNvSpPr txBox="1">
          <a:spLocks noChangeArrowheads="1"/>
        </xdr:cNvSpPr>
      </xdr:nvSpPr>
      <xdr:spPr>
        <a:xfrm>
          <a:off x="2085975" y="3286125"/>
          <a:ext cx="7591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133350</xdr:colOff>
      <xdr:row>16</xdr:row>
      <xdr:rowOff>0</xdr:rowOff>
    </xdr:from>
    <xdr:to>
      <xdr:col>14</xdr:col>
      <xdr:colOff>19050</xdr:colOff>
      <xdr:row>16</xdr:row>
      <xdr:rowOff>0</xdr:rowOff>
    </xdr:to>
    <xdr:sp>
      <xdr:nvSpPr>
        <xdr:cNvPr id="39" name="TextBox 39"/>
        <xdr:cNvSpPr txBox="1">
          <a:spLocks noChangeArrowheads="1"/>
        </xdr:cNvSpPr>
      </xdr:nvSpPr>
      <xdr:spPr>
        <a:xfrm>
          <a:off x="133350" y="3286125"/>
          <a:ext cx="94583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（注）１　金額は労働組合員平均である。（加重平均とは組合員１人当たりの平均である。）
　　　２　18年要求状況（妥結状況）支給月数（か月）＝平均要求額（平均妥結額）÷要求状況（妥結状況）平均賃金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0</xdr:col>
      <xdr:colOff>95250</xdr:colOff>
      <xdr:row>16</xdr:row>
      <xdr:rowOff>123825</xdr:rowOff>
    </xdr:from>
    <xdr:to>
      <xdr:col>14</xdr:col>
      <xdr:colOff>552450</xdr:colOff>
      <xdr:row>22</xdr:row>
      <xdr:rowOff>104775</xdr:rowOff>
    </xdr:to>
    <xdr:sp>
      <xdr:nvSpPr>
        <xdr:cNvPr id="40" name="TextBox 40"/>
        <xdr:cNvSpPr txBox="1">
          <a:spLocks noChangeArrowheads="1"/>
        </xdr:cNvSpPr>
      </xdr:nvSpPr>
      <xdr:spPr>
        <a:xfrm>
          <a:off x="95250" y="3409950"/>
          <a:ext cx="10029825" cy="1009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要求状況（妥結状況）支給月数（か月）＝平均要求額（平均妥結額）÷要求状況（</a:t>
          </a:r>
          <a:r>
            <a:rPr lang="en-US" cap="none" sz="1000" b="0" i="0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　　17年以前要求状況（妥結状況）支給月数（か月）＝平均要求額（平均妥結額）÷要求状況(</a:t>
          </a:r>
          <a:r>
            <a:rPr lang="en-US" cap="none" sz="1000" b="0" i="0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３　前年要求額（前年妥結額）は前年同期の金額である。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1</xdr:col>
      <xdr:colOff>238125</xdr:colOff>
      <xdr:row>58</xdr:row>
      <xdr:rowOff>0</xdr:rowOff>
    </xdr:from>
    <xdr:to>
      <xdr:col>13</xdr:col>
      <xdr:colOff>228600</xdr:colOff>
      <xdr:row>58</xdr:row>
      <xdr:rowOff>0</xdr:rowOff>
    </xdr:to>
    <xdr:sp>
      <xdr:nvSpPr>
        <xdr:cNvPr id="41" name="TextBox 41"/>
        <xdr:cNvSpPr txBox="1">
          <a:spLocks noChangeArrowheads="1"/>
        </xdr:cNvSpPr>
      </xdr:nvSpPr>
      <xdr:spPr>
        <a:xfrm>
          <a:off x="1609725" y="12153900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　　　　　　　　　　　　　　　賃上げ一時金情報ホームページ掲載（更新）予定日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春季賃上げ情報：４月４日、４月１３日、４月２７日、５月２５日、７月９日
　　夏季一時金情報：６月１日、６月１５日、６月２９日、７月１３日、８月１３日
　　年末一時金情報：１１月２日、１１月１６日、１１月３０日、１２月１４日、平成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20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年１月９日
　　※予定日は変更される場合があります。
</a:t>
          </a:r>
        </a:p>
      </xdr:txBody>
    </xdr:sp>
    <xdr:clientData/>
  </xdr:twoCellAnchor>
  <xdr:twoCellAnchor>
    <xdr:from>
      <xdr:col>0</xdr:col>
      <xdr:colOff>809625</xdr:colOff>
      <xdr:row>58</xdr:row>
      <xdr:rowOff>0</xdr:rowOff>
    </xdr:from>
    <xdr:to>
      <xdr:col>12</xdr:col>
      <xdr:colOff>600075</xdr:colOff>
      <xdr:row>58</xdr:row>
      <xdr:rowOff>0</xdr:rowOff>
    </xdr:to>
    <xdr:sp>
      <xdr:nvSpPr>
        <xdr:cNvPr id="42" name="TextBox 42"/>
        <xdr:cNvSpPr txBox="1">
          <a:spLocks noChangeArrowheads="1"/>
        </xdr:cNvSpPr>
      </xdr:nvSpPr>
      <xdr:spPr>
        <a:xfrm>
          <a:off x="809625" y="12153900"/>
          <a:ext cx="79914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latin typeface="ＭＳ ゴシック"/>
              <a:ea typeface="ＭＳ ゴシック"/>
              <a:cs typeface="ＭＳ ゴシック"/>
            </a:rPr>
            <a:t>＊電話による労働相談のお知らせ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フリーアクセス番号 ： ０１２０－９－３９６１０(携帯電話、ＩＰ電話等からはかけられません。)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電話による相談は、フリーアクセス（通話料着信者払いサービス）０１２０－９－３９６１０をご利用ください。東部、中部、西部のうち、最寄りのセンターにて電話を受け付けます。なお、携帯電話、ＩＰ電話等からはフリーアクセスの電話が利用できませんので、（東部）055－951－9144、（中部）054－286－3208、（西部）053－452－0144のいずれか最寄りのセンターまでお掛けください。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43" name="TextBox 43"/>
        <xdr:cNvSpPr txBox="1">
          <a:spLocks noChangeArrowheads="1"/>
        </xdr:cNvSpPr>
      </xdr:nvSpPr>
      <xdr:spPr>
        <a:xfrm>
          <a:off x="2085975" y="6124575"/>
          <a:ext cx="7591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44" name="TextBox 44"/>
        <xdr:cNvSpPr txBox="1">
          <a:spLocks noChangeArrowheads="1"/>
        </xdr:cNvSpPr>
      </xdr:nvSpPr>
      <xdr:spPr>
        <a:xfrm>
          <a:off x="2085975" y="6124575"/>
          <a:ext cx="7591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45" name="TextBox 45"/>
        <xdr:cNvSpPr txBox="1">
          <a:spLocks noChangeArrowheads="1"/>
        </xdr:cNvSpPr>
      </xdr:nvSpPr>
      <xdr:spPr>
        <a:xfrm>
          <a:off x="2085975" y="6124575"/>
          <a:ext cx="7591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46" name="TextBox 46"/>
        <xdr:cNvSpPr txBox="1">
          <a:spLocks noChangeArrowheads="1"/>
        </xdr:cNvSpPr>
      </xdr:nvSpPr>
      <xdr:spPr>
        <a:xfrm>
          <a:off x="2085975" y="6124575"/>
          <a:ext cx="7591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47" name="TextBox 47"/>
        <xdr:cNvSpPr txBox="1">
          <a:spLocks noChangeArrowheads="1"/>
        </xdr:cNvSpPr>
      </xdr:nvSpPr>
      <xdr:spPr>
        <a:xfrm>
          <a:off x="2085975" y="6124575"/>
          <a:ext cx="7591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48" name="TextBox 48"/>
        <xdr:cNvSpPr txBox="1">
          <a:spLocks noChangeArrowheads="1"/>
        </xdr:cNvSpPr>
      </xdr:nvSpPr>
      <xdr:spPr>
        <a:xfrm>
          <a:off x="2085975" y="6124575"/>
          <a:ext cx="7591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49" name="TextBox 49"/>
        <xdr:cNvSpPr txBox="1">
          <a:spLocks noChangeArrowheads="1"/>
        </xdr:cNvSpPr>
      </xdr:nvSpPr>
      <xdr:spPr>
        <a:xfrm>
          <a:off x="2085975" y="6124575"/>
          <a:ext cx="7591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50" name="TextBox 50"/>
        <xdr:cNvSpPr txBox="1">
          <a:spLocks noChangeArrowheads="1"/>
        </xdr:cNvSpPr>
      </xdr:nvSpPr>
      <xdr:spPr>
        <a:xfrm>
          <a:off x="2085975" y="6124575"/>
          <a:ext cx="7591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51" name="TextBox 51"/>
        <xdr:cNvSpPr txBox="1">
          <a:spLocks noChangeArrowheads="1"/>
        </xdr:cNvSpPr>
      </xdr:nvSpPr>
      <xdr:spPr>
        <a:xfrm>
          <a:off x="2085975" y="6124575"/>
          <a:ext cx="7591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52" name="TextBox 52"/>
        <xdr:cNvSpPr txBox="1">
          <a:spLocks noChangeArrowheads="1"/>
        </xdr:cNvSpPr>
      </xdr:nvSpPr>
      <xdr:spPr>
        <a:xfrm>
          <a:off x="2085975" y="6124575"/>
          <a:ext cx="7591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53" name="TextBox 53"/>
        <xdr:cNvSpPr txBox="1">
          <a:spLocks noChangeArrowheads="1"/>
        </xdr:cNvSpPr>
      </xdr:nvSpPr>
      <xdr:spPr>
        <a:xfrm>
          <a:off x="2085975" y="6124575"/>
          <a:ext cx="7591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5</xdr:col>
      <xdr:colOff>19050</xdr:colOff>
      <xdr:row>50</xdr:row>
      <xdr:rowOff>0</xdr:rowOff>
    </xdr:from>
    <xdr:to>
      <xdr:col>7</xdr:col>
      <xdr:colOff>19050</xdr:colOff>
      <xdr:row>52</xdr:row>
      <xdr:rowOff>0</xdr:rowOff>
    </xdr:to>
    <xdr:sp>
      <xdr:nvSpPr>
        <xdr:cNvPr id="54" name="Oval 54"/>
        <xdr:cNvSpPr>
          <a:spLocks/>
        </xdr:cNvSpPr>
      </xdr:nvSpPr>
      <xdr:spPr>
        <a:xfrm flipV="1">
          <a:off x="3790950" y="9982200"/>
          <a:ext cx="1314450" cy="447675"/>
        </a:xfrm>
        <a:prstGeom prst="ellips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ｻﾝｷｭ-労働</a:t>
          </a:r>
        </a:p>
      </xdr:txBody>
    </xdr:sp>
    <xdr:clientData/>
  </xdr:twoCellAnchor>
  <xdr:twoCellAnchor>
    <xdr:from>
      <xdr:col>2</xdr:col>
      <xdr:colOff>190500</xdr:colOff>
      <xdr:row>30</xdr:row>
      <xdr:rowOff>314325</xdr:rowOff>
    </xdr:from>
    <xdr:to>
      <xdr:col>12</xdr:col>
      <xdr:colOff>133350</xdr:colOff>
      <xdr:row>35</xdr:row>
      <xdr:rowOff>28575</xdr:rowOff>
    </xdr:to>
    <xdr:sp>
      <xdr:nvSpPr>
        <xdr:cNvPr id="55" name="AutoShape 55"/>
        <xdr:cNvSpPr>
          <a:spLocks/>
        </xdr:cNvSpPr>
      </xdr:nvSpPr>
      <xdr:spPr>
        <a:xfrm>
          <a:off x="2143125" y="6438900"/>
          <a:ext cx="6191250" cy="1381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190500</xdr:colOff>
      <xdr:row>30</xdr:row>
      <xdr:rowOff>314325</xdr:rowOff>
    </xdr:from>
    <xdr:to>
      <xdr:col>12</xdr:col>
      <xdr:colOff>133350</xdr:colOff>
      <xdr:row>35</xdr:row>
      <xdr:rowOff>28575</xdr:rowOff>
    </xdr:to>
    <xdr:sp>
      <xdr:nvSpPr>
        <xdr:cNvPr id="56" name="AutoShape 56"/>
        <xdr:cNvSpPr>
          <a:spLocks/>
        </xdr:cNvSpPr>
      </xdr:nvSpPr>
      <xdr:spPr>
        <a:xfrm>
          <a:off x="2143125" y="6438900"/>
          <a:ext cx="6191250" cy="1381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73"/>
  <sheetViews>
    <sheetView tabSelected="1" zoomScale="95" zoomScaleNormal="95" workbookViewId="0" topLeftCell="A1">
      <selection activeCell="D7" sqref="D7"/>
    </sheetView>
  </sheetViews>
  <sheetFormatPr defaultColWidth="9.00390625" defaultRowHeight="13.5"/>
  <cols>
    <col min="1" max="1" width="1.4921875" style="3" customWidth="1"/>
    <col min="2" max="3" width="3.25390625" style="3" bestFit="1" customWidth="1"/>
    <col min="4" max="4" width="19.75390625" style="4" bestFit="1" customWidth="1"/>
    <col min="5" max="5" width="5.625" style="3" customWidth="1"/>
    <col min="6" max="6" width="7.625" style="3" customWidth="1"/>
    <col min="7" max="7" width="4.625" style="3" customWidth="1"/>
    <col min="8" max="8" width="8.125" style="3" customWidth="1"/>
    <col min="9" max="9" width="7.625" style="3" customWidth="1"/>
    <col min="10" max="10" width="8.125" style="3" customWidth="1"/>
    <col min="11" max="11" width="7.625" style="5" customWidth="1"/>
    <col min="12" max="12" width="5.625" style="3" customWidth="1"/>
    <col min="13" max="13" width="7.625" style="3" customWidth="1"/>
    <col min="14" max="14" width="4.625" style="3" customWidth="1"/>
    <col min="15" max="15" width="8.125" style="5" customWidth="1"/>
    <col min="16" max="16" width="7.75390625" style="3" customWidth="1"/>
    <col min="17" max="17" width="8.125" style="3" customWidth="1"/>
    <col min="18" max="18" width="7.625" style="3" customWidth="1"/>
    <col min="19" max="19" width="9.00390625" style="3" customWidth="1"/>
    <col min="20" max="23" width="0" style="3" hidden="1" customWidth="1"/>
    <col min="24" max="16384" width="9.00390625" style="3" customWidth="1"/>
  </cols>
  <sheetData>
    <row r="1" spans="1:18" s="2" customFormat="1" ht="13.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2:18" ht="18.75">
      <c r="B2" s="174" t="s">
        <v>130</v>
      </c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174"/>
      <c r="R2" s="174"/>
    </row>
    <row r="3" spans="2:18" ht="18.75">
      <c r="B3" s="174" t="s">
        <v>65</v>
      </c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4"/>
      <c r="P3" s="174"/>
      <c r="Q3" s="174"/>
      <c r="R3" s="174"/>
    </row>
    <row r="4" spans="2:18" ht="12.75" thickBot="1">
      <c r="B4" s="175" t="s">
        <v>44</v>
      </c>
      <c r="C4" s="175"/>
      <c r="D4" s="175"/>
      <c r="E4" s="58"/>
      <c r="F4" s="58"/>
      <c r="G4" s="58"/>
      <c r="H4" s="58"/>
      <c r="I4" s="58"/>
      <c r="J4" s="58"/>
      <c r="K4" s="60"/>
      <c r="L4" s="58"/>
      <c r="M4" s="58"/>
      <c r="N4" s="58"/>
      <c r="O4" s="176" t="s">
        <v>131</v>
      </c>
      <c r="P4" s="176"/>
      <c r="Q4" s="176"/>
      <c r="R4" s="176"/>
    </row>
    <row r="5" spans="2:18" s="6" customFormat="1" ht="12.75" thickBot="1">
      <c r="B5" s="7"/>
      <c r="C5" s="8"/>
      <c r="D5" s="9"/>
      <c r="E5" s="10" t="s">
        <v>35</v>
      </c>
      <c r="F5" s="11"/>
      <c r="G5" s="10"/>
      <c r="H5" s="12"/>
      <c r="I5" s="13"/>
      <c r="J5" s="13"/>
      <c r="K5" s="14"/>
      <c r="L5" s="12" t="s">
        <v>36</v>
      </c>
      <c r="M5" s="13"/>
      <c r="N5" s="13"/>
      <c r="O5" s="13"/>
      <c r="P5" s="13"/>
      <c r="Q5" s="13"/>
      <c r="R5" s="15"/>
    </row>
    <row r="6" spans="2:18" s="6" customFormat="1" ht="12">
      <c r="B6" s="16"/>
      <c r="C6" s="17"/>
      <c r="D6" s="18"/>
      <c r="E6" s="28"/>
      <c r="F6" s="22"/>
      <c r="G6" s="22"/>
      <c r="H6" s="22"/>
      <c r="I6" s="22"/>
      <c r="J6" s="172" t="s">
        <v>45</v>
      </c>
      <c r="K6" s="173"/>
      <c r="L6" s="22"/>
      <c r="M6" s="22"/>
      <c r="N6" s="22"/>
      <c r="O6" s="22"/>
      <c r="P6" s="22"/>
      <c r="Q6" s="172" t="s">
        <v>45</v>
      </c>
      <c r="R6" s="173"/>
    </row>
    <row r="7" spans="2:18" s="6" customFormat="1" ht="42" customHeight="1" thickBot="1">
      <c r="B7" s="19"/>
      <c r="C7" s="20"/>
      <c r="D7" s="21"/>
      <c r="E7" s="29" t="s">
        <v>63</v>
      </c>
      <c r="F7" s="23" t="s">
        <v>46</v>
      </c>
      <c r="G7" s="23" t="s">
        <v>43</v>
      </c>
      <c r="H7" s="23" t="s">
        <v>47</v>
      </c>
      <c r="I7" s="24" t="s">
        <v>97</v>
      </c>
      <c r="J7" s="25" t="s">
        <v>62</v>
      </c>
      <c r="K7" s="26" t="s">
        <v>49</v>
      </c>
      <c r="L7" s="23" t="s">
        <v>63</v>
      </c>
      <c r="M7" s="23" t="s">
        <v>46</v>
      </c>
      <c r="N7" s="23" t="s">
        <v>43</v>
      </c>
      <c r="O7" s="23" t="s">
        <v>50</v>
      </c>
      <c r="P7" s="24" t="s">
        <v>97</v>
      </c>
      <c r="Q7" s="25" t="s">
        <v>51</v>
      </c>
      <c r="R7" s="27" t="s">
        <v>49</v>
      </c>
    </row>
    <row r="8" spans="2:23" s="44" customFormat="1" ht="12">
      <c r="B8" s="45"/>
      <c r="C8" s="170" t="s">
        <v>0</v>
      </c>
      <c r="D8" s="171"/>
      <c r="E8" s="205">
        <v>38.5</v>
      </c>
      <c r="F8" s="206">
        <v>295497</v>
      </c>
      <c r="G8" s="207">
        <v>303</v>
      </c>
      <c r="H8" s="206">
        <v>813974</v>
      </c>
      <c r="I8" s="208">
        <v>2.75</v>
      </c>
      <c r="J8" s="209">
        <v>791089</v>
      </c>
      <c r="K8" s="46">
        <f>IF(U8=TRUE,"-",ROUND((H8-J8)/J8*100,2))</f>
        <v>2.89</v>
      </c>
      <c r="L8" s="210">
        <v>38.5</v>
      </c>
      <c r="M8" s="206">
        <v>295534</v>
      </c>
      <c r="N8" s="206">
        <v>300</v>
      </c>
      <c r="O8" s="206">
        <v>783211</v>
      </c>
      <c r="P8" s="208">
        <v>2.65</v>
      </c>
      <c r="Q8" s="209">
        <v>771362</v>
      </c>
      <c r="R8" s="46">
        <f>IF(W8=TRUE,"-",ROUND((O8-Q8)/Q8*100,2))</f>
        <v>1.54</v>
      </c>
      <c r="T8" s="44">
        <f>ROUND((H8-J8)/J8*100,2)</f>
        <v>2.89</v>
      </c>
      <c r="U8" s="44" t="b">
        <f>ISERROR(T8)</f>
        <v>0</v>
      </c>
      <c r="V8" s="44">
        <f>ROUND((O8-Q8)/Q8*100,2)</f>
        <v>1.54</v>
      </c>
      <c r="W8" s="44" t="b">
        <f>ISERROR(V8)</f>
        <v>0</v>
      </c>
    </row>
    <row r="9" spans="2:23" s="44" customFormat="1" ht="12">
      <c r="B9" s="105"/>
      <c r="C9" s="47"/>
      <c r="D9" s="48" t="s">
        <v>128</v>
      </c>
      <c r="E9" s="211">
        <v>38.4</v>
      </c>
      <c r="F9" s="212">
        <v>294814</v>
      </c>
      <c r="G9" s="213">
        <v>21</v>
      </c>
      <c r="H9" s="212">
        <v>710402</v>
      </c>
      <c r="I9" s="214">
        <v>2.41</v>
      </c>
      <c r="J9" s="215">
        <v>762758</v>
      </c>
      <c r="K9" s="49">
        <f>IF(U9=TRUE,"-",ROUND((H9-J9)/J9*100,2))</f>
        <v>-6.86</v>
      </c>
      <c r="L9" s="216">
        <v>38.4</v>
      </c>
      <c r="M9" s="212">
        <v>294814</v>
      </c>
      <c r="N9" s="212">
        <v>21</v>
      </c>
      <c r="O9" s="212">
        <v>688797</v>
      </c>
      <c r="P9" s="214">
        <v>2.34</v>
      </c>
      <c r="Q9" s="215">
        <v>749615</v>
      </c>
      <c r="R9" s="50">
        <f>IF(W9=TRUE,"-",ROUND((O9-Q9)/Q9*100,2))</f>
        <v>-8.11</v>
      </c>
      <c r="T9" s="44">
        <f aca="true" t="shared" si="0" ref="T9:T66">ROUND((H9-J9)/J9*100,2)</f>
        <v>-6.86</v>
      </c>
      <c r="U9" s="44" t="b">
        <f aca="true" t="shared" si="1" ref="U9:U66">ISERROR(T9)</f>
        <v>0</v>
      </c>
      <c r="V9" s="44">
        <f aca="true" t="shared" si="2" ref="V9:V66">ROUND((O9-Q9)/Q9*100,2)</f>
        <v>-8.11</v>
      </c>
      <c r="W9" s="44" t="b">
        <f aca="true" t="shared" si="3" ref="W9:W66">ISERROR(V9)</f>
        <v>0</v>
      </c>
    </row>
    <row r="10" spans="2:23" s="44" customFormat="1" ht="12">
      <c r="B10" s="105"/>
      <c r="C10" s="47"/>
      <c r="D10" s="48" t="s">
        <v>73</v>
      </c>
      <c r="E10" s="211">
        <v>40.2</v>
      </c>
      <c r="F10" s="212">
        <v>267761</v>
      </c>
      <c r="G10" s="213">
        <v>10</v>
      </c>
      <c r="H10" s="212">
        <v>612496</v>
      </c>
      <c r="I10" s="214">
        <v>2.29</v>
      </c>
      <c r="J10" s="215">
        <v>611802</v>
      </c>
      <c r="K10" s="49">
        <f aca="true" t="shared" si="4" ref="K10:K66">IF(U10=TRUE,"-",ROUND((H10-J10)/J10*100,2))</f>
        <v>0.11</v>
      </c>
      <c r="L10" s="216">
        <v>40.2</v>
      </c>
      <c r="M10" s="212">
        <v>267761</v>
      </c>
      <c r="N10" s="212">
        <v>10</v>
      </c>
      <c r="O10" s="212">
        <v>451653</v>
      </c>
      <c r="P10" s="214">
        <v>1.69</v>
      </c>
      <c r="Q10" s="215">
        <v>446744</v>
      </c>
      <c r="R10" s="50">
        <f aca="true" t="shared" si="5" ref="R10:R66">IF(W10=TRUE,"-",ROUND((O10-Q10)/Q10*100,2))</f>
        <v>1.1</v>
      </c>
      <c r="T10" s="44">
        <f t="shared" si="0"/>
        <v>0.11</v>
      </c>
      <c r="U10" s="44" t="b">
        <f t="shared" si="1"/>
        <v>0</v>
      </c>
      <c r="V10" s="44">
        <f t="shared" si="2"/>
        <v>1.1</v>
      </c>
      <c r="W10" s="44" t="b">
        <f t="shared" si="3"/>
        <v>0</v>
      </c>
    </row>
    <row r="11" spans="2:23" s="44" customFormat="1" ht="12">
      <c r="B11" s="105"/>
      <c r="C11" s="47"/>
      <c r="D11" s="48" t="s">
        <v>103</v>
      </c>
      <c r="E11" s="211">
        <v>37.2</v>
      </c>
      <c r="F11" s="212">
        <v>264187</v>
      </c>
      <c r="G11" s="213">
        <v>4</v>
      </c>
      <c r="H11" s="212">
        <v>411904</v>
      </c>
      <c r="I11" s="214">
        <v>1.56</v>
      </c>
      <c r="J11" s="215">
        <v>435875</v>
      </c>
      <c r="K11" s="49">
        <f t="shared" si="4"/>
        <v>-5.5</v>
      </c>
      <c r="L11" s="216">
        <v>37.2</v>
      </c>
      <c r="M11" s="212">
        <v>264187</v>
      </c>
      <c r="N11" s="212">
        <v>4</v>
      </c>
      <c r="O11" s="212">
        <v>286410</v>
      </c>
      <c r="P11" s="214">
        <v>1.08</v>
      </c>
      <c r="Q11" s="215">
        <v>394406</v>
      </c>
      <c r="R11" s="50">
        <f t="shared" si="5"/>
        <v>-27.38</v>
      </c>
      <c r="T11" s="44">
        <f t="shared" si="0"/>
        <v>-5.5</v>
      </c>
      <c r="U11" s="44" t="b">
        <f t="shared" si="1"/>
        <v>0</v>
      </c>
      <c r="V11" s="44">
        <f t="shared" si="2"/>
        <v>-27.38</v>
      </c>
      <c r="W11" s="44" t="b">
        <f t="shared" si="3"/>
        <v>0</v>
      </c>
    </row>
    <row r="12" spans="2:23" s="44" customFormat="1" ht="12">
      <c r="B12" s="105"/>
      <c r="C12" s="47"/>
      <c r="D12" s="48" t="s">
        <v>77</v>
      </c>
      <c r="E12" s="211">
        <v>38.5</v>
      </c>
      <c r="F12" s="212">
        <v>284186</v>
      </c>
      <c r="G12" s="213">
        <v>38</v>
      </c>
      <c r="H12" s="212">
        <v>693975</v>
      </c>
      <c r="I12" s="214">
        <v>2.44</v>
      </c>
      <c r="J12" s="215">
        <v>706918</v>
      </c>
      <c r="K12" s="49">
        <f t="shared" si="4"/>
        <v>-1.83</v>
      </c>
      <c r="L12" s="216">
        <v>38.5</v>
      </c>
      <c r="M12" s="212">
        <v>284186</v>
      </c>
      <c r="N12" s="212">
        <v>38</v>
      </c>
      <c r="O12" s="212">
        <v>620033</v>
      </c>
      <c r="P12" s="214">
        <v>2.18</v>
      </c>
      <c r="Q12" s="215">
        <v>641322</v>
      </c>
      <c r="R12" s="50">
        <f t="shared" si="5"/>
        <v>-3.32</v>
      </c>
      <c r="T12" s="44">
        <f t="shared" si="0"/>
        <v>-1.83</v>
      </c>
      <c r="U12" s="44" t="b">
        <f t="shared" si="1"/>
        <v>0</v>
      </c>
      <c r="V12" s="44">
        <f t="shared" si="2"/>
        <v>-3.32</v>
      </c>
      <c r="W12" s="44" t="b">
        <f t="shared" si="3"/>
        <v>0</v>
      </c>
    </row>
    <row r="13" spans="2:23" s="44" customFormat="1" ht="12">
      <c r="B13" s="105"/>
      <c r="C13" s="47"/>
      <c r="D13" s="48" t="s">
        <v>85</v>
      </c>
      <c r="E13" s="211">
        <v>36.8</v>
      </c>
      <c r="F13" s="212">
        <v>242262</v>
      </c>
      <c r="G13" s="213">
        <v>8</v>
      </c>
      <c r="H13" s="212">
        <v>523136</v>
      </c>
      <c r="I13" s="214">
        <v>2.16</v>
      </c>
      <c r="J13" s="215">
        <v>542563</v>
      </c>
      <c r="K13" s="49">
        <f t="shared" si="4"/>
        <v>-3.58</v>
      </c>
      <c r="L13" s="216">
        <v>36.7</v>
      </c>
      <c r="M13" s="212">
        <v>242024</v>
      </c>
      <c r="N13" s="212">
        <v>7</v>
      </c>
      <c r="O13" s="212">
        <v>477863</v>
      </c>
      <c r="P13" s="214">
        <v>1.97</v>
      </c>
      <c r="Q13" s="215">
        <v>486167</v>
      </c>
      <c r="R13" s="50">
        <f t="shared" si="5"/>
        <v>-1.71</v>
      </c>
      <c r="T13" s="44">
        <f t="shared" si="0"/>
        <v>-3.58</v>
      </c>
      <c r="U13" s="44" t="b">
        <f t="shared" si="1"/>
        <v>0</v>
      </c>
      <c r="V13" s="44">
        <f t="shared" si="2"/>
        <v>-1.71</v>
      </c>
      <c r="W13" s="44" t="b">
        <f t="shared" si="3"/>
        <v>0</v>
      </c>
    </row>
    <row r="14" spans="2:23" s="44" customFormat="1" ht="12">
      <c r="B14" s="105"/>
      <c r="C14" s="47"/>
      <c r="D14" s="48" t="s">
        <v>1</v>
      </c>
      <c r="E14" s="211">
        <v>38.2</v>
      </c>
      <c r="F14" s="212">
        <v>311875</v>
      </c>
      <c r="G14" s="213">
        <v>36</v>
      </c>
      <c r="H14" s="212">
        <v>869614</v>
      </c>
      <c r="I14" s="214">
        <v>2.79</v>
      </c>
      <c r="J14" s="215">
        <v>827083</v>
      </c>
      <c r="K14" s="49">
        <f t="shared" si="4"/>
        <v>5.14</v>
      </c>
      <c r="L14" s="216">
        <v>38.2</v>
      </c>
      <c r="M14" s="212">
        <v>311875</v>
      </c>
      <c r="N14" s="212">
        <v>36</v>
      </c>
      <c r="O14" s="212">
        <v>844982</v>
      </c>
      <c r="P14" s="214">
        <v>2.71</v>
      </c>
      <c r="Q14" s="215">
        <v>803638</v>
      </c>
      <c r="R14" s="50">
        <f t="shared" si="5"/>
        <v>5.14</v>
      </c>
      <c r="T14" s="44">
        <f t="shared" si="0"/>
        <v>5.14</v>
      </c>
      <c r="U14" s="44" t="b">
        <f t="shared" si="1"/>
        <v>0</v>
      </c>
      <c r="V14" s="44">
        <f t="shared" si="2"/>
        <v>5.14</v>
      </c>
      <c r="W14" s="44" t="b">
        <f t="shared" si="3"/>
        <v>0</v>
      </c>
    </row>
    <row r="15" spans="2:23" s="44" customFormat="1" ht="12">
      <c r="B15" s="102"/>
      <c r="C15" s="47"/>
      <c r="D15" s="48" t="s">
        <v>104</v>
      </c>
      <c r="E15" s="211" t="s">
        <v>108</v>
      </c>
      <c r="F15" s="212" t="s">
        <v>108</v>
      </c>
      <c r="G15" s="213" t="s">
        <v>108</v>
      </c>
      <c r="H15" s="212" t="s">
        <v>108</v>
      </c>
      <c r="I15" s="214" t="s">
        <v>108</v>
      </c>
      <c r="J15" s="215" t="s">
        <v>108</v>
      </c>
      <c r="K15" s="49" t="str">
        <f t="shared" si="4"/>
        <v>-</v>
      </c>
      <c r="L15" s="216" t="s">
        <v>108</v>
      </c>
      <c r="M15" s="212" t="s">
        <v>108</v>
      </c>
      <c r="N15" s="212" t="s">
        <v>108</v>
      </c>
      <c r="O15" s="212" t="s">
        <v>108</v>
      </c>
      <c r="P15" s="214" t="s">
        <v>108</v>
      </c>
      <c r="Q15" s="215" t="s">
        <v>108</v>
      </c>
      <c r="R15" s="50" t="str">
        <f t="shared" si="5"/>
        <v>-</v>
      </c>
      <c r="T15" s="44" t="e">
        <f t="shared" si="0"/>
        <v>#VALUE!</v>
      </c>
      <c r="U15" s="44" t="b">
        <f t="shared" si="1"/>
        <v>1</v>
      </c>
      <c r="V15" s="44" t="e">
        <f t="shared" si="2"/>
        <v>#VALUE!</v>
      </c>
      <c r="W15" s="44" t="b">
        <f t="shared" si="3"/>
        <v>1</v>
      </c>
    </row>
    <row r="16" spans="2:23" s="44" customFormat="1" ht="12">
      <c r="B16" s="102"/>
      <c r="C16" s="47"/>
      <c r="D16" s="48" t="s">
        <v>2</v>
      </c>
      <c r="E16" s="211">
        <v>36</v>
      </c>
      <c r="F16" s="212">
        <v>277292</v>
      </c>
      <c r="G16" s="213">
        <v>8</v>
      </c>
      <c r="H16" s="212">
        <v>720208</v>
      </c>
      <c r="I16" s="214">
        <v>2.6</v>
      </c>
      <c r="J16" s="215">
        <v>758502</v>
      </c>
      <c r="K16" s="49">
        <f t="shared" si="4"/>
        <v>-5.05</v>
      </c>
      <c r="L16" s="216">
        <v>36</v>
      </c>
      <c r="M16" s="212">
        <v>277292</v>
      </c>
      <c r="N16" s="212">
        <v>8</v>
      </c>
      <c r="O16" s="212">
        <v>709872</v>
      </c>
      <c r="P16" s="214">
        <v>2.56</v>
      </c>
      <c r="Q16" s="215">
        <v>728310</v>
      </c>
      <c r="R16" s="50">
        <f t="shared" si="5"/>
        <v>-2.53</v>
      </c>
      <c r="T16" s="44">
        <f t="shared" si="0"/>
        <v>-5.05</v>
      </c>
      <c r="U16" s="44" t="b">
        <f t="shared" si="1"/>
        <v>0</v>
      </c>
      <c r="V16" s="44">
        <f t="shared" si="2"/>
        <v>-2.53</v>
      </c>
      <c r="W16" s="44" t="b">
        <f t="shared" si="3"/>
        <v>0</v>
      </c>
    </row>
    <row r="17" spans="2:23" s="44" customFormat="1" ht="12">
      <c r="B17" s="102"/>
      <c r="C17" s="47"/>
      <c r="D17" s="48" t="s">
        <v>78</v>
      </c>
      <c r="E17" s="211">
        <v>38.5</v>
      </c>
      <c r="F17" s="212">
        <v>266929</v>
      </c>
      <c r="G17" s="213">
        <v>8</v>
      </c>
      <c r="H17" s="212">
        <v>661229</v>
      </c>
      <c r="I17" s="214">
        <v>2.48</v>
      </c>
      <c r="J17" s="215">
        <v>685207</v>
      </c>
      <c r="K17" s="49">
        <f t="shared" si="4"/>
        <v>-3.5</v>
      </c>
      <c r="L17" s="216">
        <v>38.5</v>
      </c>
      <c r="M17" s="212">
        <v>266929</v>
      </c>
      <c r="N17" s="212">
        <v>8</v>
      </c>
      <c r="O17" s="212">
        <v>649428</v>
      </c>
      <c r="P17" s="214">
        <v>2.43</v>
      </c>
      <c r="Q17" s="215">
        <v>675743</v>
      </c>
      <c r="R17" s="50">
        <f t="shared" si="5"/>
        <v>-3.89</v>
      </c>
      <c r="T17" s="44">
        <f t="shared" si="0"/>
        <v>-3.5</v>
      </c>
      <c r="U17" s="44" t="b">
        <f t="shared" si="1"/>
        <v>0</v>
      </c>
      <c r="V17" s="44">
        <f t="shared" si="2"/>
        <v>-3.89</v>
      </c>
      <c r="W17" s="44" t="b">
        <f t="shared" si="3"/>
        <v>0</v>
      </c>
    </row>
    <row r="18" spans="2:23" s="44" customFormat="1" ht="12">
      <c r="B18" s="102"/>
      <c r="C18" s="47"/>
      <c r="D18" s="48" t="s">
        <v>79</v>
      </c>
      <c r="E18" s="211">
        <v>39</v>
      </c>
      <c r="F18" s="212">
        <v>287141</v>
      </c>
      <c r="G18" s="213">
        <v>6</v>
      </c>
      <c r="H18" s="212">
        <v>774999</v>
      </c>
      <c r="I18" s="214">
        <v>2.7</v>
      </c>
      <c r="J18" s="215">
        <v>741265</v>
      </c>
      <c r="K18" s="49">
        <f t="shared" si="4"/>
        <v>4.55</v>
      </c>
      <c r="L18" s="216">
        <v>39</v>
      </c>
      <c r="M18" s="212">
        <v>287141</v>
      </c>
      <c r="N18" s="212">
        <v>6</v>
      </c>
      <c r="O18" s="212">
        <v>637891</v>
      </c>
      <c r="P18" s="214">
        <v>2.22</v>
      </c>
      <c r="Q18" s="215">
        <v>689422</v>
      </c>
      <c r="R18" s="50">
        <f t="shared" si="5"/>
        <v>-7.47</v>
      </c>
      <c r="T18" s="44">
        <f t="shared" si="0"/>
        <v>4.55</v>
      </c>
      <c r="U18" s="44" t="b">
        <f t="shared" si="1"/>
        <v>0</v>
      </c>
      <c r="V18" s="44">
        <f t="shared" si="2"/>
        <v>-7.47</v>
      </c>
      <c r="W18" s="44" t="b">
        <f t="shared" si="3"/>
        <v>0</v>
      </c>
    </row>
    <row r="19" spans="2:23" s="44" customFormat="1" ht="12">
      <c r="B19" s="102"/>
      <c r="C19" s="47"/>
      <c r="D19" s="48" t="s">
        <v>3</v>
      </c>
      <c r="E19" s="211">
        <v>39.9</v>
      </c>
      <c r="F19" s="212">
        <v>278090</v>
      </c>
      <c r="G19" s="213" t="s">
        <v>109</v>
      </c>
      <c r="H19" s="212">
        <v>797063</v>
      </c>
      <c r="I19" s="214">
        <v>2.87</v>
      </c>
      <c r="J19" s="215">
        <v>748609</v>
      </c>
      <c r="K19" s="49">
        <f t="shared" si="4"/>
        <v>6.47</v>
      </c>
      <c r="L19" s="216">
        <v>39.9</v>
      </c>
      <c r="M19" s="212">
        <v>278090</v>
      </c>
      <c r="N19" s="212" t="s">
        <v>109</v>
      </c>
      <c r="O19" s="212">
        <v>716630</v>
      </c>
      <c r="P19" s="214">
        <v>2.58</v>
      </c>
      <c r="Q19" s="215">
        <v>674242</v>
      </c>
      <c r="R19" s="50">
        <f t="shared" si="5"/>
        <v>6.29</v>
      </c>
      <c r="T19" s="44">
        <f t="shared" si="0"/>
        <v>6.47</v>
      </c>
      <c r="U19" s="44" t="b">
        <f t="shared" si="1"/>
        <v>0</v>
      </c>
      <c r="V19" s="44">
        <f t="shared" si="2"/>
        <v>6.29</v>
      </c>
      <c r="W19" s="44" t="b">
        <f t="shared" si="3"/>
        <v>0</v>
      </c>
    </row>
    <row r="20" spans="2:23" s="44" customFormat="1" ht="12">
      <c r="B20" s="102" t="s">
        <v>4</v>
      </c>
      <c r="C20" s="47"/>
      <c r="D20" s="48" t="s">
        <v>5</v>
      </c>
      <c r="E20" s="211">
        <v>38.3</v>
      </c>
      <c r="F20" s="212">
        <v>283223</v>
      </c>
      <c r="G20" s="213">
        <v>9</v>
      </c>
      <c r="H20" s="212">
        <v>766187</v>
      </c>
      <c r="I20" s="214">
        <v>2.71</v>
      </c>
      <c r="J20" s="215">
        <v>755945</v>
      </c>
      <c r="K20" s="49">
        <f t="shared" si="4"/>
        <v>1.35</v>
      </c>
      <c r="L20" s="216">
        <v>38.4</v>
      </c>
      <c r="M20" s="212">
        <v>283806</v>
      </c>
      <c r="N20" s="212">
        <v>8</v>
      </c>
      <c r="O20" s="212">
        <v>732439</v>
      </c>
      <c r="P20" s="214">
        <v>2.58</v>
      </c>
      <c r="Q20" s="215">
        <v>739531</v>
      </c>
      <c r="R20" s="50">
        <f t="shared" si="5"/>
        <v>-0.96</v>
      </c>
      <c r="T20" s="44">
        <f t="shared" si="0"/>
        <v>1.35</v>
      </c>
      <c r="U20" s="44" t="b">
        <f t="shared" si="1"/>
        <v>0</v>
      </c>
      <c r="V20" s="44">
        <f t="shared" si="2"/>
        <v>-0.96</v>
      </c>
      <c r="W20" s="44" t="b">
        <f t="shared" si="3"/>
        <v>0</v>
      </c>
    </row>
    <row r="21" spans="2:23" s="44" customFormat="1" ht="12">
      <c r="B21" s="102"/>
      <c r="C21" s="47"/>
      <c r="D21" s="48" t="s">
        <v>6</v>
      </c>
      <c r="E21" s="211">
        <v>38.4</v>
      </c>
      <c r="F21" s="212">
        <v>278588</v>
      </c>
      <c r="G21" s="213">
        <v>14</v>
      </c>
      <c r="H21" s="212">
        <v>722654</v>
      </c>
      <c r="I21" s="214">
        <v>2.59</v>
      </c>
      <c r="J21" s="215">
        <v>683894</v>
      </c>
      <c r="K21" s="49">
        <f t="shared" si="4"/>
        <v>5.67</v>
      </c>
      <c r="L21" s="216">
        <v>38.4</v>
      </c>
      <c r="M21" s="212">
        <v>278588</v>
      </c>
      <c r="N21" s="212">
        <v>14</v>
      </c>
      <c r="O21" s="212">
        <v>653385</v>
      </c>
      <c r="P21" s="214">
        <v>2.35</v>
      </c>
      <c r="Q21" s="215">
        <v>648027</v>
      </c>
      <c r="R21" s="50">
        <f t="shared" si="5"/>
        <v>0.83</v>
      </c>
      <c r="T21" s="44">
        <f t="shared" si="0"/>
        <v>5.67</v>
      </c>
      <c r="U21" s="44" t="b">
        <f t="shared" si="1"/>
        <v>0</v>
      </c>
      <c r="V21" s="44">
        <f t="shared" si="2"/>
        <v>0.83</v>
      </c>
      <c r="W21" s="44" t="b">
        <f t="shared" si="3"/>
        <v>0</v>
      </c>
    </row>
    <row r="22" spans="2:23" s="44" customFormat="1" ht="12">
      <c r="B22" s="102"/>
      <c r="C22" s="47"/>
      <c r="D22" s="48" t="s">
        <v>105</v>
      </c>
      <c r="E22" s="211">
        <v>39.1</v>
      </c>
      <c r="F22" s="212">
        <v>296790</v>
      </c>
      <c r="G22" s="213">
        <v>28</v>
      </c>
      <c r="H22" s="212">
        <v>834033</v>
      </c>
      <c r="I22" s="214">
        <v>2.81</v>
      </c>
      <c r="J22" s="217" t="s">
        <v>129</v>
      </c>
      <c r="K22" s="49" t="str">
        <f t="shared" si="4"/>
        <v>-</v>
      </c>
      <c r="L22" s="216">
        <v>39.1</v>
      </c>
      <c r="M22" s="212">
        <v>297047</v>
      </c>
      <c r="N22" s="212">
        <v>27</v>
      </c>
      <c r="O22" s="212">
        <v>789667</v>
      </c>
      <c r="P22" s="214">
        <v>2.66</v>
      </c>
      <c r="Q22" s="218" t="s">
        <v>129</v>
      </c>
      <c r="R22" s="50" t="str">
        <f t="shared" si="5"/>
        <v>-</v>
      </c>
      <c r="T22" s="44" t="e">
        <f t="shared" si="0"/>
        <v>#VALUE!</v>
      </c>
      <c r="U22" s="44" t="b">
        <f t="shared" si="1"/>
        <v>1</v>
      </c>
      <c r="V22" s="44" t="e">
        <f t="shared" si="2"/>
        <v>#VALUE!</v>
      </c>
      <c r="W22" s="44" t="b">
        <f t="shared" si="3"/>
        <v>1</v>
      </c>
    </row>
    <row r="23" spans="2:23" s="44" customFormat="1" ht="12">
      <c r="B23" s="102"/>
      <c r="C23" s="47"/>
      <c r="D23" s="48" t="s">
        <v>76</v>
      </c>
      <c r="E23" s="211">
        <v>38</v>
      </c>
      <c r="F23" s="212">
        <v>288665</v>
      </c>
      <c r="G23" s="213">
        <v>8</v>
      </c>
      <c r="H23" s="212">
        <v>643354</v>
      </c>
      <c r="I23" s="214">
        <v>2.23</v>
      </c>
      <c r="J23" s="215">
        <v>633900</v>
      </c>
      <c r="K23" s="49">
        <f t="shared" si="4"/>
        <v>1.49</v>
      </c>
      <c r="L23" s="216">
        <v>38</v>
      </c>
      <c r="M23" s="212">
        <v>288665</v>
      </c>
      <c r="N23" s="212">
        <v>8</v>
      </c>
      <c r="O23" s="212">
        <v>594272</v>
      </c>
      <c r="P23" s="214">
        <v>2.06</v>
      </c>
      <c r="Q23" s="215">
        <v>554328</v>
      </c>
      <c r="R23" s="50">
        <f t="shared" si="5"/>
        <v>7.21</v>
      </c>
      <c r="T23" s="44">
        <f t="shared" si="0"/>
        <v>1.49</v>
      </c>
      <c r="U23" s="44" t="b">
        <f t="shared" si="1"/>
        <v>0</v>
      </c>
      <c r="V23" s="44">
        <f t="shared" si="2"/>
        <v>7.21</v>
      </c>
      <c r="W23" s="44" t="b">
        <f t="shared" si="3"/>
        <v>0</v>
      </c>
    </row>
    <row r="24" spans="2:23" s="44" customFormat="1" ht="12">
      <c r="B24" s="102"/>
      <c r="C24" s="47"/>
      <c r="D24" s="48" t="s">
        <v>74</v>
      </c>
      <c r="E24" s="211">
        <v>37.9</v>
      </c>
      <c r="F24" s="212">
        <v>297632</v>
      </c>
      <c r="G24" s="213">
        <v>17</v>
      </c>
      <c r="H24" s="212">
        <v>774171</v>
      </c>
      <c r="I24" s="214">
        <v>2.6</v>
      </c>
      <c r="J24" s="215">
        <v>751107</v>
      </c>
      <c r="K24" s="49">
        <f t="shared" si="4"/>
        <v>3.07</v>
      </c>
      <c r="L24" s="216">
        <v>37.9</v>
      </c>
      <c r="M24" s="212">
        <v>297632</v>
      </c>
      <c r="N24" s="212">
        <v>17</v>
      </c>
      <c r="O24" s="212">
        <v>763689</v>
      </c>
      <c r="P24" s="214">
        <v>2.57</v>
      </c>
      <c r="Q24" s="215">
        <v>732457</v>
      </c>
      <c r="R24" s="50">
        <f t="shared" si="5"/>
        <v>4.26</v>
      </c>
      <c r="T24" s="44">
        <f t="shared" si="0"/>
        <v>3.07</v>
      </c>
      <c r="U24" s="44" t="b">
        <f t="shared" si="1"/>
        <v>0</v>
      </c>
      <c r="V24" s="44">
        <f t="shared" si="2"/>
        <v>4.26</v>
      </c>
      <c r="W24" s="44" t="b">
        <f t="shared" si="3"/>
        <v>0</v>
      </c>
    </row>
    <row r="25" spans="2:23" s="44" customFormat="1" ht="12">
      <c r="B25" s="102"/>
      <c r="C25" s="47"/>
      <c r="D25" s="48" t="s">
        <v>75</v>
      </c>
      <c r="E25" s="211">
        <v>40.5</v>
      </c>
      <c r="F25" s="212">
        <v>309889</v>
      </c>
      <c r="G25" s="213">
        <v>4</v>
      </c>
      <c r="H25" s="212">
        <v>799087</v>
      </c>
      <c r="I25" s="214">
        <v>2.58</v>
      </c>
      <c r="J25" s="215">
        <v>738106</v>
      </c>
      <c r="K25" s="49">
        <f t="shared" si="4"/>
        <v>8.26</v>
      </c>
      <c r="L25" s="216">
        <v>40.5</v>
      </c>
      <c r="M25" s="212">
        <v>309889</v>
      </c>
      <c r="N25" s="212">
        <v>4</v>
      </c>
      <c r="O25" s="212">
        <v>786615</v>
      </c>
      <c r="P25" s="214">
        <v>2.54</v>
      </c>
      <c r="Q25" s="215">
        <v>719090</v>
      </c>
      <c r="R25" s="50">
        <f t="shared" si="5"/>
        <v>9.39</v>
      </c>
      <c r="T25" s="44">
        <f t="shared" si="0"/>
        <v>8.26</v>
      </c>
      <c r="U25" s="44" t="b">
        <f t="shared" si="1"/>
        <v>0</v>
      </c>
      <c r="V25" s="44">
        <f t="shared" si="2"/>
        <v>9.39</v>
      </c>
      <c r="W25" s="44" t="b">
        <f t="shared" si="3"/>
        <v>0</v>
      </c>
    </row>
    <row r="26" spans="2:23" s="44" customFormat="1" ht="12">
      <c r="B26" s="102"/>
      <c r="C26" s="47"/>
      <c r="D26" s="48" t="s">
        <v>7</v>
      </c>
      <c r="E26" s="211">
        <v>38.3</v>
      </c>
      <c r="F26" s="212">
        <v>293858</v>
      </c>
      <c r="G26" s="213">
        <v>70</v>
      </c>
      <c r="H26" s="212">
        <v>857568</v>
      </c>
      <c r="I26" s="214">
        <v>2.92</v>
      </c>
      <c r="J26" s="215">
        <v>821955</v>
      </c>
      <c r="K26" s="49">
        <f t="shared" si="4"/>
        <v>4.33</v>
      </c>
      <c r="L26" s="216">
        <v>38.3</v>
      </c>
      <c r="M26" s="212">
        <v>293858</v>
      </c>
      <c r="N26" s="212">
        <v>70</v>
      </c>
      <c r="O26" s="212">
        <v>831839</v>
      </c>
      <c r="P26" s="214">
        <v>2.83</v>
      </c>
      <c r="Q26" s="215">
        <v>814110</v>
      </c>
      <c r="R26" s="50">
        <f t="shared" si="5"/>
        <v>2.18</v>
      </c>
      <c r="T26" s="44">
        <f t="shared" si="0"/>
        <v>4.33</v>
      </c>
      <c r="U26" s="44" t="b">
        <f t="shared" si="1"/>
        <v>0</v>
      </c>
      <c r="V26" s="44">
        <f t="shared" si="2"/>
        <v>2.18</v>
      </c>
      <c r="W26" s="44" t="b">
        <f t="shared" si="3"/>
        <v>0</v>
      </c>
    </row>
    <row r="27" spans="2:23" s="44" customFormat="1" ht="12">
      <c r="B27" s="102"/>
      <c r="C27" s="47"/>
      <c r="D27" s="48" t="s">
        <v>106</v>
      </c>
      <c r="E27" s="211">
        <v>42.3</v>
      </c>
      <c r="F27" s="212">
        <v>329928</v>
      </c>
      <c r="G27" s="213">
        <v>12</v>
      </c>
      <c r="H27" s="212">
        <v>855074</v>
      </c>
      <c r="I27" s="214">
        <v>2.59</v>
      </c>
      <c r="J27" s="215">
        <v>823755</v>
      </c>
      <c r="K27" s="49">
        <f t="shared" si="4"/>
        <v>3.8</v>
      </c>
      <c r="L27" s="216">
        <v>42.3</v>
      </c>
      <c r="M27" s="212">
        <v>329928</v>
      </c>
      <c r="N27" s="212">
        <v>12</v>
      </c>
      <c r="O27" s="212">
        <v>832979</v>
      </c>
      <c r="P27" s="214">
        <v>2.52</v>
      </c>
      <c r="Q27" s="215">
        <v>802198</v>
      </c>
      <c r="R27" s="50">
        <f t="shared" si="5"/>
        <v>3.84</v>
      </c>
      <c r="T27" s="44">
        <f t="shared" si="0"/>
        <v>3.8</v>
      </c>
      <c r="U27" s="44" t="b">
        <f t="shared" si="1"/>
        <v>0</v>
      </c>
      <c r="V27" s="44">
        <f t="shared" si="2"/>
        <v>3.84</v>
      </c>
      <c r="W27" s="44" t="b">
        <f t="shared" si="3"/>
        <v>0</v>
      </c>
    </row>
    <row r="28" spans="2:23" s="44" customFormat="1" ht="12">
      <c r="B28" s="102" t="s">
        <v>8</v>
      </c>
      <c r="C28" s="161" t="s">
        <v>9</v>
      </c>
      <c r="D28" s="167"/>
      <c r="E28" s="219" t="s">
        <v>108</v>
      </c>
      <c r="F28" s="220" t="s">
        <v>108</v>
      </c>
      <c r="G28" s="221" t="s">
        <v>108</v>
      </c>
      <c r="H28" s="220" t="s">
        <v>108</v>
      </c>
      <c r="I28" s="222" t="s">
        <v>108</v>
      </c>
      <c r="J28" s="223" t="s">
        <v>108</v>
      </c>
      <c r="K28" s="51" t="str">
        <f t="shared" si="4"/>
        <v>-</v>
      </c>
      <c r="L28" s="224" t="s">
        <v>108</v>
      </c>
      <c r="M28" s="220" t="s">
        <v>108</v>
      </c>
      <c r="N28" s="220" t="s">
        <v>108</v>
      </c>
      <c r="O28" s="220" t="s">
        <v>108</v>
      </c>
      <c r="P28" s="222" t="s">
        <v>108</v>
      </c>
      <c r="Q28" s="223" t="s">
        <v>108</v>
      </c>
      <c r="R28" s="51" t="str">
        <f t="shared" si="5"/>
        <v>-</v>
      </c>
      <c r="T28" s="44" t="e">
        <f t="shared" si="0"/>
        <v>#VALUE!</v>
      </c>
      <c r="U28" s="44" t="b">
        <f t="shared" si="1"/>
        <v>1</v>
      </c>
      <c r="V28" s="44" t="e">
        <f t="shared" si="2"/>
        <v>#VALUE!</v>
      </c>
      <c r="W28" s="44" t="b">
        <f t="shared" si="3"/>
        <v>1</v>
      </c>
    </row>
    <row r="29" spans="2:23" s="44" customFormat="1" ht="12">
      <c r="B29" s="102"/>
      <c r="C29" s="161" t="s">
        <v>81</v>
      </c>
      <c r="D29" s="167"/>
      <c r="E29" s="219">
        <v>46</v>
      </c>
      <c r="F29" s="220">
        <v>265816</v>
      </c>
      <c r="G29" s="221" t="s">
        <v>109</v>
      </c>
      <c r="H29" s="220">
        <v>620000</v>
      </c>
      <c r="I29" s="222">
        <v>2.33</v>
      </c>
      <c r="J29" s="223">
        <v>640000</v>
      </c>
      <c r="K29" s="51">
        <f t="shared" si="4"/>
        <v>-3.13</v>
      </c>
      <c r="L29" s="224">
        <v>46</v>
      </c>
      <c r="M29" s="220">
        <v>265816</v>
      </c>
      <c r="N29" s="220" t="s">
        <v>109</v>
      </c>
      <c r="O29" s="220">
        <v>600000</v>
      </c>
      <c r="P29" s="222">
        <v>2.26</v>
      </c>
      <c r="Q29" s="223">
        <v>610000</v>
      </c>
      <c r="R29" s="51">
        <f t="shared" si="5"/>
        <v>-1.64</v>
      </c>
      <c r="T29" s="44">
        <f t="shared" si="0"/>
        <v>-3.13</v>
      </c>
      <c r="U29" s="44" t="b">
        <f t="shared" si="1"/>
        <v>0</v>
      </c>
      <c r="V29" s="44">
        <f t="shared" si="2"/>
        <v>-1.64</v>
      </c>
      <c r="W29" s="44" t="b">
        <f t="shared" si="3"/>
        <v>0</v>
      </c>
    </row>
    <row r="30" spans="2:23" s="44" customFormat="1" ht="12">
      <c r="B30" s="102"/>
      <c r="C30" s="161" t="s">
        <v>10</v>
      </c>
      <c r="D30" s="167"/>
      <c r="E30" s="219">
        <v>37.6</v>
      </c>
      <c r="F30" s="220">
        <v>303318</v>
      </c>
      <c r="G30" s="221">
        <v>12</v>
      </c>
      <c r="H30" s="220">
        <v>720365</v>
      </c>
      <c r="I30" s="222">
        <v>2.37</v>
      </c>
      <c r="J30" s="223">
        <v>739096</v>
      </c>
      <c r="K30" s="51">
        <f t="shared" si="4"/>
        <v>-2.53</v>
      </c>
      <c r="L30" s="224">
        <v>37.6</v>
      </c>
      <c r="M30" s="220">
        <v>303318</v>
      </c>
      <c r="N30" s="220">
        <v>12</v>
      </c>
      <c r="O30" s="220">
        <v>596905</v>
      </c>
      <c r="P30" s="222">
        <v>1.97</v>
      </c>
      <c r="Q30" s="223">
        <v>629887</v>
      </c>
      <c r="R30" s="51">
        <f t="shared" si="5"/>
        <v>-5.24</v>
      </c>
      <c r="T30" s="44">
        <f t="shared" si="0"/>
        <v>-2.53</v>
      </c>
      <c r="U30" s="44" t="b">
        <f t="shared" si="1"/>
        <v>0</v>
      </c>
      <c r="V30" s="44">
        <f t="shared" si="2"/>
        <v>-5.24</v>
      </c>
      <c r="W30" s="44" t="b">
        <f t="shared" si="3"/>
        <v>0</v>
      </c>
    </row>
    <row r="31" spans="2:23" s="44" customFormat="1" ht="12">
      <c r="B31" s="102"/>
      <c r="C31" s="161" t="s">
        <v>82</v>
      </c>
      <c r="D31" s="167"/>
      <c r="E31" s="219">
        <v>35.8</v>
      </c>
      <c r="F31" s="220">
        <v>300979</v>
      </c>
      <c r="G31" s="221">
        <v>8</v>
      </c>
      <c r="H31" s="220">
        <v>816798</v>
      </c>
      <c r="I31" s="222">
        <v>2.71</v>
      </c>
      <c r="J31" s="223">
        <v>814906</v>
      </c>
      <c r="K31" s="51">
        <f t="shared" si="4"/>
        <v>0.23</v>
      </c>
      <c r="L31" s="224">
        <v>35.8</v>
      </c>
      <c r="M31" s="220">
        <v>300979</v>
      </c>
      <c r="N31" s="220">
        <v>8</v>
      </c>
      <c r="O31" s="220">
        <v>765977</v>
      </c>
      <c r="P31" s="222">
        <v>2.54</v>
      </c>
      <c r="Q31" s="223">
        <v>782951</v>
      </c>
      <c r="R31" s="51">
        <f t="shared" si="5"/>
        <v>-2.17</v>
      </c>
      <c r="T31" s="44">
        <f t="shared" si="0"/>
        <v>0.23</v>
      </c>
      <c r="U31" s="44" t="b">
        <f t="shared" si="1"/>
        <v>0</v>
      </c>
      <c r="V31" s="44">
        <f t="shared" si="2"/>
        <v>-2.17</v>
      </c>
      <c r="W31" s="44" t="b">
        <f t="shared" si="3"/>
        <v>0</v>
      </c>
    </row>
    <row r="32" spans="2:23" s="44" customFormat="1" ht="12">
      <c r="B32" s="102"/>
      <c r="C32" s="161" t="s">
        <v>37</v>
      </c>
      <c r="D32" s="167"/>
      <c r="E32" s="219">
        <v>38.7</v>
      </c>
      <c r="F32" s="220">
        <v>302419</v>
      </c>
      <c r="G32" s="221">
        <v>4</v>
      </c>
      <c r="H32" s="220">
        <v>730627</v>
      </c>
      <c r="I32" s="222">
        <v>2.42</v>
      </c>
      <c r="J32" s="223">
        <v>717111</v>
      </c>
      <c r="K32" s="51">
        <f t="shared" si="4"/>
        <v>1.88</v>
      </c>
      <c r="L32" s="224">
        <v>38.7</v>
      </c>
      <c r="M32" s="220">
        <v>302419</v>
      </c>
      <c r="N32" s="220">
        <v>4</v>
      </c>
      <c r="O32" s="220">
        <v>641132</v>
      </c>
      <c r="P32" s="222">
        <v>2.12</v>
      </c>
      <c r="Q32" s="223">
        <v>610644</v>
      </c>
      <c r="R32" s="51">
        <f t="shared" si="5"/>
        <v>4.99</v>
      </c>
      <c r="T32" s="44">
        <f t="shared" si="0"/>
        <v>1.88</v>
      </c>
      <c r="U32" s="44" t="b">
        <f t="shared" si="1"/>
        <v>0</v>
      </c>
      <c r="V32" s="44">
        <f t="shared" si="2"/>
        <v>4.99</v>
      </c>
      <c r="W32" s="44" t="b">
        <f t="shared" si="3"/>
        <v>0</v>
      </c>
    </row>
    <row r="33" spans="2:23" s="44" customFormat="1" ht="12">
      <c r="B33" s="102"/>
      <c r="C33" s="168" t="s">
        <v>80</v>
      </c>
      <c r="D33" s="169"/>
      <c r="E33" s="211">
        <v>40.7</v>
      </c>
      <c r="F33" s="212">
        <v>239177</v>
      </c>
      <c r="G33" s="213">
        <v>43</v>
      </c>
      <c r="H33" s="212">
        <v>509198</v>
      </c>
      <c r="I33" s="214">
        <v>2.13</v>
      </c>
      <c r="J33" s="215">
        <v>547128</v>
      </c>
      <c r="K33" s="49">
        <f t="shared" si="4"/>
        <v>-6.93</v>
      </c>
      <c r="L33" s="216">
        <v>40.7</v>
      </c>
      <c r="M33" s="212">
        <v>238650</v>
      </c>
      <c r="N33" s="212">
        <v>42</v>
      </c>
      <c r="O33" s="212">
        <v>380209</v>
      </c>
      <c r="P33" s="214">
        <v>1.59</v>
      </c>
      <c r="Q33" s="215">
        <v>424125</v>
      </c>
      <c r="R33" s="50">
        <f t="shared" si="5"/>
        <v>-10.35</v>
      </c>
      <c r="T33" s="44">
        <f t="shared" si="0"/>
        <v>-6.93</v>
      </c>
      <c r="U33" s="44" t="b">
        <f t="shared" si="1"/>
        <v>0</v>
      </c>
      <c r="V33" s="44">
        <f t="shared" si="2"/>
        <v>-10.35</v>
      </c>
      <c r="W33" s="44" t="b">
        <f t="shared" si="3"/>
        <v>0</v>
      </c>
    </row>
    <row r="34" spans="2:23" s="44" customFormat="1" ht="12">
      <c r="B34" s="102"/>
      <c r="C34" s="47"/>
      <c r="D34" s="52" t="s">
        <v>107</v>
      </c>
      <c r="E34" s="211">
        <v>39.9</v>
      </c>
      <c r="F34" s="212">
        <v>224913</v>
      </c>
      <c r="G34" s="213">
        <v>7</v>
      </c>
      <c r="H34" s="212">
        <v>362223</v>
      </c>
      <c r="I34" s="214">
        <v>1.61</v>
      </c>
      <c r="J34" s="215">
        <v>361133</v>
      </c>
      <c r="K34" s="49">
        <f t="shared" si="4"/>
        <v>0.3</v>
      </c>
      <c r="L34" s="216">
        <v>39.9</v>
      </c>
      <c r="M34" s="212">
        <v>224913</v>
      </c>
      <c r="N34" s="212">
        <v>7</v>
      </c>
      <c r="O34" s="212">
        <v>274743</v>
      </c>
      <c r="P34" s="214">
        <v>1.22</v>
      </c>
      <c r="Q34" s="215">
        <v>273737</v>
      </c>
      <c r="R34" s="50">
        <f t="shared" si="5"/>
        <v>0.37</v>
      </c>
      <c r="T34" s="44">
        <f t="shared" si="0"/>
        <v>0.3</v>
      </c>
      <c r="U34" s="44" t="b">
        <f t="shared" si="1"/>
        <v>0</v>
      </c>
      <c r="V34" s="44">
        <f t="shared" si="2"/>
        <v>0.37</v>
      </c>
      <c r="W34" s="44" t="b">
        <f t="shared" si="3"/>
        <v>0</v>
      </c>
    </row>
    <row r="35" spans="2:23" s="44" customFormat="1" ht="12">
      <c r="B35" s="102"/>
      <c r="C35" s="47"/>
      <c r="D35" s="52" t="s">
        <v>11</v>
      </c>
      <c r="E35" s="211">
        <v>43.2</v>
      </c>
      <c r="F35" s="212">
        <v>234371</v>
      </c>
      <c r="G35" s="213">
        <v>5</v>
      </c>
      <c r="H35" s="212">
        <v>517696</v>
      </c>
      <c r="I35" s="214">
        <v>2.21</v>
      </c>
      <c r="J35" s="215">
        <v>456129</v>
      </c>
      <c r="K35" s="49">
        <f t="shared" si="4"/>
        <v>13.5</v>
      </c>
      <c r="L35" s="216">
        <v>43.2</v>
      </c>
      <c r="M35" s="212">
        <v>234371</v>
      </c>
      <c r="N35" s="212">
        <v>5</v>
      </c>
      <c r="O35" s="212">
        <v>397343</v>
      </c>
      <c r="P35" s="214">
        <v>1.7</v>
      </c>
      <c r="Q35" s="215">
        <v>426100</v>
      </c>
      <c r="R35" s="50">
        <f t="shared" si="5"/>
        <v>-6.75</v>
      </c>
      <c r="T35" s="44">
        <f t="shared" si="0"/>
        <v>13.5</v>
      </c>
      <c r="U35" s="44" t="b">
        <f t="shared" si="1"/>
        <v>0</v>
      </c>
      <c r="V35" s="44">
        <f t="shared" si="2"/>
        <v>-6.75</v>
      </c>
      <c r="W35" s="44" t="b">
        <f t="shared" si="3"/>
        <v>0</v>
      </c>
    </row>
    <row r="36" spans="2:23" s="44" customFormat="1" ht="12">
      <c r="B36" s="102" t="s">
        <v>12</v>
      </c>
      <c r="C36" s="47"/>
      <c r="D36" s="52" t="s">
        <v>13</v>
      </c>
      <c r="E36" s="211">
        <v>41.6</v>
      </c>
      <c r="F36" s="212">
        <v>241249</v>
      </c>
      <c r="G36" s="213">
        <v>24</v>
      </c>
      <c r="H36" s="212">
        <v>514915</v>
      </c>
      <c r="I36" s="214">
        <v>2.13</v>
      </c>
      <c r="J36" s="215">
        <v>598829</v>
      </c>
      <c r="K36" s="49">
        <f t="shared" si="4"/>
        <v>-14.01</v>
      </c>
      <c r="L36" s="216">
        <v>41.6</v>
      </c>
      <c r="M36" s="212">
        <v>240241</v>
      </c>
      <c r="N36" s="212">
        <v>23</v>
      </c>
      <c r="O36" s="212">
        <v>347145</v>
      </c>
      <c r="P36" s="214">
        <v>1.44</v>
      </c>
      <c r="Q36" s="215">
        <v>387725</v>
      </c>
      <c r="R36" s="50">
        <f t="shared" si="5"/>
        <v>-10.47</v>
      </c>
      <c r="T36" s="44">
        <f t="shared" si="0"/>
        <v>-14.01</v>
      </c>
      <c r="U36" s="44" t="b">
        <f t="shared" si="1"/>
        <v>0</v>
      </c>
      <c r="V36" s="44">
        <f t="shared" si="2"/>
        <v>-10.47</v>
      </c>
      <c r="W36" s="44" t="b">
        <f t="shared" si="3"/>
        <v>0</v>
      </c>
    </row>
    <row r="37" spans="2:23" s="44" customFormat="1" ht="12">
      <c r="B37" s="102"/>
      <c r="C37" s="47"/>
      <c r="D37" s="52" t="s">
        <v>38</v>
      </c>
      <c r="E37" s="211">
        <v>32.8</v>
      </c>
      <c r="F37" s="212">
        <v>252574</v>
      </c>
      <c r="G37" s="213" t="s">
        <v>109</v>
      </c>
      <c r="H37" s="212">
        <v>715684</v>
      </c>
      <c r="I37" s="214">
        <v>2.83</v>
      </c>
      <c r="J37" s="215">
        <v>717079</v>
      </c>
      <c r="K37" s="49">
        <f t="shared" si="4"/>
        <v>-0.19</v>
      </c>
      <c r="L37" s="216">
        <v>32.8</v>
      </c>
      <c r="M37" s="212">
        <v>252574</v>
      </c>
      <c r="N37" s="212" t="s">
        <v>109</v>
      </c>
      <c r="O37" s="212">
        <v>681998</v>
      </c>
      <c r="P37" s="214">
        <v>2.7</v>
      </c>
      <c r="Q37" s="215">
        <v>705628</v>
      </c>
      <c r="R37" s="50">
        <f t="shared" si="5"/>
        <v>-3.35</v>
      </c>
      <c r="T37" s="44">
        <f t="shared" si="0"/>
        <v>-0.19</v>
      </c>
      <c r="U37" s="44" t="b">
        <f t="shared" si="1"/>
        <v>0</v>
      </c>
      <c r="V37" s="44">
        <f t="shared" si="2"/>
        <v>-3.35</v>
      </c>
      <c r="W37" s="44" t="b">
        <f t="shared" si="3"/>
        <v>0</v>
      </c>
    </row>
    <row r="38" spans="2:23" s="44" customFormat="1" ht="12">
      <c r="B38" s="102"/>
      <c r="C38" s="47"/>
      <c r="D38" s="52" t="s">
        <v>39</v>
      </c>
      <c r="E38" s="211" t="s">
        <v>108</v>
      </c>
      <c r="F38" s="212" t="s">
        <v>108</v>
      </c>
      <c r="G38" s="213" t="s">
        <v>108</v>
      </c>
      <c r="H38" s="212" t="s">
        <v>108</v>
      </c>
      <c r="I38" s="214" t="s">
        <v>108</v>
      </c>
      <c r="J38" s="215" t="s">
        <v>108</v>
      </c>
      <c r="K38" s="49" t="str">
        <f t="shared" si="4"/>
        <v>-</v>
      </c>
      <c r="L38" s="216" t="s">
        <v>108</v>
      </c>
      <c r="M38" s="212" t="s">
        <v>108</v>
      </c>
      <c r="N38" s="212" t="s">
        <v>108</v>
      </c>
      <c r="O38" s="212" t="s">
        <v>108</v>
      </c>
      <c r="P38" s="214" t="s">
        <v>108</v>
      </c>
      <c r="Q38" s="215" t="s">
        <v>108</v>
      </c>
      <c r="R38" s="50" t="str">
        <f t="shared" si="5"/>
        <v>-</v>
      </c>
      <c r="T38" s="44" t="e">
        <f t="shared" si="0"/>
        <v>#VALUE!</v>
      </c>
      <c r="U38" s="44" t="b">
        <f t="shared" si="1"/>
        <v>1</v>
      </c>
      <c r="V38" s="44" t="e">
        <f t="shared" si="2"/>
        <v>#VALUE!</v>
      </c>
      <c r="W38" s="44" t="b">
        <f t="shared" si="3"/>
        <v>1</v>
      </c>
    </row>
    <row r="39" spans="2:23" s="44" customFormat="1" ht="12">
      <c r="B39" s="102"/>
      <c r="C39" s="47"/>
      <c r="D39" s="52" t="s">
        <v>40</v>
      </c>
      <c r="E39" s="211">
        <v>42</v>
      </c>
      <c r="F39" s="212">
        <v>236000</v>
      </c>
      <c r="G39" s="213" t="s">
        <v>109</v>
      </c>
      <c r="H39" s="212">
        <v>500000</v>
      </c>
      <c r="I39" s="214">
        <v>2.12</v>
      </c>
      <c r="J39" s="215">
        <v>500000</v>
      </c>
      <c r="K39" s="49">
        <f t="shared" si="4"/>
        <v>0</v>
      </c>
      <c r="L39" s="216">
        <v>42</v>
      </c>
      <c r="M39" s="212">
        <v>236000</v>
      </c>
      <c r="N39" s="212" t="s">
        <v>109</v>
      </c>
      <c r="O39" s="212">
        <v>493000</v>
      </c>
      <c r="P39" s="214">
        <v>2.09</v>
      </c>
      <c r="Q39" s="215">
        <v>446000</v>
      </c>
      <c r="R39" s="50">
        <f t="shared" si="5"/>
        <v>10.54</v>
      </c>
      <c r="T39" s="44">
        <f t="shared" si="0"/>
        <v>0</v>
      </c>
      <c r="U39" s="44" t="b">
        <f t="shared" si="1"/>
        <v>0</v>
      </c>
      <c r="V39" s="44">
        <f t="shared" si="2"/>
        <v>10.54</v>
      </c>
      <c r="W39" s="44" t="b">
        <f t="shared" si="3"/>
        <v>0</v>
      </c>
    </row>
    <row r="40" spans="2:23" s="44" customFormat="1" ht="12">
      <c r="B40" s="102"/>
      <c r="C40" s="47"/>
      <c r="D40" s="48" t="s">
        <v>84</v>
      </c>
      <c r="E40" s="211">
        <v>34.8</v>
      </c>
      <c r="F40" s="212">
        <v>251869</v>
      </c>
      <c r="G40" s="213">
        <v>4</v>
      </c>
      <c r="H40" s="212">
        <v>517334</v>
      </c>
      <c r="I40" s="214">
        <v>2.05</v>
      </c>
      <c r="J40" s="215">
        <v>539034</v>
      </c>
      <c r="K40" s="49">
        <f t="shared" si="4"/>
        <v>-4.03</v>
      </c>
      <c r="L40" s="216">
        <v>34.8</v>
      </c>
      <c r="M40" s="212">
        <v>251869</v>
      </c>
      <c r="N40" s="212">
        <v>4</v>
      </c>
      <c r="O40" s="212">
        <v>470907</v>
      </c>
      <c r="P40" s="214">
        <v>1.87</v>
      </c>
      <c r="Q40" s="215">
        <v>482253</v>
      </c>
      <c r="R40" s="50">
        <f t="shared" si="5"/>
        <v>-2.35</v>
      </c>
      <c r="T40" s="44">
        <f t="shared" si="0"/>
        <v>-4.03</v>
      </c>
      <c r="U40" s="44" t="b">
        <f t="shared" si="1"/>
        <v>0</v>
      </c>
      <c r="V40" s="44">
        <f t="shared" si="2"/>
        <v>-2.35</v>
      </c>
      <c r="W40" s="44" t="b">
        <f t="shared" si="3"/>
        <v>0</v>
      </c>
    </row>
    <row r="41" spans="2:23" s="44" customFormat="1" ht="12">
      <c r="B41" s="102"/>
      <c r="C41" s="47"/>
      <c r="D41" s="48" t="s">
        <v>83</v>
      </c>
      <c r="E41" s="211" t="s">
        <v>108</v>
      </c>
      <c r="F41" s="212" t="s">
        <v>108</v>
      </c>
      <c r="G41" s="213" t="s">
        <v>108</v>
      </c>
      <c r="H41" s="212" t="s">
        <v>108</v>
      </c>
      <c r="I41" s="214" t="s">
        <v>108</v>
      </c>
      <c r="J41" s="218" t="s">
        <v>129</v>
      </c>
      <c r="K41" s="49" t="str">
        <f t="shared" si="4"/>
        <v>-</v>
      </c>
      <c r="L41" s="216" t="s">
        <v>108</v>
      </c>
      <c r="M41" s="212" t="s">
        <v>108</v>
      </c>
      <c r="N41" s="212" t="s">
        <v>108</v>
      </c>
      <c r="O41" s="212" t="s">
        <v>108</v>
      </c>
      <c r="P41" s="214" t="s">
        <v>108</v>
      </c>
      <c r="Q41" s="218" t="s">
        <v>129</v>
      </c>
      <c r="R41" s="50" t="str">
        <f t="shared" si="5"/>
        <v>-</v>
      </c>
      <c r="T41" s="44" t="e">
        <f t="shared" si="0"/>
        <v>#VALUE!</v>
      </c>
      <c r="U41" s="44" t="b">
        <f t="shared" si="1"/>
        <v>1</v>
      </c>
      <c r="V41" s="44" t="e">
        <f t="shared" si="2"/>
        <v>#VALUE!</v>
      </c>
      <c r="W41" s="44" t="b">
        <f t="shared" si="3"/>
        <v>1</v>
      </c>
    </row>
    <row r="42" spans="2:23" s="44" customFormat="1" ht="12">
      <c r="B42" s="102"/>
      <c r="C42" s="161" t="s">
        <v>86</v>
      </c>
      <c r="D42" s="162"/>
      <c r="E42" s="219">
        <v>35.5</v>
      </c>
      <c r="F42" s="220">
        <v>247724</v>
      </c>
      <c r="G42" s="221">
        <v>35</v>
      </c>
      <c r="H42" s="220">
        <v>570944</v>
      </c>
      <c r="I42" s="222">
        <v>2.3</v>
      </c>
      <c r="J42" s="223">
        <v>547954</v>
      </c>
      <c r="K42" s="51">
        <f t="shared" si="4"/>
        <v>4.2</v>
      </c>
      <c r="L42" s="224">
        <v>35.7</v>
      </c>
      <c r="M42" s="220">
        <v>249882</v>
      </c>
      <c r="N42" s="220">
        <v>34</v>
      </c>
      <c r="O42" s="220">
        <v>532649</v>
      </c>
      <c r="P42" s="222">
        <v>2.13</v>
      </c>
      <c r="Q42" s="223">
        <v>500236</v>
      </c>
      <c r="R42" s="51">
        <f t="shared" si="5"/>
        <v>6.48</v>
      </c>
      <c r="T42" s="44">
        <f t="shared" si="0"/>
        <v>4.2</v>
      </c>
      <c r="U42" s="44" t="b">
        <f t="shared" si="1"/>
        <v>0</v>
      </c>
      <c r="V42" s="44">
        <f t="shared" si="2"/>
        <v>6.48</v>
      </c>
      <c r="W42" s="44" t="b">
        <f t="shared" si="3"/>
        <v>0</v>
      </c>
    </row>
    <row r="43" spans="2:23" s="44" customFormat="1" ht="12">
      <c r="B43" s="102"/>
      <c r="C43" s="161" t="s">
        <v>67</v>
      </c>
      <c r="D43" s="162"/>
      <c r="E43" s="219">
        <v>35.8</v>
      </c>
      <c r="F43" s="220">
        <v>321272</v>
      </c>
      <c r="G43" s="221">
        <v>8</v>
      </c>
      <c r="H43" s="220">
        <v>937862</v>
      </c>
      <c r="I43" s="222">
        <v>2.92</v>
      </c>
      <c r="J43" s="223">
        <v>913274</v>
      </c>
      <c r="K43" s="51">
        <f t="shared" si="4"/>
        <v>2.69</v>
      </c>
      <c r="L43" s="224">
        <v>35.8</v>
      </c>
      <c r="M43" s="220">
        <v>321272</v>
      </c>
      <c r="N43" s="220">
        <v>8</v>
      </c>
      <c r="O43" s="220">
        <v>929278</v>
      </c>
      <c r="P43" s="222">
        <v>2.89</v>
      </c>
      <c r="Q43" s="223">
        <v>895172</v>
      </c>
      <c r="R43" s="51">
        <f t="shared" si="5"/>
        <v>3.81</v>
      </c>
      <c r="T43" s="44">
        <f t="shared" si="0"/>
        <v>2.69</v>
      </c>
      <c r="U43" s="44" t="b">
        <f t="shared" si="1"/>
        <v>0</v>
      </c>
      <c r="V43" s="44">
        <f t="shared" si="2"/>
        <v>3.81</v>
      </c>
      <c r="W43" s="44" t="b">
        <f t="shared" si="3"/>
        <v>0</v>
      </c>
    </row>
    <row r="44" spans="2:23" s="44" customFormat="1" ht="12">
      <c r="B44" s="102"/>
      <c r="C44" s="161" t="s">
        <v>68</v>
      </c>
      <c r="D44" s="162"/>
      <c r="E44" s="219" t="s">
        <v>108</v>
      </c>
      <c r="F44" s="220" t="s">
        <v>108</v>
      </c>
      <c r="G44" s="221" t="s">
        <v>108</v>
      </c>
      <c r="H44" s="220" t="s">
        <v>108</v>
      </c>
      <c r="I44" s="222" t="s">
        <v>108</v>
      </c>
      <c r="J44" s="225" t="s">
        <v>129</v>
      </c>
      <c r="K44" s="51" t="str">
        <f t="shared" si="4"/>
        <v>-</v>
      </c>
      <c r="L44" s="224" t="s">
        <v>108</v>
      </c>
      <c r="M44" s="220" t="s">
        <v>108</v>
      </c>
      <c r="N44" s="220" t="s">
        <v>108</v>
      </c>
      <c r="O44" s="220" t="s">
        <v>108</v>
      </c>
      <c r="P44" s="222" t="s">
        <v>108</v>
      </c>
      <c r="Q44" s="225" t="s">
        <v>129</v>
      </c>
      <c r="R44" s="51" t="str">
        <f t="shared" si="5"/>
        <v>-</v>
      </c>
      <c r="T44" s="44" t="e">
        <f t="shared" si="0"/>
        <v>#VALUE!</v>
      </c>
      <c r="U44" s="44" t="b">
        <f t="shared" si="1"/>
        <v>1</v>
      </c>
      <c r="V44" s="44" t="e">
        <f t="shared" si="2"/>
        <v>#VALUE!</v>
      </c>
      <c r="W44" s="44" t="b">
        <f t="shared" si="3"/>
        <v>1</v>
      </c>
    </row>
    <row r="45" spans="2:23" s="44" customFormat="1" ht="12">
      <c r="B45" s="102"/>
      <c r="C45" s="161" t="s">
        <v>69</v>
      </c>
      <c r="D45" s="162"/>
      <c r="E45" s="219">
        <v>41.3</v>
      </c>
      <c r="F45" s="220">
        <v>232855</v>
      </c>
      <c r="G45" s="221" t="s">
        <v>109</v>
      </c>
      <c r="H45" s="220">
        <v>638022</v>
      </c>
      <c r="I45" s="222">
        <v>2.74</v>
      </c>
      <c r="J45" s="223">
        <v>550657</v>
      </c>
      <c r="K45" s="51">
        <f t="shared" si="4"/>
        <v>15.87</v>
      </c>
      <c r="L45" s="224">
        <v>41.3</v>
      </c>
      <c r="M45" s="220">
        <v>232855</v>
      </c>
      <c r="N45" s="220" t="s">
        <v>109</v>
      </c>
      <c r="O45" s="220">
        <v>400331</v>
      </c>
      <c r="P45" s="222">
        <v>1.72</v>
      </c>
      <c r="Q45" s="223">
        <v>318657</v>
      </c>
      <c r="R45" s="51">
        <f t="shared" si="5"/>
        <v>25.63</v>
      </c>
      <c r="T45" s="44">
        <f t="shared" si="0"/>
        <v>15.87</v>
      </c>
      <c r="U45" s="44" t="b">
        <f t="shared" si="1"/>
        <v>0</v>
      </c>
      <c r="V45" s="44">
        <f t="shared" si="2"/>
        <v>25.63</v>
      </c>
      <c r="W45" s="44" t="b">
        <f t="shared" si="3"/>
        <v>0</v>
      </c>
    </row>
    <row r="46" spans="2:23" s="44" customFormat="1" ht="12">
      <c r="B46" s="102"/>
      <c r="C46" s="161" t="s">
        <v>70</v>
      </c>
      <c r="D46" s="162"/>
      <c r="E46" s="219">
        <v>33.6</v>
      </c>
      <c r="F46" s="220">
        <v>199364</v>
      </c>
      <c r="G46" s="221" t="s">
        <v>109</v>
      </c>
      <c r="H46" s="220">
        <v>374536</v>
      </c>
      <c r="I46" s="222">
        <v>1.88</v>
      </c>
      <c r="J46" s="225" t="s">
        <v>129</v>
      </c>
      <c r="K46" s="51" t="str">
        <f t="shared" si="4"/>
        <v>-</v>
      </c>
      <c r="L46" s="224">
        <v>33.6</v>
      </c>
      <c r="M46" s="220">
        <v>199364</v>
      </c>
      <c r="N46" s="220" t="s">
        <v>109</v>
      </c>
      <c r="O46" s="220">
        <v>358806</v>
      </c>
      <c r="P46" s="222">
        <v>1.8</v>
      </c>
      <c r="Q46" s="225" t="s">
        <v>129</v>
      </c>
      <c r="R46" s="51" t="str">
        <f t="shared" si="5"/>
        <v>-</v>
      </c>
      <c r="T46" s="44" t="e">
        <f t="shared" si="0"/>
        <v>#VALUE!</v>
      </c>
      <c r="U46" s="44" t="b">
        <f t="shared" si="1"/>
        <v>1</v>
      </c>
      <c r="V46" s="44" t="e">
        <f t="shared" si="2"/>
        <v>#VALUE!</v>
      </c>
      <c r="W46" s="44" t="b">
        <f t="shared" si="3"/>
        <v>1</v>
      </c>
    </row>
    <row r="47" spans="2:23" s="44" customFormat="1" ht="12">
      <c r="B47" s="102"/>
      <c r="C47" s="161" t="s">
        <v>71</v>
      </c>
      <c r="D47" s="162"/>
      <c r="E47" s="219">
        <v>38</v>
      </c>
      <c r="F47" s="220">
        <v>248535</v>
      </c>
      <c r="G47" s="221">
        <v>7</v>
      </c>
      <c r="H47" s="220">
        <v>510060</v>
      </c>
      <c r="I47" s="222">
        <v>2.05</v>
      </c>
      <c r="J47" s="223">
        <v>474695</v>
      </c>
      <c r="K47" s="51">
        <f t="shared" si="4"/>
        <v>7.45</v>
      </c>
      <c r="L47" s="224">
        <v>38</v>
      </c>
      <c r="M47" s="220">
        <v>248535</v>
      </c>
      <c r="N47" s="220">
        <v>7</v>
      </c>
      <c r="O47" s="220">
        <v>469075</v>
      </c>
      <c r="P47" s="222">
        <v>1.89</v>
      </c>
      <c r="Q47" s="223">
        <v>454605</v>
      </c>
      <c r="R47" s="51">
        <f t="shared" si="5"/>
        <v>3.18</v>
      </c>
      <c r="T47" s="44">
        <f t="shared" si="0"/>
        <v>7.45</v>
      </c>
      <c r="U47" s="44" t="b">
        <f t="shared" si="1"/>
        <v>0</v>
      </c>
      <c r="V47" s="44">
        <f t="shared" si="2"/>
        <v>3.18</v>
      </c>
      <c r="W47" s="44" t="b">
        <f t="shared" si="3"/>
        <v>0</v>
      </c>
    </row>
    <row r="48" spans="2:23" s="44" customFormat="1" ht="12.75" thickBot="1">
      <c r="B48" s="102"/>
      <c r="C48" s="163" t="s">
        <v>72</v>
      </c>
      <c r="D48" s="164"/>
      <c r="E48" s="226">
        <v>33.7</v>
      </c>
      <c r="F48" s="212">
        <v>249605</v>
      </c>
      <c r="G48" s="213">
        <v>7</v>
      </c>
      <c r="H48" s="212">
        <v>605547</v>
      </c>
      <c r="I48" s="214">
        <v>2.43</v>
      </c>
      <c r="J48" s="218" t="s">
        <v>129</v>
      </c>
      <c r="K48" s="49" t="str">
        <f t="shared" si="4"/>
        <v>-</v>
      </c>
      <c r="L48" s="216">
        <v>33.7</v>
      </c>
      <c r="M48" s="212">
        <v>249605</v>
      </c>
      <c r="N48" s="212">
        <v>7</v>
      </c>
      <c r="O48" s="212">
        <v>589935</v>
      </c>
      <c r="P48" s="214">
        <v>2.36</v>
      </c>
      <c r="Q48" s="218" t="s">
        <v>129</v>
      </c>
      <c r="R48" s="50" t="str">
        <f t="shared" si="5"/>
        <v>-</v>
      </c>
      <c r="T48" s="44" t="e">
        <f t="shared" si="0"/>
        <v>#VALUE!</v>
      </c>
      <c r="U48" s="44" t="b">
        <f t="shared" si="1"/>
        <v>1</v>
      </c>
      <c r="V48" s="44" t="e">
        <f t="shared" si="2"/>
        <v>#VALUE!</v>
      </c>
      <c r="W48" s="44" t="b">
        <f t="shared" si="3"/>
        <v>1</v>
      </c>
    </row>
    <row r="49" spans="2:23" s="44" customFormat="1" ht="12">
      <c r="B49" s="101"/>
      <c r="C49" s="106" t="s">
        <v>14</v>
      </c>
      <c r="D49" s="53" t="s">
        <v>15</v>
      </c>
      <c r="E49" s="227">
        <v>39.6</v>
      </c>
      <c r="F49" s="228">
        <v>315777</v>
      </c>
      <c r="G49" s="229">
        <v>40</v>
      </c>
      <c r="H49" s="228">
        <v>916828</v>
      </c>
      <c r="I49" s="230">
        <v>2.9</v>
      </c>
      <c r="J49" s="231">
        <v>886575</v>
      </c>
      <c r="K49" s="54">
        <f t="shared" si="4"/>
        <v>3.41</v>
      </c>
      <c r="L49" s="232">
        <v>39.6</v>
      </c>
      <c r="M49" s="228">
        <v>315777</v>
      </c>
      <c r="N49" s="228">
        <v>40</v>
      </c>
      <c r="O49" s="228">
        <v>891424.402718063</v>
      </c>
      <c r="P49" s="230">
        <v>2.82</v>
      </c>
      <c r="Q49" s="231">
        <v>877723.653470834</v>
      </c>
      <c r="R49" s="54">
        <f t="shared" si="5"/>
        <v>1.56</v>
      </c>
      <c r="T49" s="44">
        <f t="shared" si="0"/>
        <v>3.41</v>
      </c>
      <c r="U49" s="44" t="b">
        <f t="shared" si="1"/>
        <v>0</v>
      </c>
      <c r="V49" s="44">
        <f t="shared" si="2"/>
        <v>1.56</v>
      </c>
      <c r="W49" s="44" t="b">
        <f t="shared" si="3"/>
        <v>0</v>
      </c>
    </row>
    <row r="50" spans="2:23" s="44" customFormat="1" ht="12">
      <c r="B50" s="102" t="s">
        <v>16</v>
      </c>
      <c r="C50" s="107"/>
      <c r="D50" s="55" t="s">
        <v>17</v>
      </c>
      <c r="E50" s="219">
        <v>37.9</v>
      </c>
      <c r="F50" s="220">
        <v>282186</v>
      </c>
      <c r="G50" s="221">
        <v>76</v>
      </c>
      <c r="H50" s="220">
        <v>732235</v>
      </c>
      <c r="I50" s="222">
        <v>2.59</v>
      </c>
      <c r="J50" s="223">
        <v>716566</v>
      </c>
      <c r="K50" s="51">
        <f t="shared" si="4"/>
        <v>2.19</v>
      </c>
      <c r="L50" s="224">
        <v>37.9</v>
      </c>
      <c r="M50" s="220">
        <v>282186</v>
      </c>
      <c r="N50" s="220">
        <v>76</v>
      </c>
      <c r="O50" s="220">
        <v>692481.312200409</v>
      </c>
      <c r="P50" s="222">
        <v>2.45</v>
      </c>
      <c r="Q50" s="223">
        <v>679900.28570422</v>
      </c>
      <c r="R50" s="51">
        <f t="shared" si="5"/>
        <v>1.85</v>
      </c>
      <c r="T50" s="44">
        <f t="shared" si="0"/>
        <v>2.19</v>
      </c>
      <c r="U50" s="44" t="b">
        <f t="shared" si="1"/>
        <v>0</v>
      </c>
      <c r="V50" s="44">
        <f t="shared" si="2"/>
        <v>1.85</v>
      </c>
      <c r="W50" s="44" t="b">
        <f t="shared" si="3"/>
        <v>0</v>
      </c>
    </row>
    <row r="51" spans="2:23" s="44" customFormat="1" ht="12">
      <c r="B51" s="102"/>
      <c r="C51" s="107" t="s">
        <v>18</v>
      </c>
      <c r="D51" s="55" t="s">
        <v>19</v>
      </c>
      <c r="E51" s="219">
        <v>38</v>
      </c>
      <c r="F51" s="220">
        <v>272320</v>
      </c>
      <c r="G51" s="221">
        <v>62</v>
      </c>
      <c r="H51" s="220">
        <v>720759</v>
      </c>
      <c r="I51" s="222">
        <v>2.65</v>
      </c>
      <c r="J51" s="223">
        <v>713193</v>
      </c>
      <c r="K51" s="51">
        <f t="shared" si="4"/>
        <v>1.06</v>
      </c>
      <c r="L51" s="224">
        <v>38</v>
      </c>
      <c r="M51" s="220">
        <v>272320</v>
      </c>
      <c r="N51" s="220">
        <v>62</v>
      </c>
      <c r="O51" s="220">
        <v>658511.477114978</v>
      </c>
      <c r="P51" s="222">
        <v>2.42</v>
      </c>
      <c r="Q51" s="223">
        <v>671352.0321989</v>
      </c>
      <c r="R51" s="51">
        <f t="shared" si="5"/>
        <v>-1.91</v>
      </c>
      <c r="T51" s="44">
        <f t="shared" si="0"/>
        <v>1.06</v>
      </c>
      <c r="U51" s="44" t="b">
        <f t="shared" si="1"/>
        <v>0</v>
      </c>
      <c r="V51" s="44">
        <f t="shared" si="2"/>
        <v>-1.91</v>
      </c>
      <c r="W51" s="44" t="b">
        <f t="shared" si="3"/>
        <v>0</v>
      </c>
    </row>
    <row r="52" spans="2:23" s="44" customFormat="1" ht="12">
      <c r="B52" s="102"/>
      <c r="C52" s="107"/>
      <c r="D52" s="55" t="s">
        <v>20</v>
      </c>
      <c r="E52" s="219">
        <v>35.5</v>
      </c>
      <c r="F52" s="220">
        <v>251887</v>
      </c>
      <c r="G52" s="221">
        <v>47</v>
      </c>
      <c r="H52" s="220">
        <v>639824</v>
      </c>
      <c r="I52" s="222">
        <v>2.54</v>
      </c>
      <c r="J52" s="223">
        <v>629359</v>
      </c>
      <c r="K52" s="51">
        <f t="shared" si="4"/>
        <v>1.66</v>
      </c>
      <c r="L52" s="224">
        <v>35.5</v>
      </c>
      <c r="M52" s="220">
        <v>251887</v>
      </c>
      <c r="N52" s="220">
        <v>47</v>
      </c>
      <c r="O52" s="220">
        <v>592395.647252418</v>
      </c>
      <c r="P52" s="222">
        <v>2.35</v>
      </c>
      <c r="Q52" s="223">
        <v>589414.974154683</v>
      </c>
      <c r="R52" s="51">
        <f t="shared" si="5"/>
        <v>0.51</v>
      </c>
      <c r="T52" s="44">
        <f t="shared" si="0"/>
        <v>1.66</v>
      </c>
      <c r="U52" s="44" t="b">
        <f t="shared" si="1"/>
        <v>0</v>
      </c>
      <c r="V52" s="44">
        <f t="shared" si="2"/>
        <v>0.51</v>
      </c>
      <c r="W52" s="44" t="b">
        <f t="shared" si="3"/>
        <v>0</v>
      </c>
    </row>
    <row r="53" spans="2:23" s="44" customFormat="1" ht="12">
      <c r="B53" s="102" t="s">
        <v>21</v>
      </c>
      <c r="C53" s="108" t="s">
        <v>4</v>
      </c>
      <c r="D53" s="55" t="s">
        <v>22</v>
      </c>
      <c r="E53" s="219">
        <v>38.5</v>
      </c>
      <c r="F53" s="220">
        <v>293835</v>
      </c>
      <c r="G53" s="221">
        <v>225</v>
      </c>
      <c r="H53" s="220">
        <v>808304</v>
      </c>
      <c r="I53" s="222">
        <v>2.75</v>
      </c>
      <c r="J53" s="223">
        <v>785820</v>
      </c>
      <c r="K53" s="51">
        <f t="shared" si="4"/>
        <v>2.86</v>
      </c>
      <c r="L53" s="224">
        <v>38.5</v>
      </c>
      <c r="M53" s="220">
        <v>293835</v>
      </c>
      <c r="N53" s="220">
        <v>225</v>
      </c>
      <c r="O53" s="220">
        <v>771176</v>
      </c>
      <c r="P53" s="222">
        <v>2.62</v>
      </c>
      <c r="Q53" s="223">
        <v>760780</v>
      </c>
      <c r="R53" s="51">
        <f t="shared" si="5"/>
        <v>1.37</v>
      </c>
      <c r="T53" s="44">
        <f t="shared" si="0"/>
        <v>2.86</v>
      </c>
      <c r="U53" s="44" t="b">
        <f t="shared" si="1"/>
        <v>0</v>
      </c>
      <c r="V53" s="44">
        <f t="shared" si="2"/>
        <v>1.37</v>
      </c>
      <c r="W53" s="44" t="b">
        <f t="shared" si="3"/>
        <v>0</v>
      </c>
    </row>
    <row r="54" spans="2:23" s="44" customFormat="1" ht="12">
      <c r="B54" s="102"/>
      <c r="C54" s="107" t="s">
        <v>23</v>
      </c>
      <c r="D54" s="55" t="s">
        <v>24</v>
      </c>
      <c r="E54" s="219">
        <v>37.2</v>
      </c>
      <c r="F54" s="220">
        <v>250548</v>
      </c>
      <c r="G54" s="221">
        <v>131</v>
      </c>
      <c r="H54" s="220">
        <v>614723</v>
      </c>
      <c r="I54" s="222">
        <v>2.45</v>
      </c>
      <c r="J54" s="223">
        <v>598560</v>
      </c>
      <c r="K54" s="51">
        <f t="shared" si="4"/>
        <v>2.7</v>
      </c>
      <c r="L54" s="224">
        <v>37.4</v>
      </c>
      <c r="M54" s="220">
        <v>251835</v>
      </c>
      <c r="N54" s="220">
        <v>130</v>
      </c>
      <c r="O54" s="220">
        <v>558430.499036894</v>
      </c>
      <c r="P54" s="222">
        <v>2.22</v>
      </c>
      <c r="Q54" s="223">
        <v>532738.800112522</v>
      </c>
      <c r="R54" s="51">
        <f t="shared" si="5"/>
        <v>4.82</v>
      </c>
      <c r="T54" s="44">
        <f t="shared" si="0"/>
        <v>2.7</v>
      </c>
      <c r="U54" s="44" t="b">
        <f t="shared" si="1"/>
        <v>0</v>
      </c>
      <c r="V54" s="44">
        <f t="shared" si="2"/>
        <v>4.82</v>
      </c>
      <c r="W54" s="44" t="b">
        <f t="shared" si="3"/>
        <v>0</v>
      </c>
    </row>
    <row r="55" spans="2:23" s="44" customFormat="1" ht="12">
      <c r="B55" s="102"/>
      <c r="C55" s="107" t="s">
        <v>25</v>
      </c>
      <c r="D55" s="55" t="s">
        <v>26</v>
      </c>
      <c r="E55" s="219">
        <v>39.6</v>
      </c>
      <c r="F55" s="220">
        <v>263483</v>
      </c>
      <c r="G55" s="221">
        <v>57</v>
      </c>
      <c r="H55" s="220">
        <v>575990</v>
      </c>
      <c r="I55" s="222">
        <v>2.19</v>
      </c>
      <c r="J55" s="223">
        <v>567735</v>
      </c>
      <c r="K55" s="51">
        <f t="shared" si="4"/>
        <v>1.45</v>
      </c>
      <c r="L55" s="224">
        <v>39.7</v>
      </c>
      <c r="M55" s="220">
        <v>262379</v>
      </c>
      <c r="N55" s="220">
        <v>54</v>
      </c>
      <c r="O55" s="220">
        <v>497363.275822928</v>
      </c>
      <c r="P55" s="222">
        <v>1.9</v>
      </c>
      <c r="Q55" s="223">
        <v>480679.40756994</v>
      </c>
      <c r="R55" s="51">
        <f t="shared" si="5"/>
        <v>3.47</v>
      </c>
      <c r="T55" s="44">
        <f t="shared" si="0"/>
        <v>1.45</v>
      </c>
      <c r="U55" s="44" t="b">
        <f t="shared" si="1"/>
        <v>0</v>
      </c>
      <c r="V55" s="44">
        <f t="shared" si="2"/>
        <v>3.47</v>
      </c>
      <c r="W55" s="44" t="b">
        <f t="shared" si="3"/>
        <v>0</v>
      </c>
    </row>
    <row r="56" spans="2:23" s="44" customFormat="1" ht="12">
      <c r="B56" s="102" t="s">
        <v>12</v>
      </c>
      <c r="C56" s="107" t="s">
        <v>18</v>
      </c>
      <c r="D56" s="55" t="s">
        <v>27</v>
      </c>
      <c r="E56" s="219">
        <v>41.6</v>
      </c>
      <c r="F56" s="220">
        <v>266837</v>
      </c>
      <c r="G56" s="221">
        <v>12</v>
      </c>
      <c r="H56" s="220">
        <v>529666</v>
      </c>
      <c r="I56" s="222">
        <v>1.98</v>
      </c>
      <c r="J56" s="223">
        <v>507324</v>
      </c>
      <c r="K56" s="51">
        <f t="shared" si="4"/>
        <v>4.4</v>
      </c>
      <c r="L56" s="224">
        <v>41.9</v>
      </c>
      <c r="M56" s="220">
        <v>267737</v>
      </c>
      <c r="N56" s="220">
        <v>11</v>
      </c>
      <c r="O56" s="220">
        <v>437797.49122807</v>
      </c>
      <c r="P56" s="222">
        <v>1.64</v>
      </c>
      <c r="Q56" s="223">
        <v>364383.409937888</v>
      </c>
      <c r="R56" s="51">
        <f t="shared" si="5"/>
        <v>20.15</v>
      </c>
      <c r="T56" s="44">
        <f t="shared" si="0"/>
        <v>4.4</v>
      </c>
      <c r="U56" s="44" t="b">
        <f t="shared" si="1"/>
        <v>0</v>
      </c>
      <c r="V56" s="44">
        <f t="shared" si="2"/>
        <v>20.15</v>
      </c>
      <c r="W56" s="44" t="b">
        <f t="shared" si="3"/>
        <v>0</v>
      </c>
    </row>
    <row r="57" spans="2:23" s="44" customFormat="1" ht="12">
      <c r="B57" s="102"/>
      <c r="C57" s="107" t="s">
        <v>4</v>
      </c>
      <c r="D57" s="55" t="s">
        <v>22</v>
      </c>
      <c r="E57" s="219">
        <v>37.5</v>
      </c>
      <c r="F57" s="220">
        <v>252192</v>
      </c>
      <c r="G57" s="221">
        <v>200</v>
      </c>
      <c r="H57" s="220">
        <v>609505</v>
      </c>
      <c r="I57" s="222">
        <v>2.42</v>
      </c>
      <c r="J57" s="223">
        <v>593687</v>
      </c>
      <c r="K57" s="51">
        <f t="shared" si="4"/>
        <v>2.66</v>
      </c>
      <c r="L57" s="224">
        <v>37.7</v>
      </c>
      <c r="M57" s="220">
        <v>253161</v>
      </c>
      <c r="N57" s="220">
        <v>195</v>
      </c>
      <c r="O57" s="220">
        <v>550537</v>
      </c>
      <c r="P57" s="222">
        <v>2.17</v>
      </c>
      <c r="Q57" s="223">
        <v>524281</v>
      </c>
      <c r="R57" s="51">
        <f t="shared" si="5"/>
        <v>5.01</v>
      </c>
      <c r="T57" s="44">
        <f t="shared" si="0"/>
        <v>2.66</v>
      </c>
      <c r="U57" s="44" t="b">
        <f t="shared" si="1"/>
        <v>0</v>
      </c>
      <c r="V57" s="44">
        <f t="shared" si="2"/>
        <v>5.01</v>
      </c>
      <c r="W57" s="44" t="b">
        <f t="shared" si="3"/>
        <v>0</v>
      </c>
    </row>
    <row r="58" spans="2:23" s="44" customFormat="1" ht="12.75" thickBot="1">
      <c r="B58" s="100"/>
      <c r="C58" s="165" t="s">
        <v>28</v>
      </c>
      <c r="D58" s="166"/>
      <c r="E58" s="233">
        <v>37.1</v>
      </c>
      <c r="F58" s="234">
        <v>298603</v>
      </c>
      <c r="G58" s="235">
        <v>9</v>
      </c>
      <c r="H58" s="234">
        <v>735453</v>
      </c>
      <c r="I58" s="236">
        <v>2.46</v>
      </c>
      <c r="J58" s="237">
        <v>727889</v>
      </c>
      <c r="K58" s="56">
        <f t="shared" si="4"/>
        <v>1.04</v>
      </c>
      <c r="L58" s="238">
        <v>37.1</v>
      </c>
      <c r="M58" s="234">
        <v>298603</v>
      </c>
      <c r="N58" s="234">
        <v>9</v>
      </c>
      <c r="O58" s="234">
        <v>714690.544548287</v>
      </c>
      <c r="P58" s="236">
        <v>2.39</v>
      </c>
      <c r="Q58" s="237">
        <v>708136.679422247</v>
      </c>
      <c r="R58" s="56">
        <f t="shared" si="5"/>
        <v>0.93</v>
      </c>
      <c r="T58" s="44">
        <f t="shared" si="0"/>
        <v>1.04</v>
      </c>
      <c r="U58" s="44" t="b">
        <f t="shared" si="1"/>
        <v>0</v>
      </c>
      <c r="V58" s="44">
        <f t="shared" si="2"/>
        <v>0.93</v>
      </c>
      <c r="W58" s="44" t="b">
        <f t="shared" si="3"/>
        <v>0</v>
      </c>
    </row>
    <row r="59" spans="2:23" s="44" customFormat="1" ht="12" customHeight="1">
      <c r="B59" s="152" t="s">
        <v>96</v>
      </c>
      <c r="C59" s="155" t="s">
        <v>101</v>
      </c>
      <c r="D59" s="156"/>
      <c r="E59" s="227">
        <v>38.6</v>
      </c>
      <c r="F59" s="228">
        <v>296170</v>
      </c>
      <c r="G59" s="229">
        <v>255</v>
      </c>
      <c r="H59" s="228">
        <v>812062</v>
      </c>
      <c r="I59" s="230">
        <v>2.74</v>
      </c>
      <c r="J59" s="231">
        <v>790747</v>
      </c>
      <c r="K59" s="54">
        <f t="shared" si="4"/>
        <v>2.7</v>
      </c>
      <c r="L59" s="232">
        <v>38.6</v>
      </c>
      <c r="M59" s="228">
        <v>296482</v>
      </c>
      <c r="N59" s="228">
        <v>253</v>
      </c>
      <c r="O59" s="228">
        <v>780537</v>
      </c>
      <c r="P59" s="230">
        <v>2.63</v>
      </c>
      <c r="Q59" s="231">
        <v>770055</v>
      </c>
      <c r="R59" s="54">
        <f t="shared" si="5"/>
        <v>1.36</v>
      </c>
      <c r="T59" s="44">
        <f t="shared" si="0"/>
        <v>2.7</v>
      </c>
      <c r="U59" s="44" t="b">
        <f t="shared" si="1"/>
        <v>0</v>
      </c>
      <c r="V59" s="44">
        <f t="shared" si="2"/>
        <v>1.36</v>
      </c>
      <c r="W59" s="44" t="b">
        <f t="shared" si="3"/>
        <v>0</v>
      </c>
    </row>
    <row r="60" spans="2:23" s="44" customFormat="1" ht="12">
      <c r="B60" s="153"/>
      <c r="C60" s="157" t="s">
        <v>100</v>
      </c>
      <c r="D60" s="158"/>
      <c r="E60" s="219">
        <v>39.1</v>
      </c>
      <c r="F60" s="220">
        <v>322108</v>
      </c>
      <c r="G60" s="221">
        <v>9</v>
      </c>
      <c r="H60" s="220">
        <v>814697</v>
      </c>
      <c r="I60" s="222">
        <v>2.53</v>
      </c>
      <c r="J60" s="223">
        <v>589044</v>
      </c>
      <c r="K60" s="51">
        <f t="shared" si="4"/>
        <v>38.31</v>
      </c>
      <c r="L60" s="224">
        <v>39.1</v>
      </c>
      <c r="M60" s="220">
        <v>322108</v>
      </c>
      <c r="N60" s="220">
        <v>9</v>
      </c>
      <c r="O60" s="220">
        <v>762923</v>
      </c>
      <c r="P60" s="222">
        <v>2.37</v>
      </c>
      <c r="Q60" s="223">
        <v>539150</v>
      </c>
      <c r="R60" s="51">
        <f t="shared" si="5"/>
        <v>41.5</v>
      </c>
      <c r="T60" s="44">
        <f t="shared" si="0"/>
        <v>38.31</v>
      </c>
      <c r="U60" s="44" t="b">
        <f t="shared" si="1"/>
        <v>0</v>
      </c>
      <c r="V60" s="44">
        <f t="shared" si="2"/>
        <v>41.5</v>
      </c>
      <c r="W60" s="44" t="b">
        <f t="shared" si="3"/>
        <v>0</v>
      </c>
    </row>
    <row r="61" spans="2:23" s="44" customFormat="1" ht="12">
      <c r="B61" s="153"/>
      <c r="C61" s="157" t="s">
        <v>99</v>
      </c>
      <c r="D61" s="158"/>
      <c r="E61" s="219">
        <v>36.7</v>
      </c>
      <c r="F61" s="220">
        <v>259689</v>
      </c>
      <c r="G61" s="221">
        <v>170</v>
      </c>
      <c r="H61" s="220">
        <v>643042</v>
      </c>
      <c r="I61" s="222">
        <v>2.48</v>
      </c>
      <c r="J61" s="223">
        <v>672602</v>
      </c>
      <c r="K61" s="51">
        <f t="shared" si="4"/>
        <v>-4.39</v>
      </c>
      <c r="L61" s="224">
        <v>36.7</v>
      </c>
      <c r="M61" s="220">
        <v>259579</v>
      </c>
      <c r="N61" s="220">
        <v>167</v>
      </c>
      <c r="O61" s="220">
        <v>579611</v>
      </c>
      <c r="P61" s="222">
        <v>2.23</v>
      </c>
      <c r="Q61" s="223">
        <v>614846</v>
      </c>
      <c r="R61" s="51">
        <f t="shared" si="5"/>
        <v>-5.73</v>
      </c>
      <c r="T61" s="44">
        <f t="shared" si="0"/>
        <v>-4.39</v>
      </c>
      <c r="U61" s="44" t="b">
        <f t="shared" si="1"/>
        <v>0</v>
      </c>
      <c r="V61" s="44">
        <f t="shared" si="2"/>
        <v>-5.73</v>
      </c>
      <c r="W61" s="44" t="b">
        <f t="shared" si="3"/>
        <v>0</v>
      </c>
    </row>
    <row r="62" spans="2:23" s="44" customFormat="1" ht="12.75" thickBot="1">
      <c r="B62" s="154"/>
      <c r="C62" s="159" t="s">
        <v>95</v>
      </c>
      <c r="D62" s="160"/>
      <c r="E62" s="233" t="s">
        <v>108</v>
      </c>
      <c r="F62" s="234" t="s">
        <v>108</v>
      </c>
      <c r="G62" s="235" t="s">
        <v>108</v>
      </c>
      <c r="H62" s="234" t="s">
        <v>108</v>
      </c>
      <c r="I62" s="236" t="s">
        <v>108</v>
      </c>
      <c r="J62" s="237" t="s">
        <v>108</v>
      </c>
      <c r="K62" s="56" t="str">
        <f t="shared" si="4"/>
        <v>-</v>
      </c>
      <c r="L62" s="238" t="s">
        <v>108</v>
      </c>
      <c r="M62" s="234" t="s">
        <v>108</v>
      </c>
      <c r="N62" s="234" t="s">
        <v>108</v>
      </c>
      <c r="O62" s="234" t="s">
        <v>108</v>
      </c>
      <c r="P62" s="236" t="s">
        <v>108</v>
      </c>
      <c r="Q62" s="237" t="s">
        <v>108</v>
      </c>
      <c r="R62" s="56" t="str">
        <f t="shared" si="5"/>
        <v>-</v>
      </c>
      <c r="T62" s="44" t="e">
        <f t="shared" si="0"/>
        <v>#VALUE!</v>
      </c>
      <c r="U62" s="44" t="b">
        <f t="shared" si="1"/>
        <v>1</v>
      </c>
      <c r="V62" s="44" t="e">
        <f t="shared" si="2"/>
        <v>#VALUE!</v>
      </c>
      <c r="W62" s="44" t="b">
        <f t="shared" si="3"/>
        <v>1</v>
      </c>
    </row>
    <row r="63" spans="2:23" s="44" customFormat="1" ht="12">
      <c r="B63" s="101" t="s">
        <v>29</v>
      </c>
      <c r="C63" s="155" t="s">
        <v>30</v>
      </c>
      <c r="D63" s="156"/>
      <c r="E63" s="227">
        <v>38.7</v>
      </c>
      <c r="F63" s="228">
        <v>295565</v>
      </c>
      <c r="G63" s="229">
        <v>143</v>
      </c>
      <c r="H63" s="228">
        <v>766271</v>
      </c>
      <c r="I63" s="230">
        <v>2.59</v>
      </c>
      <c r="J63" s="231">
        <v>732814</v>
      </c>
      <c r="K63" s="54">
        <f t="shared" si="4"/>
        <v>4.57</v>
      </c>
      <c r="L63" s="232">
        <v>38.7</v>
      </c>
      <c r="M63" s="228">
        <v>295550</v>
      </c>
      <c r="N63" s="228">
        <v>141</v>
      </c>
      <c r="O63" s="228">
        <v>715766</v>
      </c>
      <c r="P63" s="230">
        <v>2.42</v>
      </c>
      <c r="Q63" s="231">
        <v>694396</v>
      </c>
      <c r="R63" s="54">
        <f t="shared" si="5"/>
        <v>3.08</v>
      </c>
      <c r="T63" s="44">
        <f t="shared" si="0"/>
        <v>4.57</v>
      </c>
      <c r="U63" s="44" t="b">
        <f t="shared" si="1"/>
        <v>0</v>
      </c>
      <c r="V63" s="44">
        <f t="shared" si="2"/>
        <v>3.08</v>
      </c>
      <c r="W63" s="44" t="b">
        <f t="shared" si="3"/>
        <v>0</v>
      </c>
    </row>
    <row r="64" spans="2:23" s="44" customFormat="1" ht="12">
      <c r="B64" s="102" t="s">
        <v>31</v>
      </c>
      <c r="C64" s="157" t="s">
        <v>32</v>
      </c>
      <c r="D64" s="158"/>
      <c r="E64" s="219">
        <v>37.9</v>
      </c>
      <c r="F64" s="220">
        <v>275806</v>
      </c>
      <c r="G64" s="221">
        <v>136</v>
      </c>
      <c r="H64" s="220">
        <v>720014</v>
      </c>
      <c r="I64" s="222">
        <v>2.61</v>
      </c>
      <c r="J64" s="223">
        <v>702326</v>
      </c>
      <c r="K64" s="51">
        <f t="shared" si="4"/>
        <v>2.52</v>
      </c>
      <c r="L64" s="224">
        <v>37.9</v>
      </c>
      <c r="M64" s="220">
        <v>275813</v>
      </c>
      <c r="N64" s="220">
        <v>135</v>
      </c>
      <c r="O64" s="220">
        <v>661509</v>
      </c>
      <c r="P64" s="222">
        <v>2.4</v>
      </c>
      <c r="Q64" s="223">
        <v>661525</v>
      </c>
      <c r="R64" s="51">
        <f t="shared" si="5"/>
        <v>0</v>
      </c>
      <c r="T64" s="44">
        <f t="shared" si="0"/>
        <v>2.52</v>
      </c>
      <c r="U64" s="44" t="b">
        <f t="shared" si="1"/>
        <v>0</v>
      </c>
      <c r="V64" s="44">
        <f t="shared" si="2"/>
        <v>0</v>
      </c>
      <c r="W64" s="44" t="b">
        <f t="shared" si="3"/>
        <v>0</v>
      </c>
    </row>
    <row r="65" spans="2:23" s="44" customFormat="1" ht="12.75" thickBot="1">
      <c r="B65" s="100" t="s">
        <v>12</v>
      </c>
      <c r="C65" s="159" t="s">
        <v>33</v>
      </c>
      <c r="D65" s="160"/>
      <c r="E65" s="233">
        <v>38.2</v>
      </c>
      <c r="F65" s="234">
        <v>292389</v>
      </c>
      <c r="G65" s="235">
        <v>155</v>
      </c>
      <c r="H65" s="234">
        <v>820082</v>
      </c>
      <c r="I65" s="236">
        <v>2.8</v>
      </c>
      <c r="J65" s="237">
        <v>814683</v>
      </c>
      <c r="K65" s="56">
        <f t="shared" si="4"/>
        <v>0.66</v>
      </c>
      <c r="L65" s="238">
        <v>38.2</v>
      </c>
      <c r="M65" s="234">
        <v>292899</v>
      </c>
      <c r="N65" s="234">
        <v>153</v>
      </c>
      <c r="O65" s="234">
        <v>800870</v>
      </c>
      <c r="P65" s="236">
        <v>2.73</v>
      </c>
      <c r="Q65" s="237">
        <v>798706</v>
      </c>
      <c r="R65" s="56">
        <f t="shared" si="5"/>
        <v>0.27</v>
      </c>
      <c r="T65" s="44">
        <f t="shared" si="0"/>
        <v>0.66</v>
      </c>
      <c r="U65" s="44" t="b">
        <f t="shared" si="1"/>
        <v>0</v>
      </c>
      <c r="V65" s="44">
        <f t="shared" si="2"/>
        <v>0.27</v>
      </c>
      <c r="W65" s="44" t="b">
        <f t="shared" si="3"/>
        <v>0</v>
      </c>
    </row>
    <row r="66" spans="2:23" s="44" customFormat="1" ht="12.75" thickBot="1">
      <c r="B66" s="103" t="s">
        <v>34</v>
      </c>
      <c r="C66" s="104"/>
      <c r="D66" s="104"/>
      <c r="E66" s="239">
        <v>38.3</v>
      </c>
      <c r="F66" s="240">
        <v>290085</v>
      </c>
      <c r="G66" s="241">
        <v>434</v>
      </c>
      <c r="H66" s="240">
        <v>782774</v>
      </c>
      <c r="I66" s="242">
        <v>2.7</v>
      </c>
      <c r="J66" s="243">
        <v>764147</v>
      </c>
      <c r="K66" s="57">
        <f t="shared" si="4"/>
        <v>2.44</v>
      </c>
      <c r="L66" s="244">
        <v>38.3</v>
      </c>
      <c r="M66" s="240">
        <v>290317</v>
      </c>
      <c r="N66" s="240">
        <v>429</v>
      </c>
      <c r="O66" s="240">
        <v>745498</v>
      </c>
      <c r="P66" s="242">
        <v>2.57</v>
      </c>
      <c r="Q66" s="243">
        <v>735494</v>
      </c>
      <c r="R66" s="57">
        <f t="shared" si="5"/>
        <v>1.36</v>
      </c>
      <c r="T66" s="44">
        <f t="shared" si="0"/>
        <v>2.44</v>
      </c>
      <c r="U66" s="44" t="b">
        <f t="shared" si="1"/>
        <v>0</v>
      </c>
      <c r="V66" s="44">
        <f t="shared" si="2"/>
        <v>1.36</v>
      </c>
      <c r="W66" s="44" t="b">
        <f t="shared" si="3"/>
        <v>0</v>
      </c>
    </row>
    <row r="67" spans="1:18" ht="12">
      <c r="A67" s="58"/>
      <c r="B67" s="58"/>
      <c r="C67" s="58"/>
      <c r="D67" s="59"/>
      <c r="E67" s="58"/>
      <c r="F67" s="58"/>
      <c r="G67" s="58"/>
      <c r="H67" s="58"/>
      <c r="I67" s="58"/>
      <c r="J67" s="58"/>
      <c r="K67" s="60"/>
      <c r="L67" s="58"/>
      <c r="M67" s="58"/>
      <c r="N67" s="58"/>
      <c r="O67" s="58"/>
      <c r="P67" s="58"/>
      <c r="Q67" s="58"/>
      <c r="R67" s="60"/>
    </row>
    <row r="68" spans="1:18" ht="12">
      <c r="A68" s="58"/>
      <c r="B68" s="58"/>
      <c r="C68" s="58"/>
      <c r="D68" s="59"/>
      <c r="E68" s="58"/>
      <c r="F68" s="58"/>
      <c r="G68" s="58"/>
      <c r="H68" s="58"/>
      <c r="I68" s="58"/>
      <c r="J68" s="58"/>
      <c r="K68" s="60"/>
      <c r="L68" s="58"/>
      <c r="M68" s="58"/>
      <c r="N68" s="58"/>
      <c r="O68" s="58"/>
      <c r="P68" s="58"/>
      <c r="Q68" s="58"/>
      <c r="R68" s="60"/>
    </row>
    <row r="69" spans="1:18" ht="12">
      <c r="A69" s="58"/>
      <c r="B69" s="58"/>
      <c r="C69" s="58"/>
      <c r="D69" s="59"/>
      <c r="E69" s="58"/>
      <c r="F69" s="58"/>
      <c r="G69" s="58"/>
      <c r="H69" s="58"/>
      <c r="I69" s="58"/>
      <c r="J69" s="58"/>
      <c r="K69" s="60"/>
      <c r="L69" s="58"/>
      <c r="M69" s="58"/>
      <c r="N69" s="58"/>
      <c r="O69" s="60"/>
      <c r="P69" s="58"/>
      <c r="Q69" s="58"/>
      <c r="R69" s="58"/>
    </row>
    <row r="70" spans="1:18" ht="12">
      <c r="A70" s="58"/>
      <c r="B70" s="58"/>
      <c r="C70" s="58"/>
      <c r="D70" s="59"/>
      <c r="E70" s="58"/>
      <c r="F70" s="58"/>
      <c r="G70" s="58"/>
      <c r="H70" s="58"/>
      <c r="I70" s="58"/>
      <c r="J70" s="58"/>
      <c r="K70" s="60"/>
      <c r="L70" s="58"/>
      <c r="M70" s="58"/>
      <c r="N70" s="58"/>
      <c r="O70" s="60"/>
      <c r="P70" s="58"/>
      <c r="Q70" s="58"/>
      <c r="R70" s="58"/>
    </row>
    <row r="71" spans="1:18" ht="12">
      <c r="A71" s="58"/>
      <c r="B71" s="58"/>
      <c r="C71" s="58"/>
      <c r="D71" s="59"/>
      <c r="E71" s="58"/>
      <c r="F71" s="58"/>
      <c r="G71" s="58"/>
      <c r="H71" s="58"/>
      <c r="I71" s="58"/>
      <c r="J71" s="58"/>
      <c r="K71" s="60"/>
      <c r="L71" s="58"/>
      <c r="M71" s="58"/>
      <c r="N71" s="58"/>
      <c r="O71" s="60"/>
      <c r="P71" s="58"/>
      <c r="Q71" s="58"/>
      <c r="R71" s="58"/>
    </row>
    <row r="72" spans="1:18" ht="12">
      <c r="A72" s="58"/>
      <c r="B72" s="58"/>
      <c r="C72" s="58"/>
      <c r="D72" s="59"/>
      <c r="E72" s="58"/>
      <c r="F72" s="58"/>
      <c r="G72" s="58"/>
      <c r="H72" s="58"/>
      <c r="I72" s="58"/>
      <c r="J72" s="58"/>
      <c r="K72" s="60"/>
      <c r="L72" s="58"/>
      <c r="M72" s="58"/>
      <c r="N72" s="58"/>
      <c r="O72" s="60"/>
      <c r="P72" s="58"/>
      <c r="Q72" s="58"/>
      <c r="R72" s="58"/>
    </row>
    <row r="73" spans="1:18" ht="12">
      <c r="A73" s="58"/>
      <c r="B73" s="58"/>
      <c r="C73" s="58"/>
      <c r="D73" s="59"/>
      <c r="E73" s="58"/>
      <c r="F73" s="58"/>
      <c r="G73" s="58"/>
      <c r="H73" s="58"/>
      <c r="I73" s="58"/>
      <c r="J73" s="58"/>
      <c r="K73" s="60"/>
      <c r="L73" s="58"/>
      <c r="M73" s="58"/>
      <c r="N73" s="58"/>
      <c r="O73" s="60"/>
      <c r="P73" s="58"/>
      <c r="Q73" s="58"/>
      <c r="R73" s="58"/>
    </row>
  </sheetData>
  <sheetProtection/>
  <mergeCells count="29">
    <mergeCell ref="J6:K6"/>
    <mergeCell ref="Q6:R6"/>
    <mergeCell ref="B2:R2"/>
    <mergeCell ref="B3:R3"/>
    <mergeCell ref="B4:D4"/>
    <mergeCell ref="O4:R4"/>
    <mergeCell ref="C8:D8"/>
    <mergeCell ref="C28:D28"/>
    <mergeCell ref="C29:D29"/>
    <mergeCell ref="C30:D30"/>
    <mergeCell ref="C31:D31"/>
    <mergeCell ref="C32:D32"/>
    <mergeCell ref="C33:D33"/>
    <mergeCell ref="C42:D42"/>
    <mergeCell ref="C63:D63"/>
    <mergeCell ref="C64:D64"/>
    <mergeCell ref="C65:D65"/>
    <mergeCell ref="C43:D43"/>
    <mergeCell ref="C46:D46"/>
    <mergeCell ref="C47:D47"/>
    <mergeCell ref="C48:D48"/>
    <mergeCell ref="C58:D58"/>
    <mergeCell ref="C44:D44"/>
    <mergeCell ref="C45:D45"/>
    <mergeCell ref="B59:B62"/>
    <mergeCell ref="C59:D59"/>
    <mergeCell ref="C61:D61"/>
    <mergeCell ref="C62:D62"/>
    <mergeCell ref="C60:D60"/>
  </mergeCells>
  <printOptions/>
  <pageMargins left="0.1968503937007874" right="0.1968503937007874" top="0.7874015748031497" bottom="0.7874015748031497" header="0.5118110236220472" footer="0.5118110236220472"/>
  <pageSetup blackAndWhite="1" fitToHeight="1" fitToWidth="1" horizontalDpi="600" verticalDpi="600" orientation="portrait" paperSize="9" scale="8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9"/>
  <sheetViews>
    <sheetView zoomScale="90" zoomScaleNormal="90" workbookViewId="0" topLeftCell="A1">
      <selection activeCell="A2" sqref="A2:A4"/>
    </sheetView>
  </sheetViews>
  <sheetFormatPr defaultColWidth="9.00390625" defaultRowHeight="13.5"/>
  <cols>
    <col min="1" max="1" width="18.00390625" style="30" customWidth="1"/>
    <col min="2" max="2" width="7.625" style="30" customWidth="1"/>
    <col min="3" max="3" width="8.625" style="30" customWidth="1"/>
    <col min="4" max="4" width="6.625" style="30" customWidth="1"/>
    <col min="5" max="8" width="8.625" style="30" customWidth="1"/>
    <col min="9" max="9" width="7.625" style="30" customWidth="1"/>
    <col min="10" max="10" width="8.625" style="30" customWidth="1"/>
    <col min="11" max="11" width="6.625" style="30" customWidth="1"/>
    <col min="12" max="12" width="9.50390625" style="30" customWidth="1"/>
    <col min="13" max="15" width="8.625" style="30" customWidth="1"/>
    <col min="16" max="16384" width="9.00390625" style="30" customWidth="1"/>
  </cols>
  <sheetData>
    <row r="1" spans="1:15" ht="14.25" thickBot="1">
      <c r="A1" s="66" t="s">
        <v>98</v>
      </c>
      <c r="B1" s="66"/>
      <c r="C1" s="66"/>
      <c r="D1" s="66"/>
      <c r="E1" s="66"/>
      <c r="F1" s="66"/>
      <c r="G1" s="66"/>
      <c r="H1" s="66"/>
      <c r="I1" s="66"/>
      <c r="J1" s="67"/>
      <c r="K1" s="68"/>
      <c r="L1" s="68"/>
      <c r="M1" s="68"/>
      <c r="N1" s="68"/>
      <c r="O1" s="69" t="s">
        <v>66</v>
      </c>
    </row>
    <row r="2" spans="1:15" ht="14.25" thickBot="1">
      <c r="A2" s="177" t="s">
        <v>41</v>
      </c>
      <c r="B2" s="180" t="s">
        <v>42</v>
      </c>
      <c r="C2" s="181"/>
      <c r="D2" s="181"/>
      <c r="E2" s="181"/>
      <c r="F2" s="181"/>
      <c r="G2" s="182"/>
      <c r="H2" s="183"/>
      <c r="I2" s="181" t="s">
        <v>36</v>
      </c>
      <c r="J2" s="181"/>
      <c r="K2" s="181"/>
      <c r="L2" s="181"/>
      <c r="M2" s="181"/>
      <c r="N2" s="182"/>
      <c r="O2" s="183"/>
    </row>
    <row r="3" spans="1:15" ht="13.5">
      <c r="A3" s="178"/>
      <c r="B3" s="31"/>
      <c r="C3" s="32"/>
      <c r="D3" s="32"/>
      <c r="E3" s="32"/>
      <c r="F3" s="32"/>
      <c r="G3" s="184" t="s">
        <v>45</v>
      </c>
      <c r="H3" s="185"/>
      <c r="I3" s="32"/>
      <c r="J3" s="32"/>
      <c r="K3" s="32"/>
      <c r="L3" s="32"/>
      <c r="M3" s="32"/>
      <c r="N3" s="186" t="s">
        <v>45</v>
      </c>
      <c r="O3" s="187"/>
    </row>
    <row r="4" spans="1:15" ht="52.5" customHeight="1" thickBot="1">
      <c r="A4" s="179"/>
      <c r="B4" s="33" t="s">
        <v>63</v>
      </c>
      <c r="C4" s="34" t="s">
        <v>46</v>
      </c>
      <c r="D4" s="34" t="s">
        <v>43</v>
      </c>
      <c r="E4" s="34" t="s">
        <v>47</v>
      </c>
      <c r="F4" s="109" t="s">
        <v>97</v>
      </c>
      <c r="G4" s="35" t="s">
        <v>48</v>
      </c>
      <c r="H4" s="36" t="s">
        <v>49</v>
      </c>
      <c r="I4" s="34" t="s">
        <v>63</v>
      </c>
      <c r="J4" s="34" t="s">
        <v>46</v>
      </c>
      <c r="K4" s="34" t="s">
        <v>43</v>
      </c>
      <c r="L4" s="34" t="s">
        <v>50</v>
      </c>
      <c r="M4" s="109" t="s">
        <v>97</v>
      </c>
      <c r="N4" s="35" t="s">
        <v>51</v>
      </c>
      <c r="O4" s="37" t="s">
        <v>49</v>
      </c>
    </row>
    <row r="5" spans="1:15" ht="13.5">
      <c r="A5" s="124" t="s">
        <v>134</v>
      </c>
      <c r="B5" s="125">
        <v>37.1</v>
      </c>
      <c r="C5" s="126">
        <v>281097</v>
      </c>
      <c r="D5" s="126">
        <v>421</v>
      </c>
      <c r="E5" s="126">
        <v>734129</v>
      </c>
      <c r="F5" s="127">
        <v>2.61</v>
      </c>
      <c r="G5" s="128">
        <v>752635</v>
      </c>
      <c r="H5" s="129">
        <f aca="true" t="shared" si="0" ref="H5:H13">ROUND((E5-G5)/G5*100,2)</f>
        <v>-2.46</v>
      </c>
      <c r="I5" s="138" t="s">
        <v>108</v>
      </c>
      <c r="J5" s="139" t="s">
        <v>108</v>
      </c>
      <c r="K5" s="140">
        <v>413</v>
      </c>
      <c r="L5" s="126">
        <v>652176</v>
      </c>
      <c r="M5" s="141">
        <v>2.32</v>
      </c>
      <c r="N5" s="128">
        <v>695325</v>
      </c>
      <c r="O5" s="142">
        <f aca="true" t="shared" si="1" ref="O5:O13">ROUND((L5-N5)/N5*100,2)</f>
        <v>-6.21</v>
      </c>
    </row>
    <row r="6" spans="1:15" ht="13.5">
      <c r="A6" s="124" t="s">
        <v>135</v>
      </c>
      <c r="B6" s="125">
        <v>37.2</v>
      </c>
      <c r="C6" s="126">
        <v>282830</v>
      </c>
      <c r="D6" s="126">
        <v>383</v>
      </c>
      <c r="E6" s="126">
        <v>718106</v>
      </c>
      <c r="F6" s="127">
        <v>2.54</v>
      </c>
      <c r="G6" s="128">
        <v>734129</v>
      </c>
      <c r="H6" s="129">
        <f t="shared" si="0"/>
        <v>-2.18</v>
      </c>
      <c r="I6" s="138" t="s">
        <v>108</v>
      </c>
      <c r="J6" s="139" t="s">
        <v>108</v>
      </c>
      <c r="K6" s="140">
        <v>369</v>
      </c>
      <c r="L6" s="126">
        <v>654503</v>
      </c>
      <c r="M6" s="141">
        <v>2.31</v>
      </c>
      <c r="N6" s="128">
        <v>652176</v>
      </c>
      <c r="O6" s="142">
        <f t="shared" si="1"/>
        <v>0.36</v>
      </c>
    </row>
    <row r="7" spans="1:15" ht="13.5">
      <c r="A7" s="124" t="s">
        <v>52</v>
      </c>
      <c r="B7" s="125">
        <v>37.7</v>
      </c>
      <c r="C7" s="126">
        <v>286582</v>
      </c>
      <c r="D7" s="126">
        <v>373</v>
      </c>
      <c r="E7" s="126">
        <v>738964</v>
      </c>
      <c r="F7" s="127">
        <v>2.58</v>
      </c>
      <c r="G7" s="128">
        <v>718106</v>
      </c>
      <c r="H7" s="129">
        <f t="shared" si="0"/>
        <v>2.9</v>
      </c>
      <c r="I7" s="138" t="s">
        <v>108</v>
      </c>
      <c r="J7" s="139" t="s">
        <v>108</v>
      </c>
      <c r="K7" s="140">
        <v>362</v>
      </c>
      <c r="L7" s="126">
        <v>674021</v>
      </c>
      <c r="M7" s="141">
        <v>2.35</v>
      </c>
      <c r="N7" s="128">
        <v>654503</v>
      </c>
      <c r="O7" s="142">
        <f t="shared" si="1"/>
        <v>2.98</v>
      </c>
    </row>
    <row r="8" spans="1:15" ht="13.5">
      <c r="A8" s="124" t="s">
        <v>53</v>
      </c>
      <c r="B8" s="125">
        <v>38</v>
      </c>
      <c r="C8" s="126">
        <v>289474</v>
      </c>
      <c r="D8" s="126">
        <v>345</v>
      </c>
      <c r="E8" s="126">
        <v>712491</v>
      </c>
      <c r="F8" s="127">
        <v>2.46</v>
      </c>
      <c r="G8" s="128">
        <v>738964</v>
      </c>
      <c r="H8" s="129">
        <f t="shared" si="0"/>
        <v>-3.58</v>
      </c>
      <c r="I8" s="138" t="s">
        <v>108</v>
      </c>
      <c r="J8" s="139" t="s">
        <v>108</v>
      </c>
      <c r="K8" s="140">
        <v>328</v>
      </c>
      <c r="L8" s="126">
        <v>659421</v>
      </c>
      <c r="M8" s="141">
        <v>2.28</v>
      </c>
      <c r="N8" s="128">
        <v>674021</v>
      </c>
      <c r="O8" s="142">
        <f t="shared" si="1"/>
        <v>-2.17</v>
      </c>
    </row>
    <row r="9" spans="1:15" ht="13.5">
      <c r="A9" s="124" t="s">
        <v>54</v>
      </c>
      <c r="B9" s="130">
        <v>38.4</v>
      </c>
      <c r="C9" s="131">
        <v>293449</v>
      </c>
      <c r="D9" s="132">
        <v>364</v>
      </c>
      <c r="E9" s="131">
        <v>726880</v>
      </c>
      <c r="F9" s="133">
        <v>2.48</v>
      </c>
      <c r="G9" s="134">
        <v>712491</v>
      </c>
      <c r="H9" s="135">
        <f t="shared" si="0"/>
        <v>2.02</v>
      </c>
      <c r="I9" s="143" t="s">
        <v>108</v>
      </c>
      <c r="J9" s="144" t="s">
        <v>108</v>
      </c>
      <c r="K9" s="145">
        <v>348</v>
      </c>
      <c r="L9" s="131">
        <v>673416</v>
      </c>
      <c r="M9" s="146">
        <v>2.29</v>
      </c>
      <c r="N9" s="134">
        <v>659421</v>
      </c>
      <c r="O9" s="142">
        <f t="shared" si="1"/>
        <v>2.12</v>
      </c>
    </row>
    <row r="10" spans="1:15" ht="13.5">
      <c r="A10" s="124" t="s">
        <v>55</v>
      </c>
      <c r="B10" s="125">
        <v>38.5</v>
      </c>
      <c r="C10" s="126">
        <v>291299</v>
      </c>
      <c r="D10" s="126">
        <v>402</v>
      </c>
      <c r="E10" s="126">
        <v>736358</v>
      </c>
      <c r="F10" s="133">
        <v>2.53</v>
      </c>
      <c r="G10" s="134">
        <v>726880</v>
      </c>
      <c r="H10" s="129">
        <f t="shared" si="0"/>
        <v>1.3</v>
      </c>
      <c r="I10" s="143" t="s">
        <v>108</v>
      </c>
      <c r="J10" s="144" t="s">
        <v>108</v>
      </c>
      <c r="K10" s="145">
        <v>394</v>
      </c>
      <c r="L10" s="131">
        <v>690470</v>
      </c>
      <c r="M10" s="146">
        <v>2.37</v>
      </c>
      <c r="N10" s="134">
        <v>673416</v>
      </c>
      <c r="O10" s="142">
        <f t="shared" si="1"/>
        <v>2.53</v>
      </c>
    </row>
    <row r="11" spans="1:15" ht="13.5">
      <c r="A11" s="124" t="s">
        <v>124</v>
      </c>
      <c r="B11" s="125">
        <v>38.7</v>
      </c>
      <c r="C11" s="126">
        <v>292292</v>
      </c>
      <c r="D11" s="126">
        <v>375</v>
      </c>
      <c r="E11" s="126">
        <v>751236</v>
      </c>
      <c r="F11" s="127">
        <v>2.57</v>
      </c>
      <c r="G11" s="128">
        <v>736358</v>
      </c>
      <c r="H11" s="129">
        <f t="shared" si="0"/>
        <v>2.02</v>
      </c>
      <c r="I11" s="138" t="s">
        <v>108</v>
      </c>
      <c r="J11" s="139" t="s">
        <v>108</v>
      </c>
      <c r="K11" s="140">
        <v>372</v>
      </c>
      <c r="L11" s="126">
        <v>706925</v>
      </c>
      <c r="M11" s="141">
        <v>2.42</v>
      </c>
      <c r="N11" s="128">
        <v>690470</v>
      </c>
      <c r="O11" s="142">
        <f t="shared" si="1"/>
        <v>2.38</v>
      </c>
    </row>
    <row r="12" spans="1:15" ht="13.5">
      <c r="A12" s="124" t="s">
        <v>125</v>
      </c>
      <c r="B12" s="136">
        <v>38.5</v>
      </c>
      <c r="C12" s="126">
        <v>291167</v>
      </c>
      <c r="D12" s="126">
        <v>389</v>
      </c>
      <c r="E12" s="126">
        <v>766427</v>
      </c>
      <c r="F12" s="127">
        <v>2.63</v>
      </c>
      <c r="G12" s="128">
        <v>751236</v>
      </c>
      <c r="H12" s="129">
        <f t="shared" si="0"/>
        <v>2.02</v>
      </c>
      <c r="I12" s="264">
        <v>38.5</v>
      </c>
      <c r="J12" s="147">
        <v>291569</v>
      </c>
      <c r="K12" s="148">
        <v>383</v>
      </c>
      <c r="L12" s="126">
        <v>722776</v>
      </c>
      <c r="M12" s="141">
        <v>2.48</v>
      </c>
      <c r="N12" s="128">
        <v>706925</v>
      </c>
      <c r="O12" s="142">
        <f t="shared" si="1"/>
        <v>2.24</v>
      </c>
    </row>
    <row r="13" spans="1:15" ht="14.25" thickBot="1">
      <c r="A13" s="124" t="s">
        <v>126</v>
      </c>
      <c r="B13" s="265">
        <v>38.6</v>
      </c>
      <c r="C13" s="266">
        <v>294677</v>
      </c>
      <c r="D13" s="266">
        <v>430</v>
      </c>
      <c r="E13" s="266">
        <v>764147</v>
      </c>
      <c r="F13" s="267">
        <v>2.59</v>
      </c>
      <c r="G13" s="151">
        <v>766427</v>
      </c>
      <c r="H13" s="268">
        <f t="shared" si="0"/>
        <v>-0.3</v>
      </c>
      <c r="I13" s="269">
        <v>38.6</v>
      </c>
      <c r="J13" s="270">
        <v>294738</v>
      </c>
      <c r="K13" s="271">
        <v>427</v>
      </c>
      <c r="L13" s="266">
        <v>735494</v>
      </c>
      <c r="M13" s="272">
        <v>2.5</v>
      </c>
      <c r="N13" s="273">
        <v>722776</v>
      </c>
      <c r="O13" s="274">
        <f t="shared" si="1"/>
        <v>1.76</v>
      </c>
    </row>
    <row r="14" spans="1:15" ht="13.5">
      <c r="A14" s="64" t="s">
        <v>132</v>
      </c>
      <c r="B14" s="245">
        <v>38.3</v>
      </c>
      <c r="C14" s="246">
        <v>290085</v>
      </c>
      <c r="D14" s="247">
        <v>434</v>
      </c>
      <c r="E14" s="247">
        <v>782774</v>
      </c>
      <c r="F14" s="248">
        <v>2.7</v>
      </c>
      <c r="G14" s="249">
        <v>764147</v>
      </c>
      <c r="H14" s="149">
        <f>ROUND((E14-G14)/G14*100,2)</f>
        <v>2.44</v>
      </c>
      <c r="I14" s="250">
        <v>38.3</v>
      </c>
      <c r="J14" s="251">
        <v>290317</v>
      </c>
      <c r="K14" s="252">
        <v>429</v>
      </c>
      <c r="L14" s="247">
        <v>745498</v>
      </c>
      <c r="M14" s="253">
        <v>2.57</v>
      </c>
      <c r="N14" s="249">
        <v>735494</v>
      </c>
      <c r="O14" s="150">
        <f>ROUND((L14-N14)/N14*100,2)</f>
        <v>1.36</v>
      </c>
    </row>
    <row r="15" spans="1:15" ht="14.25" thickBot="1">
      <c r="A15" s="65" t="s">
        <v>133</v>
      </c>
      <c r="B15" s="254">
        <v>38.6</v>
      </c>
      <c r="C15" s="255">
        <v>294677</v>
      </c>
      <c r="D15" s="256">
        <v>430</v>
      </c>
      <c r="E15" s="255">
        <v>764147</v>
      </c>
      <c r="F15" s="257">
        <v>2.59</v>
      </c>
      <c r="G15" s="258">
        <v>766427</v>
      </c>
      <c r="H15" s="137">
        <f>ROUND((E15-G15)/G15*100,2)</f>
        <v>-0.3</v>
      </c>
      <c r="I15" s="259">
        <v>38.6</v>
      </c>
      <c r="J15" s="260">
        <v>294738</v>
      </c>
      <c r="K15" s="261">
        <v>427</v>
      </c>
      <c r="L15" s="255">
        <v>735494</v>
      </c>
      <c r="M15" s="262">
        <v>2.5</v>
      </c>
      <c r="N15" s="258">
        <v>722776</v>
      </c>
      <c r="O15" s="263">
        <f>ROUND((L15-N15)/N15*100,2)</f>
        <v>1.76</v>
      </c>
    </row>
    <row r="16" spans="1:15" ht="14.25" thickBot="1">
      <c r="A16" s="39" t="s">
        <v>56</v>
      </c>
      <c r="B16" s="40">
        <f aca="true" t="shared" si="2" ref="B16:O16">B14-B15</f>
        <v>-0.30000000000000426</v>
      </c>
      <c r="C16" s="41">
        <f t="shared" si="2"/>
        <v>-4592</v>
      </c>
      <c r="D16" s="61">
        <f t="shared" si="2"/>
        <v>4</v>
      </c>
      <c r="E16" s="41">
        <f t="shared" si="2"/>
        <v>18627</v>
      </c>
      <c r="F16" s="38">
        <f t="shared" si="2"/>
        <v>0.11000000000000032</v>
      </c>
      <c r="G16" s="62">
        <f t="shared" si="2"/>
        <v>-2280</v>
      </c>
      <c r="H16" s="42">
        <f t="shared" si="2"/>
        <v>2.7399999999999998</v>
      </c>
      <c r="I16" s="43">
        <f t="shared" si="2"/>
        <v>-0.30000000000000426</v>
      </c>
      <c r="J16" s="63">
        <f t="shared" si="2"/>
        <v>-4421</v>
      </c>
      <c r="K16" s="61">
        <f t="shared" si="2"/>
        <v>2</v>
      </c>
      <c r="L16" s="41">
        <f>L14-L15</f>
        <v>10004</v>
      </c>
      <c r="M16" s="38">
        <f t="shared" si="2"/>
        <v>0.06999999999999984</v>
      </c>
      <c r="N16" s="62" t="s">
        <v>127</v>
      </c>
      <c r="O16" s="42">
        <f t="shared" si="2"/>
        <v>-0.3999999999999999</v>
      </c>
    </row>
    <row r="17" spans="1:15" ht="13.5">
      <c r="A17" s="68"/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</row>
    <row r="18" spans="1:15" ht="13.5">
      <c r="A18" s="68"/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</row>
    <row r="19" spans="1:15" ht="13.5">
      <c r="A19" s="68"/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</row>
    <row r="20" spans="1:15" ht="13.5">
      <c r="A20" s="68"/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</row>
    <row r="21" spans="1:15" ht="13.5">
      <c r="A21" s="68"/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</row>
    <row r="22" spans="1:15" ht="13.5">
      <c r="A22" s="68"/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</row>
    <row r="23" spans="1:15" ht="13.5">
      <c r="A23" s="68"/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</row>
    <row r="24" spans="1:15" ht="14.25" thickBot="1">
      <c r="A24" s="70"/>
      <c r="B24" s="70"/>
      <c r="C24" s="70"/>
      <c r="D24" s="70"/>
      <c r="E24" s="70"/>
      <c r="F24" s="70"/>
      <c r="G24" s="70"/>
      <c r="H24" s="70"/>
      <c r="I24" s="70"/>
      <c r="J24" s="68"/>
      <c r="K24" s="68"/>
      <c r="L24" s="68"/>
      <c r="M24" s="68"/>
      <c r="N24" s="68"/>
      <c r="O24" s="68"/>
    </row>
    <row r="25" spans="1:15" ht="13.5">
      <c r="A25" s="71"/>
      <c r="B25" s="72"/>
      <c r="C25" s="72"/>
      <c r="D25" s="72"/>
      <c r="E25" s="72"/>
      <c r="F25" s="72"/>
      <c r="G25" s="72"/>
      <c r="H25" s="72"/>
      <c r="I25" s="72"/>
      <c r="J25" s="73"/>
      <c r="K25" s="74"/>
      <c r="L25" s="74"/>
      <c r="M25" s="74"/>
      <c r="N25" s="74"/>
      <c r="O25" s="75"/>
    </row>
    <row r="26" spans="1:15" ht="13.5">
      <c r="A26" s="188" t="s">
        <v>89</v>
      </c>
      <c r="B26" s="189"/>
      <c r="C26" s="189"/>
      <c r="D26" s="189"/>
      <c r="E26" s="189"/>
      <c r="F26" s="189"/>
      <c r="G26" s="189"/>
      <c r="H26" s="189"/>
      <c r="I26" s="189"/>
      <c r="J26" s="189"/>
      <c r="K26" s="189"/>
      <c r="L26" s="189"/>
      <c r="M26" s="190"/>
      <c r="N26" s="190"/>
      <c r="O26" s="191"/>
    </row>
    <row r="27" spans="1:15" ht="13.5">
      <c r="A27" s="192"/>
      <c r="B27" s="190"/>
      <c r="C27" s="190"/>
      <c r="D27" s="190"/>
      <c r="E27" s="190"/>
      <c r="F27" s="190"/>
      <c r="G27" s="190"/>
      <c r="H27" s="190"/>
      <c r="I27" s="190"/>
      <c r="J27" s="190"/>
      <c r="K27" s="190"/>
      <c r="L27" s="190"/>
      <c r="M27" s="190"/>
      <c r="N27" s="190"/>
      <c r="O27" s="191"/>
    </row>
    <row r="28" spans="1:15" ht="29.25" customHeight="1">
      <c r="A28" s="193" t="s">
        <v>136</v>
      </c>
      <c r="B28" s="194"/>
      <c r="C28" s="194"/>
      <c r="D28" s="194"/>
      <c r="E28" s="194"/>
      <c r="F28" s="194"/>
      <c r="G28" s="194"/>
      <c r="H28" s="194"/>
      <c r="I28" s="194"/>
      <c r="J28" s="194"/>
      <c r="K28" s="194"/>
      <c r="L28" s="194"/>
      <c r="M28" s="195"/>
      <c r="N28" s="195"/>
      <c r="O28" s="196"/>
    </row>
    <row r="29" spans="1:15" ht="19.5" customHeight="1">
      <c r="A29" s="193" t="s">
        <v>87</v>
      </c>
      <c r="B29" s="194"/>
      <c r="C29" s="194"/>
      <c r="D29" s="194"/>
      <c r="E29" s="194"/>
      <c r="F29" s="194"/>
      <c r="G29" s="194"/>
      <c r="H29" s="194"/>
      <c r="I29" s="194"/>
      <c r="J29" s="194"/>
      <c r="K29" s="194"/>
      <c r="L29" s="194"/>
      <c r="M29" s="195"/>
      <c r="N29" s="195"/>
      <c r="O29" s="196"/>
    </row>
    <row r="30" spans="1:15" ht="25.5" customHeight="1">
      <c r="A30" s="197" t="s">
        <v>88</v>
      </c>
      <c r="B30" s="198"/>
      <c r="C30" s="198"/>
      <c r="D30" s="198"/>
      <c r="E30" s="198"/>
      <c r="F30" s="198"/>
      <c r="G30" s="198"/>
      <c r="H30" s="198"/>
      <c r="I30" s="198"/>
      <c r="J30" s="198"/>
      <c r="K30" s="198"/>
      <c r="L30" s="198"/>
      <c r="M30" s="198"/>
      <c r="N30" s="198"/>
      <c r="O30" s="199"/>
    </row>
    <row r="31" spans="1:15" ht="39" customHeight="1">
      <c r="A31" s="76"/>
      <c r="B31" s="204" t="s">
        <v>93</v>
      </c>
      <c r="C31" s="204"/>
      <c r="D31" s="204"/>
      <c r="E31" s="204"/>
      <c r="F31" s="204"/>
      <c r="G31" s="204"/>
      <c r="H31" s="204"/>
      <c r="I31" s="204"/>
      <c r="J31" s="204"/>
      <c r="K31" s="204"/>
      <c r="L31" s="204"/>
      <c r="M31" s="204"/>
      <c r="N31" s="78"/>
      <c r="O31" s="79"/>
    </row>
    <row r="32" spans="1:15" ht="24.75" customHeight="1">
      <c r="A32" s="76"/>
      <c r="D32" s="99" t="s">
        <v>137</v>
      </c>
      <c r="E32" s="77"/>
      <c r="F32" s="77"/>
      <c r="G32" s="77"/>
      <c r="H32" s="77"/>
      <c r="I32" s="77"/>
      <c r="J32" s="77"/>
      <c r="K32" s="77"/>
      <c r="L32" s="77"/>
      <c r="M32" s="78"/>
      <c r="N32" s="78"/>
      <c r="O32" s="79"/>
    </row>
    <row r="33" spans="1:15" ht="24" customHeight="1">
      <c r="A33" s="76"/>
      <c r="D33" s="99" t="s">
        <v>138</v>
      </c>
      <c r="E33" s="77"/>
      <c r="F33" s="77"/>
      <c r="G33" s="77"/>
      <c r="H33" s="77"/>
      <c r="I33" s="77"/>
      <c r="J33" s="77"/>
      <c r="K33" s="77"/>
      <c r="L33" s="77"/>
      <c r="M33" s="78"/>
      <c r="N33" s="78"/>
      <c r="O33" s="79"/>
    </row>
    <row r="34" spans="1:15" ht="24" customHeight="1">
      <c r="A34" s="76"/>
      <c r="D34" s="99" t="s">
        <v>139</v>
      </c>
      <c r="E34" s="77"/>
      <c r="F34" s="77"/>
      <c r="G34" s="77"/>
      <c r="H34" s="77"/>
      <c r="I34" s="77"/>
      <c r="J34" s="77"/>
      <c r="K34" s="77"/>
      <c r="L34" s="77"/>
      <c r="M34" s="78"/>
      <c r="N34" s="78"/>
      <c r="O34" s="79"/>
    </row>
    <row r="35" spans="1:15" ht="19.5" customHeight="1">
      <c r="A35" s="80"/>
      <c r="D35" s="98" t="s">
        <v>116</v>
      </c>
      <c r="E35" s="81"/>
      <c r="F35" s="81"/>
      <c r="G35" s="81"/>
      <c r="H35" s="81"/>
      <c r="I35" s="81"/>
      <c r="J35" s="81"/>
      <c r="K35" s="82"/>
      <c r="L35" s="82"/>
      <c r="M35" s="82"/>
      <c r="N35" s="82"/>
      <c r="O35" s="83"/>
    </row>
    <row r="36" spans="1:15" ht="27.75" customHeight="1">
      <c r="A36" s="80"/>
      <c r="B36" s="81"/>
      <c r="C36" s="81"/>
      <c r="D36" s="81"/>
      <c r="E36" s="81"/>
      <c r="F36" s="81"/>
      <c r="G36" s="81"/>
      <c r="H36" s="81"/>
      <c r="I36" s="81"/>
      <c r="J36" s="81"/>
      <c r="K36" s="82"/>
      <c r="L36" s="82"/>
      <c r="M36" s="82"/>
      <c r="N36" s="82"/>
      <c r="O36" s="83"/>
    </row>
    <row r="37" spans="1:15" ht="23.25" customHeight="1">
      <c r="A37" s="197" t="s">
        <v>90</v>
      </c>
      <c r="B37" s="194"/>
      <c r="C37" s="194"/>
      <c r="D37" s="194"/>
      <c r="E37" s="194"/>
      <c r="F37" s="194"/>
      <c r="G37" s="194"/>
      <c r="H37" s="194"/>
      <c r="I37" s="194"/>
      <c r="J37" s="194"/>
      <c r="K37" s="194"/>
      <c r="L37" s="194"/>
      <c r="M37" s="195"/>
      <c r="N37" s="195"/>
      <c r="O37" s="196"/>
    </row>
    <row r="38" spans="1:15" ht="13.5">
      <c r="A38" s="80"/>
      <c r="B38" s="81"/>
      <c r="C38" s="81"/>
      <c r="D38" s="81"/>
      <c r="E38" s="81"/>
      <c r="F38" s="81"/>
      <c r="G38" s="81"/>
      <c r="H38" s="81"/>
      <c r="I38" s="81"/>
      <c r="J38" s="81"/>
      <c r="K38" s="82"/>
      <c r="L38" s="82"/>
      <c r="M38" s="82"/>
      <c r="N38" s="82"/>
      <c r="O38" s="83"/>
    </row>
    <row r="39" spans="1:15" ht="13.5">
      <c r="A39" s="93"/>
      <c r="B39" s="92" t="s">
        <v>110</v>
      </c>
      <c r="C39" s="85"/>
      <c r="D39" s="82"/>
      <c r="E39" s="68"/>
      <c r="F39" s="86"/>
      <c r="H39" s="86" t="s">
        <v>111</v>
      </c>
      <c r="I39" s="82"/>
      <c r="J39" s="82"/>
      <c r="K39" s="82"/>
      <c r="L39" s="82"/>
      <c r="M39" s="82"/>
      <c r="N39" s="82"/>
      <c r="O39" s="83"/>
    </row>
    <row r="40" spans="1:15" ht="13.5">
      <c r="A40" s="93"/>
      <c r="B40" s="92" t="s">
        <v>57</v>
      </c>
      <c r="C40" s="85"/>
      <c r="D40" s="82"/>
      <c r="E40" s="68"/>
      <c r="F40" s="86"/>
      <c r="H40" s="86" t="s">
        <v>58</v>
      </c>
      <c r="I40" s="82"/>
      <c r="J40" s="82"/>
      <c r="K40" s="82"/>
      <c r="L40" s="82"/>
      <c r="M40" s="82"/>
      <c r="N40" s="82"/>
      <c r="O40" s="83"/>
    </row>
    <row r="41" spans="1:15" ht="13.5" hidden="1">
      <c r="A41" s="93"/>
      <c r="B41" s="92"/>
      <c r="C41" s="85"/>
      <c r="D41" s="82"/>
      <c r="E41" s="68"/>
      <c r="F41" s="86"/>
      <c r="H41" s="86"/>
      <c r="I41" s="82"/>
      <c r="J41" s="82"/>
      <c r="K41" s="82"/>
      <c r="L41" s="82"/>
      <c r="M41" s="82"/>
      <c r="N41" s="82"/>
      <c r="O41" s="83"/>
    </row>
    <row r="42" spans="1:15" ht="13.5" hidden="1">
      <c r="A42" s="93"/>
      <c r="B42" s="92"/>
      <c r="C42" s="85"/>
      <c r="D42" s="82"/>
      <c r="E42" s="68"/>
      <c r="F42" s="86"/>
      <c r="H42" s="86"/>
      <c r="I42" s="82"/>
      <c r="J42" s="82"/>
      <c r="K42" s="82"/>
      <c r="L42" s="82"/>
      <c r="M42" s="82"/>
      <c r="N42" s="82"/>
      <c r="O42" s="83"/>
    </row>
    <row r="43" spans="1:15" ht="13.5">
      <c r="A43" s="93"/>
      <c r="B43" s="92" t="s">
        <v>59</v>
      </c>
      <c r="C43" s="85"/>
      <c r="D43" s="82"/>
      <c r="E43" s="68"/>
      <c r="F43" s="86"/>
      <c r="H43" s="86" t="s">
        <v>60</v>
      </c>
      <c r="I43" s="82"/>
      <c r="J43" s="82"/>
      <c r="K43" s="82"/>
      <c r="L43" s="82"/>
      <c r="M43" s="82"/>
      <c r="N43" s="82"/>
      <c r="O43" s="83"/>
    </row>
    <row r="44" spans="1:15" ht="13.5" hidden="1">
      <c r="A44" s="93"/>
      <c r="B44" s="92"/>
      <c r="C44" s="85"/>
      <c r="D44" s="82"/>
      <c r="E44" s="68"/>
      <c r="F44" s="86"/>
      <c r="H44" s="86"/>
      <c r="I44" s="82"/>
      <c r="J44" s="82"/>
      <c r="K44" s="82"/>
      <c r="L44" s="82"/>
      <c r="M44" s="82"/>
      <c r="N44" s="82"/>
      <c r="O44" s="83"/>
    </row>
    <row r="45" spans="1:15" ht="13.5">
      <c r="A45" s="93"/>
      <c r="B45" s="92" t="s">
        <v>61</v>
      </c>
      <c r="C45" s="85"/>
      <c r="D45" s="82"/>
      <c r="E45" s="68"/>
      <c r="F45" s="86"/>
      <c r="H45" s="86" t="s">
        <v>64</v>
      </c>
      <c r="I45" s="82"/>
      <c r="J45" s="82"/>
      <c r="K45" s="82"/>
      <c r="L45" s="82"/>
      <c r="M45" s="82"/>
      <c r="N45" s="82"/>
      <c r="O45" s="83"/>
    </row>
    <row r="46" spans="1:15" ht="13.5" hidden="1">
      <c r="A46" s="93"/>
      <c r="B46" s="92"/>
      <c r="C46" s="85"/>
      <c r="D46" s="82"/>
      <c r="E46" s="68"/>
      <c r="F46" s="86"/>
      <c r="H46" s="86"/>
      <c r="I46" s="82"/>
      <c r="J46" s="82"/>
      <c r="K46" s="82"/>
      <c r="L46" s="82"/>
      <c r="M46" s="82"/>
      <c r="N46" s="82"/>
      <c r="O46" s="83"/>
    </row>
    <row r="47" spans="1:15" ht="13.5" hidden="1">
      <c r="A47" s="93"/>
      <c r="B47" s="92"/>
      <c r="C47" s="85"/>
      <c r="D47" s="82"/>
      <c r="E47" s="68"/>
      <c r="F47" s="86"/>
      <c r="H47" s="86"/>
      <c r="I47" s="82"/>
      <c r="J47" s="82"/>
      <c r="K47" s="82"/>
      <c r="L47" s="82"/>
      <c r="M47" s="82"/>
      <c r="N47" s="82"/>
      <c r="O47" s="83"/>
    </row>
    <row r="48" spans="1:15" ht="13.5">
      <c r="A48" s="84"/>
      <c r="B48" s="85"/>
      <c r="C48" s="85"/>
      <c r="D48" s="82"/>
      <c r="E48" s="68"/>
      <c r="F48" s="86"/>
      <c r="G48" s="86"/>
      <c r="H48" s="82"/>
      <c r="I48" s="82"/>
      <c r="J48" s="82"/>
      <c r="K48" s="82"/>
      <c r="L48" s="82"/>
      <c r="M48" s="82"/>
      <c r="N48" s="82"/>
      <c r="O48" s="83"/>
    </row>
    <row r="49" spans="1:15" ht="13.5">
      <c r="A49" s="84"/>
      <c r="B49" s="85"/>
      <c r="C49" s="85"/>
      <c r="D49" s="82"/>
      <c r="E49" s="68"/>
      <c r="F49" s="86"/>
      <c r="G49" s="86"/>
      <c r="H49" s="82"/>
      <c r="I49" s="82"/>
      <c r="J49" s="82"/>
      <c r="K49" s="82"/>
      <c r="L49" s="82"/>
      <c r="M49" s="82"/>
      <c r="N49" s="82"/>
      <c r="O49" s="83"/>
    </row>
    <row r="50" spans="1:15" ht="27" customHeight="1">
      <c r="A50" s="200" t="s">
        <v>91</v>
      </c>
      <c r="B50" s="201"/>
      <c r="C50" s="201"/>
      <c r="D50" s="201"/>
      <c r="E50" s="201"/>
      <c r="F50" s="201"/>
      <c r="G50" s="201"/>
      <c r="H50" s="201"/>
      <c r="I50" s="201"/>
      <c r="J50" s="201"/>
      <c r="K50" s="201"/>
      <c r="L50" s="201"/>
      <c r="M50" s="201"/>
      <c r="N50" s="201"/>
      <c r="O50" s="202"/>
    </row>
    <row r="51" spans="1:15" ht="13.5">
      <c r="A51" s="87"/>
      <c r="B51" s="85"/>
      <c r="C51" s="85"/>
      <c r="D51" s="82"/>
      <c r="E51" s="82"/>
      <c r="F51" s="82"/>
      <c r="G51" s="82"/>
      <c r="H51" s="82"/>
      <c r="I51" s="82"/>
      <c r="J51" s="82"/>
      <c r="K51" s="82"/>
      <c r="L51" s="82"/>
      <c r="M51" s="82"/>
      <c r="N51" s="82"/>
      <c r="O51" s="83"/>
    </row>
    <row r="52" spans="1:15" ht="21.75" customHeight="1">
      <c r="A52" s="87"/>
      <c r="B52" s="85" t="s">
        <v>92</v>
      </c>
      <c r="C52" s="85"/>
      <c r="D52" s="82"/>
      <c r="E52" s="82"/>
      <c r="F52" s="82"/>
      <c r="G52" s="82"/>
      <c r="H52" s="82"/>
      <c r="I52" s="82"/>
      <c r="J52" s="82"/>
      <c r="K52" s="82"/>
      <c r="L52" s="82"/>
      <c r="M52" s="82"/>
      <c r="N52" s="82"/>
      <c r="O52" s="83"/>
    </row>
    <row r="53" spans="1:15" s="96" customFormat="1" ht="68.25" customHeight="1">
      <c r="A53" s="94"/>
      <c r="B53" s="97"/>
      <c r="C53" s="203" t="s">
        <v>112</v>
      </c>
      <c r="D53" s="203"/>
      <c r="E53" s="203"/>
      <c r="F53" s="203"/>
      <c r="G53" s="203"/>
      <c r="H53" s="203"/>
      <c r="I53" s="203"/>
      <c r="J53" s="203"/>
      <c r="K53" s="203"/>
      <c r="L53" s="203"/>
      <c r="M53" s="203"/>
      <c r="N53" s="203"/>
      <c r="O53" s="95"/>
    </row>
    <row r="54" spans="1:15" ht="13.5">
      <c r="A54" s="87"/>
      <c r="B54" s="85"/>
      <c r="C54" s="85"/>
      <c r="D54" s="82"/>
      <c r="E54" s="82"/>
      <c r="F54" s="82"/>
      <c r="G54" s="82"/>
      <c r="H54" s="82"/>
      <c r="I54" s="82"/>
      <c r="J54" s="82"/>
      <c r="K54" s="82"/>
      <c r="L54" s="82"/>
      <c r="M54" s="82"/>
      <c r="N54" s="82"/>
      <c r="O54" s="83"/>
    </row>
    <row r="55" spans="1:15" ht="13.5">
      <c r="A55" s="87"/>
      <c r="B55" s="85"/>
      <c r="C55" s="85"/>
      <c r="D55" s="82"/>
      <c r="E55" s="82"/>
      <c r="F55" s="82"/>
      <c r="G55" s="82"/>
      <c r="H55" s="82"/>
      <c r="I55" s="82"/>
      <c r="J55" s="82"/>
      <c r="K55" s="82"/>
      <c r="L55" s="82"/>
      <c r="M55" s="82"/>
      <c r="N55" s="82"/>
      <c r="O55" s="83"/>
    </row>
    <row r="56" spans="1:15" ht="13.5">
      <c r="A56" s="87"/>
      <c r="B56" s="85"/>
      <c r="C56" s="85"/>
      <c r="D56" s="82"/>
      <c r="E56" s="82"/>
      <c r="F56" s="82"/>
      <c r="G56" s="82"/>
      <c r="H56" s="82"/>
      <c r="I56" s="82"/>
      <c r="J56" s="82"/>
      <c r="K56" s="82"/>
      <c r="L56" s="82"/>
      <c r="M56" s="82"/>
      <c r="N56" s="82"/>
      <c r="O56" s="83"/>
    </row>
    <row r="57" spans="1:15" ht="13.5">
      <c r="A57" s="87"/>
      <c r="B57" s="85"/>
      <c r="C57" s="85"/>
      <c r="D57" s="82"/>
      <c r="E57" s="82"/>
      <c r="F57" s="82"/>
      <c r="G57" s="82"/>
      <c r="H57" s="82"/>
      <c r="I57" s="82"/>
      <c r="J57" s="82"/>
      <c r="K57" s="82"/>
      <c r="L57" s="82"/>
      <c r="M57" s="82"/>
      <c r="N57" s="82"/>
      <c r="O57" s="83"/>
    </row>
    <row r="58" spans="1:15" ht="13.5">
      <c r="A58" s="87"/>
      <c r="B58" s="85"/>
      <c r="C58" s="85"/>
      <c r="D58" s="82"/>
      <c r="E58" s="82"/>
      <c r="F58" s="82"/>
      <c r="G58" s="82"/>
      <c r="H58" s="82"/>
      <c r="I58" s="82"/>
      <c r="J58" s="82"/>
      <c r="K58" s="82"/>
      <c r="L58" s="82"/>
      <c r="M58" s="82"/>
      <c r="N58" s="82"/>
      <c r="O58" s="83"/>
    </row>
    <row r="59" spans="1:15" ht="14.25" thickBot="1">
      <c r="A59" s="88"/>
      <c r="B59" s="89"/>
      <c r="C59" s="89"/>
      <c r="D59" s="89"/>
      <c r="E59" s="89"/>
      <c r="F59" s="89"/>
      <c r="G59" s="89"/>
      <c r="H59" s="89"/>
      <c r="I59" s="89"/>
      <c r="J59" s="89"/>
      <c r="K59" s="90"/>
      <c r="L59" s="90"/>
      <c r="M59" s="90"/>
      <c r="N59" s="90"/>
      <c r="O59" s="91"/>
    </row>
  </sheetData>
  <sheetProtection/>
  <mergeCells count="13">
    <mergeCell ref="A50:O50"/>
    <mergeCell ref="C53:N53"/>
    <mergeCell ref="B31:M31"/>
    <mergeCell ref="A37:O37"/>
    <mergeCell ref="A26:O27"/>
    <mergeCell ref="A28:O28"/>
    <mergeCell ref="A29:O29"/>
    <mergeCell ref="A30:O30"/>
    <mergeCell ref="A2:A4"/>
    <mergeCell ref="B2:H2"/>
    <mergeCell ref="I2:O2"/>
    <mergeCell ref="G3:H3"/>
    <mergeCell ref="N3:O3"/>
  </mergeCells>
  <printOptions/>
  <pageMargins left="0.1968503937007874" right="0.1968503937007874" top="0.7874015748031497" bottom="0.7874015748031497" header="0.5118110236220472" footer="0.5118110236220472"/>
  <pageSetup blackAndWhite="1" fitToHeight="1" fitToWidth="1" horizontalDpi="600" verticalDpi="600" orientation="portrait" paperSize="9" scale="7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73"/>
  <sheetViews>
    <sheetView zoomScale="95" zoomScaleNormal="95" workbookViewId="0" topLeftCell="A1">
      <selection activeCell="D7" sqref="D7"/>
    </sheetView>
  </sheetViews>
  <sheetFormatPr defaultColWidth="9.00390625" defaultRowHeight="13.5"/>
  <cols>
    <col min="1" max="1" width="1.4921875" style="3" customWidth="1"/>
    <col min="2" max="3" width="3.25390625" style="3" bestFit="1" customWidth="1"/>
    <col min="4" max="4" width="19.75390625" style="4" bestFit="1" customWidth="1"/>
    <col min="5" max="5" width="5.625" style="3" customWidth="1"/>
    <col min="6" max="6" width="7.625" style="3" customWidth="1"/>
    <col min="7" max="7" width="4.625" style="3" customWidth="1"/>
    <col min="8" max="8" width="8.125" style="3" customWidth="1"/>
    <col min="9" max="9" width="7.625" style="3" customWidth="1"/>
    <col min="10" max="10" width="8.125" style="3" customWidth="1"/>
    <col min="11" max="11" width="7.625" style="5" customWidth="1"/>
    <col min="12" max="12" width="5.625" style="3" customWidth="1"/>
    <col min="13" max="13" width="7.625" style="3" customWidth="1"/>
    <col min="14" max="14" width="4.625" style="3" customWidth="1"/>
    <col min="15" max="15" width="8.125" style="5" customWidth="1"/>
    <col min="16" max="16" width="7.75390625" style="3" customWidth="1"/>
    <col min="17" max="17" width="8.125" style="3" customWidth="1"/>
    <col min="18" max="18" width="7.625" style="3" customWidth="1"/>
    <col min="19" max="19" width="9.00390625" style="3" customWidth="1"/>
    <col min="20" max="23" width="0" style="3" hidden="1" customWidth="1"/>
    <col min="24" max="16384" width="9.00390625" style="3" customWidth="1"/>
  </cols>
  <sheetData>
    <row r="1" spans="1:18" s="2" customFormat="1" ht="13.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2:18" ht="18.75">
      <c r="B2" s="174" t="s">
        <v>141</v>
      </c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174"/>
      <c r="R2" s="174"/>
    </row>
    <row r="3" spans="2:18" ht="18.75">
      <c r="B3" s="174" t="s">
        <v>102</v>
      </c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4"/>
      <c r="P3" s="174"/>
      <c r="Q3" s="174"/>
      <c r="R3" s="174"/>
    </row>
    <row r="4" spans="2:18" ht="12.75" thickBot="1">
      <c r="B4" s="175" t="s">
        <v>115</v>
      </c>
      <c r="C4" s="175"/>
      <c r="D4" s="175"/>
      <c r="E4" s="58"/>
      <c r="F4" s="58"/>
      <c r="G4" s="58"/>
      <c r="H4" s="58"/>
      <c r="I4" s="58"/>
      <c r="J4" s="58"/>
      <c r="K4" s="60"/>
      <c r="L4" s="58"/>
      <c r="M4" s="58"/>
      <c r="N4" s="58"/>
      <c r="O4" s="176" t="s">
        <v>113</v>
      </c>
      <c r="P4" s="176"/>
      <c r="Q4" s="176"/>
      <c r="R4" s="176"/>
    </row>
    <row r="5" spans="2:18" s="6" customFormat="1" ht="12.75" thickBot="1">
      <c r="B5" s="7"/>
      <c r="C5" s="8"/>
      <c r="D5" s="9"/>
      <c r="E5" s="10" t="s">
        <v>35</v>
      </c>
      <c r="F5" s="11"/>
      <c r="G5" s="10"/>
      <c r="H5" s="12"/>
      <c r="I5" s="13"/>
      <c r="J5" s="13"/>
      <c r="K5" s="14"/>
      <c r="L5" s="12" t="s">
        <v>36</v>
      </c>
      <c r="M5" s="13"/>
      <c r="N5" s="13"/>
      <c r="O5" s="13"/>
      <c r="P5" s="13"/>
      <c r="Q5" s="13"/>
      <c r="R5" s="15"/>
    </row>
    <row r="6" spans="2:18" s="6" customFormat="1" ht="12">
      <c r="B6" s="16"/>
      <c r="C6" s="17"/>
      <c r="D6" s="18"/>
      <c r="E6" s="28"/>
      <c r="F6" s="22"/>
      <c r="G6" s="22"/>
      <c r="H6" s="22"/>
      <c r="I6" s="22"/>
      <c r="J6" s="172" t="s">
        <v>45</v>
      </c>
      <c r="K6" s="173"/>
      <c r="L6" s="22"/>
      <c r="M6" s="22"/>
      <c r="N6" s="22"/>
      <c r="O6" s="22"/>
      <c r="P6" s="22"/>
      <c r="Q6" s="172" t="s">
        <v>45</v>
      </c>
      <c r="R6" s="173"/>
    </row>
    <row r="7" spans="2:18" s="6" customFormat="1" ht="42" customHeight="1" thickBot="1">
      <c r="B7" s="19"/>
      <c r="C7" s="20"/>
      <c r="D7" s="21"/>
      <c r="E7" s="29" t="s">
        <v>63</v>
      </c>
      <c r="F7" s="23" t="s">
        <v>46</v>
      </c>
      <c r="G7" s="23" t="s">
        <v>43</v>
      </c>
      <c r="H7" s="23" t="s">
        <v>47</v>
      </c>
      <c r="I7" s="24" t="s">
        <v>97</v>
      </c>
      <c r="J7" s="25" t="s">
        <v>62</v>
      </c>
      <c r="K7" s="26" t="s">
        <v>49</v>
      </c>
      <c r="L7" s="23" t="s">
        <v>63</v>
      </c>
      <c r="M7" s="23" t="s">
        <v>46</v>
      </c>
      <c r="N7" s="23" t="s">
        <v>43</v>
      </c>
      <c r="O7" s="23" t="s">
        <v>50</v>
      </c>
      <c r="P7" s="24" t="s">
        <v>97</v>
      </c>
      <c r="Q7" s="25" t="s">
        <v>51</v>
      </c>
      <c r="R7" s="27" t="s">
        <v>49</v>
      </c>
    </row>
    <row r="8" spans="2:23" s="44" customFormat="1" ht="12">
      <c r="B8" s="45"/>
      <c r="C8" s="170" t="s">
        <v>0</v>
      </c>
      <c r="D8" s="171"/>
      <c r="E8" s="205">
        <v>38.8</v>
      </c>
      <c r="F8" s="206">
        <v>298363</v>
      </c>
      <c r="G8" s="207">
        <v>98</v>
      </c>
      <c r="H8" s="206">
        <v>797909</v>
      </c>
      <c r="I8" s="208">
        <v>2.67</v>
      </c>
      <c r="J8" s="209">
        <v>750886</v>
      </c>
      <c r="K8" s="46">
        <f>IF(U8=TRUE,"-",ROUND((H8-J8)/J8*100,2))</f>
        <v>6.26</v>
      </c>
      <c r="L8" s="210">
        <v>38.8</v>
      </c>
      <c r="M8" s="206">
        <v>298415</v>
      </c>
      <c r="N8" s="206">
        <v>97</v>
      </c>
      <c r="O8" s="206">
        <v>759404</v>
      </c>
      <c r="P8" s="208">
        <v>2.54</v>
      </c>
      <c r="Q8" s="209">
        <v>730703</v>
      </c>
      <c r="R8" s="46">
        <f>IF(W8=TRUE,"-",ROUND((O8-Q8)/Q8*100,2))</f>
        <v>3.93</v>
      </c>
      <c r="T8" s="44">
        <f aca="true" t="shared" si="0" ref="T8:T39">ROUND((H8-J8)/J8*100,2)</f>
        <v>6.26</v>
      </c>
      <c r="U8" s="44" t="b">
        <f aca="true" t="shared" si="1" ref="U8:U39">ISERROR(T8)</f>
        <v>0</v>
      </c>
      <c r="V8" s="44">
        <f aca="true" t="shared" si="2" ref="V8:V39">ROUND((O8-Q8)/Q8*100,2)</f>
        <v>3.93</v>
      </c>
      <c r="W8" s="44" t="b">
        <f aca="true" t="shared" si="3" ref="W8:W39">ISERROR(V8)</f>
        <v>0</v>
      </c>
    </row>
    <row r="9" spans="2:23" s="44" customFormat="1" ht="12">
      <c r="B9" s="105"/>
      <c r="C9" s="47"/>
      <c r="D9" s="48" t="s">
        <v>128</v>
      </c>
      <c r="E9" s="211">
        <v>39.1</v>
      </c>
      <c r="F9" s="212">
        <v>258829</v>
      </c>
      <c r="G9" s="213">
        <v>8</v>
      </c>
      <c r="H9" s="212">
        <v>501768</v>
      </c>
      <c r="I9" s="214">
        <v>1.94</v>
      </c>
      <c r="J9" s="215">
        <v>547793</v>
      </c>
      <c r="K9" s="49">
        <f>IF(U9=TRUE,"-",ROUND((H9-J9)/J9*100,2))</f>
        <v>-8.4</v>
      </c>
      <c r="L9" s="216">
        <v>39.1</v>
      </c>
      <c r="M9" s="212">
        <v>258829</v>
      </c>
      <c r="N9" s="212">
        <v>8</v>
      </c>
      <c r="O9" s="212">
        <v>496925</v>
      </c>
      <c r="P9" s="214">
        <v>1.92</v>
      </c>
      <c r="Q9" s="215">
        <v>523938</v>
      </c>
      <c r="R9" s="50">
        <f>IF(W9=TRUE,"-",ROUND((O9-Q9)/Q9*100,2))</f>
        <v>-5.16</v>
      </c>
      <c r="T9" s="44">
        <f t="shared" si="0"/>
        <v>-8.4</v>
      </c>
      <c r="U9" s="44" t="b">
        <f t="shared" si="1"/>
        <v>0</v>
      </c>
      <c r="V9" s="44">
        <f t="shared" si="2"/>
        <v>-5.16</v>
      </c>
      <c r="W9" s="44" t="b">
        <f t="shared" si="3"/>
        <v>0</v>
      </c>
    </row>
    <row r="10" spans="2:23" s="44" customFormat="1" ht="12">
      <c r="B10" s="105"/>
      <c r="C10" s="47"/>
      <c r="D10" s="48" t="s">
        <v>73</v>
      </c>
      <c r="E10" s="211">
        <v>40.3</v>
      </c>
      <c r="F10" s="212">
        <v>266929</v>
      </c>
      <c r="G10" s="213" t="s">
        <v>109</v>
      </c>
      <c r="H10" s="212">
        <v>641236</v>
      </c>
      <c r="I10" s="214">
        <v>2.4</v>
      </c>
      <c r="J10" s="215">
        <v>612709</v>
      </c>
      <c r="K10" s="49">
        <f aca="true" t="shared" si="4" ref="K10:K66">IF(U10=TRUE,"-",ROUND((H10-J10)/J10*100,2))</f>
        <v>4.66</v>
      </c>
      <c r="L10" s="216">
        <v>40.3</v>
      </c>
      <c r="M10" s="212">
        <v>266929</v>
      </c>
      <c r="N10" s="212" t="s">
        <v>109</v>
      </c>
      <c r="O10" s="212">
        <v>531232</v>
      </c>
      <c r="P10" s="214">
        <v>1.99</v>
      </c>
      <c r="Q10" s="215">
        <v>454379</v>
      </c>
      <c r="R10" s="50">
        <f aca="true" t="shared" si="5" ref="R10:R66">IF(W10=TRUE,"-",ROUND((O10-Q10)/Q10*100,2))</f>
        <v>16.91</v>
      </c>
      <c r="T10" s="44">
        <f t="shared" si="0"/>
        <v>4.66</v>
      </c>
      <c r="U10" s="44" t="b">
        <f t="shared" si="1"/>
        <v>0</v>
      </c>
      <c r="V10" s="44">
        <f t="shared" si="2"/>
        <v>16.91</v>
      </c>
      <c r="W10" s="44" t="b">
        <f t="shared" si="3"/>
        <v>0</v>
      </c>
    </row>
    <row r="11" spans="2:23" s="44" customFormat="1" ht="12">
      <c r="B11" s="105"/>
      <c r="C11" s="47"/>
      <c r="D11" s="48" t="s">
        <v>103</v>
      </c>
      <c r="E11" s="211" t="s">
        <v>108</v>
      </c>
      <c r="F11" s="212" t="s">
        <v>108</v>
      </c>
      <c r="G11" s="213" t="s">
        <v>108</v>
      </c>
      <c r="H11" s="212" t="s">
        <v>108</v>
      </c>
      <c r="I11" s="214" t="s">
        <v>108</v>
      </c>
      <c r="J11" s="215" t="s">
        <v>108</v>
      </c>
      <c r="K11" s="49" t="str">
        <f t="shared" si="4"/>
        <v>-</v>
      </c>
      <c r="L11" s="216" t="s">
        <v>108</v>
      </c>
      <c r="M11" s="212" t="s">
        <v>108</v>
      </c>
      <c r="N11" s="212" t="s">
        <v>108</v>
      </c>
      <c r="O11" s="212" t="s">
        <v>108</v>
      </c>
      <c r="P11" s="214" t="s">
        <v>108</v>
      </c>
      <c r="Q11" s="215" t="s">
        <v>108</v>
      </c>
      <c r="R11" s="50" t="str">
        <f t="shared" si="5"/>
        <v>-</v>
      </c>
      <c r="T11" s="44" t="e">
        <f t="shared" si="0"/>
        <v>#VALUE!</v>
      </c>
      <c r="U11" s="44" t="b">
        <f t="shared" si="1"/>
        <v>1</v>
      </c>
      <c r="V11" s="44" t="e">
        <f t="shared" si="2"/>
        <v>#VALUE!</v>
      </c>
      <c r="W11" s="44" t="b">
        <f t="shared" si="3"/>
        <v>1</v>
      </c>
    </row>
    <row r="12" spans="2:23" s="44" customFormat="1" ht="12">
      <c r="B12" s="105"/>
      <c r="C12" s="47"/>
      <c r="D12" s="48" t="s">
        <v>77</v>
      </c>
      <c r="E12" s="211">
        <v>38.2</v>
      </c>
      <c r="F12" s="212">
        <v>283761</v>
      </c>
      <c r="G12" s="213">
        <v>21</v>
      </c>
      <c r="H12" s="212">
        <v>707074</v>
      </c>
      <c r="I12" s="214">
        <v>2.49</v>
      </c>
      <c r="J12" s="215">
        <v>714740</v>
      </c>
      <c r="K12" s="49">
        <f t="shared" si="4"/>
        <v>-1.07</v>
      </c>
      <c r="L12" s="216">
        <v>38.2</v>
      </c>
      <c r="M12" s="212">
        <v>283761</v>
      </c>
      <c r="N12" s="212">
        <v>21</v>
      </c>
      <c r="O12" s="212">
        <v>630573</v>
      </c>
      <c r="P12" s="214">
        <v>2.22</v>
      </c>
      <c r="Q12" s="215">
        <v>655133</v>
      </c>
      <c r="R12" s="50">
        <f t="shared" si="5"/>
        <v>-3.75</v>
      </c>
      <c r="T12" s="44">
        <f t="shared" si="0"/>
        <v>-1.07</v>
      </c>
      <c r="U12" s="44" t="b">
        <f t="shared" si="1"/>
        <v>0</v>
      </c>
      <c r="V12" s="44">
        <f t="shared" si="2"/>
        <v>-3.75</v>
      </c>
      <c r="W12" s="44" t="b">
        <f t="shared" si="3"/>
        <v>0</v>
      </c>
    </row>
    <row r="13" spans="2:23" s="44" customFormat="1" ht="12">
      <c r="B13" s="105"/>
      <c r="C13" s="47"/>
      <c r="D13" s="48" t="s">
        <v>85</v>
      </c>
      <c r="E13" s="211">
        <v>35.1</v>
      </c>
      <c r="F13" s="212">
        <v>244456</v>
      </c>
      <c r="G13" s="213" t="s">
        <v>109</v>
      </c>
      <c r="H13" s="212">
        <v>523637</v>
      </c>
      <c r="I13" s="214">
        <v>2.14</v>
      </c>
      <c r="J13" s="215">
        <v>574492</v>
      </c>
      <c r="K13" s="49">
        <f t="shared" si="4"/>
        <v>-8.85</v>
      </c>
      <c r="L13" s="216">
        <v>35.1</v>
      </c>
      <c r="M13" s="212">
        <v>244456</v>
      </c>
      <c r="N13" s="212" t="s">
        <v>109</v>
      </c>
      <c r="O13" s="212">
        <v>495045</v>
      </c>
      <c r="P13" s="214">
        <v>2.03</v>
      </c>
      <c r="Q13" s="215">
        <v>518940</v>
      </c>
      <c r="R13" s="50">
        <f t="shared" si="5"/>
        <v>-4.6</v>
      </c>
      <c r="T13" s="44">
        <f t="shared" si="0"/>
        <v>-8.85</v>
      </c>
      <c r="U13" s="44" t="b">
        <f t="shared" si="1"/>
        <v>0</v>
      </c>
      <c r="V13" s="44">
        <f t="shared" si="2"/>
        <v>-4.6</v>
      </c>
      <c r="W13" s="44" t="b">
        <f t="shared" si="3"/>
        <v>0</v>
      </c>
    </row>
    <row r="14" spans="2:23" s="44" customFormat="1" ht="12">
      <c r="B14" s="105"/>
      <c r="C14" s="47"/>
      <c r="D14" s="48" t="s">
        <v>1</v>
      </c>
      <c r="E14" s="211">
        <v>38.9</v>
      </c>
      <c r="F14" s="212">
        <v>319425</v>
      </c>
      <c r="G14" s="213">
        <v>13</v>
      </c>
      <c r="H14" s="212">
        <v>940828</v>
      </c>
      <c r="I14" s="214">
        <v>2.95</v>
      </c>
      <c r="J14" s="215">
        <v>866576</v>
      </c>
      <c r="K14" s="49">
        <f t="shared" si="4"/>
        <v>8.57</v>
      </c>
      <c r="L14" s="216">
        <v>38.9</v>
      </c>
      <c r="M14" s="212">
        <v>319425</v>
      </c>
      <c r="N14" s="212">
        <v>13</v>
      </c>
      <c r="O14" s="212">
        <v>928531</v>
      </c>
      <c r="P14" s="214">
        <v>2.91</v>
      </c>
      <c r="Q14" s="215">
        <v>853225</v>
      </c>
      <c r="R14" s="50">
        <f t="shared" si="5"/>
        <v>8.83</v>
      </c>
      <c r="T14" s="44">
        <f t="shared" si="0"/>
        <v>8.57</v>
      </c>
      <c r="U14" s="44" t="b">
        <f t="shared" si="1"/>
        <v>0</v>
      </c>
      <c r="V14" s="44">
        <f t="shared" si="2"/>
        <v>8.83</v>
      </c>
      <c r="W14" s="44" t="b">
        <f t="shared" si="3"/>
        <v>0</v>
      </c>
    </row>
    <row r="15" spans="2:23" s="44" customFormat="1" ht="12">
      <c r="B15" s="102"/>
      <c r="C15" s="47"/>
      <c r="D15" s="48" t="s">
        <v>104</v>
      </c>
      <c r="E15" s="211" t="s">
        <v>108</v>
      </c>
      <c r="F15" s="212" t="s">
        <v>108</v>
      </c>
      <c r="G15" s="213" t="s">
        <v>108</v>
      </c>
      <c r="H15" s="212" t="s">
        <v>108</v>
      </c>
      <c r="I15" s="214" t="s">
        <v>108</v>
      </c>
      <c r="J15" s="215" t="s">
        <v>108</v>
      </c>
      <c r="K15" s="49" t="str">
        <f t="shared" si="4"/>
        <v>-</v>
      </c>
      <c r="L15" s="216" t="s">
        <v>108</v>
      </c>
      <c r="M15" s="212" t="s">
        <v>108</v>
      </c>
      <c r="N15" s="212" t="s">
        <v>108</v>
      </c>
      <c r="O15" s="212" t="s">
        <v>108</v>
      </c>
      <c r="P15" s="214" t="s">
        <v>108</v>
      </c>
      <c r="Q15" s="215" t="s">
        <v>108</v>
      </c>
      <c r="R15" s="50" t="str">
        <f t="shared" si="5"/>
        <v>-</v>
      </c>
      <c r="T15" s="44" t="e">
        <f t="shared" si="0"/>
        <v>#VALUE!</v>
      </c>
      <c r="U15" s="44" t="b">
        <f t="shared" si="1"/>
        <v>1</v>
      </c>
      <c r="V15" s="44" t="e">
        <f t="shared" si="2"/>
        <v>#VALUE!</v>
      </c>
      <c r="W15" s="44" t="b">
        <f t="shared" si="3"/>
        <v>1</v>
      </c>
    </row>
    <row r="16" spans="2:23" s="44" customFormat="1" ht="12">
      <c r="B16" s="102"/>
      <c r="C16" s="47"/>
      <c r="D16" s="48" t="s">
        <v>2</v>
      </c>
      <c r="E16" s="211">
        <v>35.6</v>
      </c>
      <c r="F16" s="212">
        <v>277428</v>
      </c>
      <c r="G16" s="213">
        <v>5</v>
      </c>
      <c r="H16" s="212">
        <v>710307</v>
      </c>
      <c r="I16" s="214">
        <v>2.56</v>
      </c>
      <c r="J16" s="215">
        <v>732064</v>
      </c>
      <c r="K16" s="49">
        <f t="shared" si="4"/>
        <v>-2.97</v>
      </c>
      <c r="L16" s="216">
        <v>35.6</v>
      </c>
      <c r="M16" s="212">
        <v>277428</v>
      </c>
      <c r="N16" s="212">
        <v>5</v>
      </c>
      <c r="O16" s="212">
        <v>693919</v>
      </c>
      <c r="P16" s="214">
        <v>2.5</v>
      </c>
      <c r="Q16" s="215">
        <v>687585</v>
      </c>
      <c r="R16" s="50">
        <f t="shared" si="5"/>
        <v>0.92</v>
      </c>
      <c r="T16" s="44">
        <f t="shared" si="0"/>
        <v>-2.97</v>
      </c>
      <c r="U16" s="44" t="b">
        <f t="shared" si="1"/>
        <v>0</v>
      </c>
      <c r="V16" s="44">
        <f t="shared" si="2"/>
        <v>0.92</v>
      </c>
      <c r="W16" s="44" t="b">
        <f t="shared" si="3"/>
        <v>0</v>
      </c>
    </row>
    <row r="17" spans="2:23" s="44" customFormat="1" ht="12">
      <c r="B17" s="102"/>
      <c r="C17" s="47"/>
      <c r="D17" s="48" t="s">
        <v>78</v>
      </c>
      <c r="E17" s="211">
        <v>38.1</v>
      </c>
      <c r="F17" s="212">
        <v>275506</v>
      </c>
      <c r="G17" s="213" t="s">
        <v>109</v>
      </c>
      <c r="H17" s="212">
        <v>749009</v>
      </c>
      <c r="I17" s="214">
        <v>2.72</v>
      </c>
      <c r="J17" s="215">
        <v>709537</v>
      </c>
      <c r="K17" s="49">
        <f t="shared" si="4"/>
        <v>5.56</v>
      </c>
      <c r="L17" s="216">
        <v>38.1</v>
      </c>
      <c r="M17" s="212">
        <v>275506</v>
      </c>
      <c r="N17" s="212" t="s">
        <v>109</v>
      </c>
      <c r="O17" s="212">
        <v>727931</v>
      </c>
      <c r="P17" s="214">
        <v>2.64</v>
      </c>
      <c r="Q17" s="215">
        <v>703025</v>
      </c>
      <c r="R17" s="50">
        <f t="shared" si="5"/>
        <v>3.54</v>
      </c>
      <c r="T17" s="44">
        <f t="shared" si="0"/>
        <v>5.56</v>
      </c>
      <c r="U17" s="44" t="b">
        <f t="shared" si="1"/>
        <v>0</v>
      </c>
      <c r="V17" s="44">
        <f t="shared" si="2"/>
        <v>3.54</v>
      </c>
      <c r="W17" s="44" t="b">
        <f t="shared" si="3"/>
        <v>0</v>
      </c>
    </row>
    <row r="18" spans="2:23" s="44" customFormat="1" ht="12">
      <c r="B18" s="102"/>
      <c r="C18" s="47"/>
      <c r="D18" s="48" t="s">
        <v>79</v>
      </c>
      <c r="E18" s="211">
        <v>38</v>
      </c>
      <c r="F18" s="212">
        <v>244000</v>
      </c>
      <c r="G18" s="213" t="s">
        <v>109</v>
      </c>
      <c r="H18" s="212">
        <v>544000</v>
      </c>
      <c r="I18" s="214">
        <v>2.23</v>
      </c>
      <c r="J18" s="215">
        <v>486436</v>
      </c>
      <c r="K18" s="49">
        <f t="shared" si="4"/>
        <v>11.83</v>
      </c>
      <c r="L18" s="216">
        <v>38</v>
      </c>
      <c r="M18" s="212">
        <v>244000</v>
      </c>
      <c r="N18" s="212" t="s">
        <v>109</v>
      </c>
      <c r="O18" s="212">
        <v>390000</v>
      </c>
      <c r="P18" s="214">
        <v>1.6</v>
      </c>
      <c r="Q18" s="215">
        <v>387513</v>
      </c>
      <c r="R18" s="50">
        <f t="shared" si="5"/>
        <v>0.64</v>
      </c>
      <c r="T18" s="44">
        <f t="shared" si="0"/>
        <v>11.83</v>
      </c>
      <c r="U18" s="44" t="b">
        <f t="shared" si="1"/>
        <v>0</v>
      </c>
      <c r="V18" s="44">
        <f t="shared" si="2"/>
        <v>0.64</v>
      </c>
      <c r="W18" s="44" t="b">
        <f t="shared" si="3"/>
        <v>0</v>
      </c>
    </row>
    <row r="19" spans="2:23" s="44" customFormat="1" ht="12">
      <c r="B19" s="102"/>
      <c r="C19" s="47"/>
      <c r="D19" s="48" t="s">
        <v>3</v>
      </c>
      <c r="E19" s="211" t="s">
        <v>108</v>
      </c>
      <c r="F19" s="212" t="s">
        <v>108</v>
      </c>
      <c r="G19" s="213" t="s">
        <v>108</v>
      </c>
      <c r="H19" s="212" t="s">
        <v>108</v>
      </c>
      <c r="I19" s="214" t="s">
        <v>108</v>
      </c>
      <c r="J19" s="215" t="s">
        <v>108</v>
      </c>
      <c r="K19" s="49" t="str">
        <f t="shared" si="4"/>
        <v>-</v>
      </c>
      <c r="L19" s="216" t="s">
        <v>108</v>
      </c>
      <c r="M19" s="212" t="s">
        <v>108</v>
      </c>
      <c r="N19" s="212" t="s">
        <v>108</v>
      </c>
      <c r="O19" s="212" t="s">
        <v>108</v>
      </c>
      <c r="P19" s="214" t="s">
        <v>108</v>
      </c>
      <c r="Q19" s="215" t="s">
        <v>108</v>
      </c>
      <c r="R19" s="50" t="str">
        <f t="shared" si="5"/>
        <v>-</v>
      </c>
      <c r="T19" s="44" t="e">
        <f t="shared" si="0"/>
        <v>#VALUE!</v>
      </c>
      <c r="U19" s="44" t="b">
        <f t="shared" si="1"/>
        <v>1</v>
      </c>
      <c r="V19" s="44" t="e">
        <f t="shared" si="2"/>
        <v>#VALUE!</v>
      </c>
      <c r="W19" s="44" t="b">
        <f t="shared" si="3"/>
        <v>1</v>
      </c>
    </row>
    <row r="20" spans="2:23" s="44" customFormat="1" ht="12">
      <c r="B20" s="102" t="s">
        <v>4</v>
      </c>
      <c r="C20" s="47"/>
      <c r="D20" s="48" t="s">
        <v>5</v>
      </c>
      <c r="E20" s="211">
        <v>39.8</v>
      </c>
      <c r="F20" s="212">
        <v>298301</v>
      </c>
      <c r="G20" s="213">
        <v>4</v>
      </c>
      <c r="H20" s="212">
        <v>767176</v>
      </c>
      <c r="I20" s="214">
        <v>2.57</v>
      </c>
      <c r="J20" s="215">
        <v>734199</v>
      </c>
      <c r="K20" s="49">
        <f t="shared" si="4"/>
        <v>4.49</v>
      </c>
      <c r="L20" s="216">
        <v>39.8</v>
      </c>
      <c r="M20" s="212">
        <v>298301</v>
      </c>
      <c r="N20" s="212">
        <v>4</v>
      </c>
      <c r="O20" s="212">
        <v>730369</v>
      </c>
      <c r="P20" s="214">
        <v>2.45</v>
      </c>
      <c r="Q20" s="215">
        <v>731204</v>
      </c>
      <c r="R20" s="50">
        <f t="shared" si="5"/>
        <v>-0.11</v>
      </c>
      <c r="T20" s="44">
        <f t="shared" si="0"/>
        <v>4.49</v>
      </c>
      <c r="U20" s="44" t="b">
        <f t="shared" si="1"/>
        <v>0</v>
      </c>
      <c r="V20" s="44">
        <f t="shared" si="2"/>
        <v>-0.11</v>
      </c>
      <c r="W20" s="44" t="b">
        <f t="shared" si="3"/>
        <v>0</v>
      </c>
    </row>
    <row r="21" spans="2:23" s="44" customFormat="1" ht="12">
      <c r="B21" s="102"/>
      <c r="C21" s="47"/>
      <c r="D21" s="48" t="s">
        <v>6</v>
      </c>
      <c r="E21" s="211">
        <v>36.8</v>
      </c>
      <c r="F21" s="212">
        <v>246748</v>
      </c>
      <c r="G21" s="213" t="s">
        <v>109</v>
      </c>
      <c r="H21" s="212">
        <v>644703</v>
      </c>
      <c r="I21" s="214">
        <v>2.61</v>
      </c>
      <c r="J21" s="215">
        <v>655717</v>
      </c>
      <c r="K21" s="49">
        <f t="shared" si="4"/>
        <v>-1.68</v>
      </c>
      <c r="L21" s="216">
        <v>36.8</v>
      </c>
      <c r="M21" s="212">
        <v>246748</v>
      </c>
      <c r="N21" s="212" t="s">
        <v>109</v>
      </c>
      <c r="O21" s="212">
        <v>626725</v>
      </c>
      <c r="P21" s="214">
        <v>2.54</v>
      </c>
      <c r="Q21" s="215">
        <v>634253</v>
      </c>
      <c r="R21" s="50">
        <f t="shared" si="5"/>
        <v>-1.19</v>
      </c>
      <c r="T21" s="44">
        <f t="shared" si="0"/>
        <v>-1.68</v>
      </c>
      <c r="U21" s="44" t="b">
        <f t="shared" si="1"/>
        <v>0</v>
      </c>
      <c r="V21" s="44">
        <f t="shared" si="2"/>
        <v>-1.19</v>
      </c>
      <c r="W21" s="44" t="b">
        <f t="shared" si="3"/>
        <v>0</v>
      </c>
    </row>
    <row r="22" spans="2:23" s="44" customFormat="1" ht="12">
      <c r="B22" s="102"/>
      <c r="C22" s="47"/>
      <c r="D22" s="48" t="s">
        <v>105</v>
      </c>
      <c r="E22" s="211">
        <v>37.8</v>
      </c>
      <c r="F22" s="212">
        <v>275854</v>
      </c>
      <c r="G22" s="213">
        <v>8</v>
      </c>
      <c r="H22" s="212">
        <v>810174</v>
      </c>
      <c r="I22" s="214">
        <v>2.94</v>
      </c>
      <c r="J22" s="217" t="s">
        <v>140</v>
      </c>
      <c r="K22" s="49" t="str">
        <f t="shared" si="4"/>
        <v>-</v>
      </c>
      <c r="L22" s="216">
        <v>37.7</v>
      </c>
      <c r="M22" s="212">
        <v>276593</v>
      </c>
      <c r="N22" s="212">
        <v>7</v>
      </c>
      <c r="O22" s="212">
        <v>795777</v>
      </c>
      <c r="P22" s="214">
        <v>2.88</v>
      </c>
      <c r="Q22" s="218" t="s">
        <v>140</v>
      </c>
      <c r="R22" s="50" t="str">
        <f t="shared" si="5"/>
        <v>-</v>
      </c>
      <c r="T22" s="44" t="e">
        <f t="shared" si="0"/>
        <v>#VALUE!</v>
      </c>
      <c r="U22" s="44" t="b">
        <f t="shared" si="1"/>
        <v>1</v>
      </c>
      <c r="V22" s="44" t="e">
        <f t="shared" si="2"/>
        <v>#VALUE!</v>
      </c>
      <c r="W22" s="44" t="b">
        <f t="shared" si="3"/>
        <v>1</v>
      </c>
    </row>
    <row r="23" spans="2:23" s="44" customFormat="1" ht="12">
      <c r="B23" s="102"/>
      <c r="C23" s="47"/>
      <c r="D23" s="48" t="s">
        <v>76</v>
      </c>
      <c r="E23" s="211">
        <v>35.4</v>
      </c>
      <c r="F23" s="212">
        <v>276090</v>
      </c>
      <c r="G23" s="213">
        <v>5</v>
      </c>
      <c r="H23" s="212">
        <v>626488</v>
      </c>
      <c r="I23" s="214">
        <v>2.27</v>
      </c>
      <c r="J23" s="215">
        <v>630306</v>
      </c>
      <c r="K23" s="49">
        <f t="shared" si="4"/>
        <v>-0.61</v>
      </c>
      <c r="L23" s="216">
        <v>35.4</v>
      </c>
      <c r="M23" s="212">
        <v>276090</v>
      </c>
      <c r="N23" s="212">
        <v>5</v>
      </c>
      <c r="O23" s="212">
        <v>526544</v>
      </c>
      <c r="P23" s="214">
        <v>1.91</v>
      </c>
      <c r="Q23" s="215">
        <v>493866</v>
      </c>
      <c r="R23" s="50">
        <f t="shared" si="5"/>
        <v>6.62</v>
      </c>
      <c r="T23" s="44">
        <f t="shared" si="0"/>
        <v>-0.61</v>
      </c>
      <c r="U23" s="44" t="b">
        <f t="shared" si="1"/>
        <v>0</v>
      </c>
      <c r="V23" s="44">
        <f t="shared" si="2"/>
        <v>6.62</v>
      </c>
      <c r="W23" s="44" t="b">
        <f t="shared" si="3"/>
        <v>0</v>
      </c>
    </row>
    <row r="24" spans="2:23" s="44" customFormat="1" ht="12">
      <c r="B24" s="102"/>
      <c r="C24" s="47"/>
      <c r="D24" s="48" t="s">
        <v>74</v>
      </c>
      <c r="E24" s="211">
        <v>38.4</v>
      </c>
      <c r="F24" s="212">
        <v>308650</v>
      </c>
      <c r="G24" s="213">
        <v>8</v>
      </c>
      <c r="H24" s="212">
        <v>767296</v>
      </c>
      <c r="I24" s="214">
        <v>2.49</v>
      </c>
      <c r="J24" s="215">
        <v>742766</v>
      </c>
      <c r="K24" s="49">
        <f t="shared" si="4"/>
        <v>3.3</v>
      </c>
      <c r="L24" s="216">
        <v>38.4</v>
      </c>
      <c r="M24" s="212">
        <v>308650</v>
      </c>
      <c r="N24" s="212">
        <v>8</v>
      </c>
      <c r="O24" s="212">
        <v>758462</v>
      </c>
      <c r="P24" s="214">
        <v>2.46</v>
      </c>
      <c r="Q24" s="215">
        <v>729905</v>
      </c>
      <c r="R24" s="50">
        <f t="shared" si="5"/>
        <v>3.91</v>
      </c>
      <c r="T24" s="44">
        <f t="shared" si="0"/>
        <v>3.3</v>
      </c>
      <c r="U24" s="44" t="b">
        <f t="shared" si="1"/>
        <v>0</v>
      </c>
      <c r="V24" s="44">
        <f t="shared" si="2"/>
        <v>3.91</v>
      </c>
      <c r="W24" s="44" t="b">
        <f t="shared" si="3"/>
        <v>0</v>
      </c>
    </row>
    <row r="25" spans="2:23" s="44" customFormat="1" ht="12">
      <c r="B25" s="102"/>
      <c r="C25" s="47"/>
      <c r="D25" s="48" t="s">
        <v>75</v>
      </c>
      <c r="E25" s="211">
        <v>42</v>
      </c>
      <c r="F25" s="212">
        <v>330000</v>
      </c>
      <c r="G25" s="213" t="s">
        <v>109</v>
      </c>
      <c r="H25" s="212">
        <v>858000</v>
      </c>
      <c r="I25" s="214">
        <v>2.6</v>
      </c>
      <c r="J25" s="215">
        <v>788100</v>
      </c>
      <c r="K25" s="49">
        <f t="shared" si="4"/>
        <v>8.87</v>
      </c>
      <c r="L25" s="216">
        <v>42</v>
      </c>
      <c r="M25" s="212">
        <v>330000</v>
      </c>
      <c r="N25" s="212" t="s">
        <v>109</v>
      </c>
      <c r="O25" s="212">
        <v>858000</v>
      </c>
      <c r="P25" s="214">
        <v>2.6</v>
      </c>
      <c r="Q25" s="215">
        <v>788100</v>
      </c>
      <c r="R25" s="50">
        <f t="shared" si="5"/>
        <v>8.87</v>
      </c>
      <c r="T25" s="44">
        <f t="shared" si="0"/>
        <v>8.87</v>
      </c>
      <c r="U25" s="44" t="b">
        <f t="shared" si="1"/>
        <v>0</v>
      </c>
      <c r="V25" s="44">
        <f t="shared" si="2"/>
        <v>8.87</v>
      </c>
      <c r="W25" s="44" t="b">
        <f t="shared" si="3"/>
        <v>0</v>
      </c>
    </row>
    <row r="26" spans="2:23" s="44" customFormat="1" ht="12">
      <c r="B26" s="102"/>
      <c r="C26" s="47"/>
      <c r="D26" s="48" t="s">
        <v>7</v>
      </c>
      <c r="E26" s="211">
        <v>39.6</v>
      </c>
      <c r="F26" s="212">
        <v>298090</v>
      </c>
      <c r="G26" s="213">
        <v>14</v>
      </c>
      <c r="H26" s="212">
        <v>840172</v>
      </c>
      <c r="I26" s="214">
        <v>2.82</v>
      </c>
      <c r="J26" s="215">
        <v>751040</v>
      </c>
      <c r="K26" s="49">
        <f t="shared" si="4"/>
        <v>11.87</v>
      </c>
      <c r="L26" s="216">
        <v>39.6</v>
      </c>
      <c r="M26" s="212">
        <v>298090</v>
      </c>
      <c r="N26" s="212">
        <v>14</v>
      </c>
      <c r="O26" s="212">
        <v>776733</v>
      </c>
      <c r="P26" s="214">
        <v>2.61</v>
      </c>
      <c r="Q26" s="215">
        <v>746476</v>
      </c>
      <c r="R26" s="50">
        <f t="shared" si="5"/>
        <v>4.05</v>
      </c>
      <c r="T26" s="44">
        <f t="shared" si="0"/>
        <v>11.87</v>
      </c>
      <c r="U26" s="44" t="b">
        <f t="shared" si="1"/>
        <v>0</v>
      </c>
      <c r="V26" s="44">
        <f t="shared" si="2"/>
        <v>4.05</v>
      </c>
      <c r="W26" s="44" t="b">
        <f t="shared" si="3"/>
        <v>0</v>
      </c>
    </row>
    <row r="27" spans="2:23" s="44" customFormat="1" ht="12">
      <c r="B27" s="102"/>
      <c r="C27" s="47"/>
      <c r="D27" s="48" t="s">
        <v>106</v>
      </c>
      <c r="E27" s="211">
        <v>37.6</v>
      </c>
      <c r="F27" s="212">
        <v>254013</v>
      </c>
      <c r="G27" s="213" t="s">
        <v>109</v>
      </c>
      <c r="H27" s="212">
        <v>550000</v>
      </c>
      <c r="I27" s="214">
        <v>2.17</v>
      </c>
      <c r="J27" s="215">
        <v>409221</v>
      </c>
      <c r="K27" s="49">
        <f t="shared" si="4"/>
        <v>34.4</v>
      </c>
      <c r="L27" s="216">
        <v>37.6</v>
      </c>
      <c r="M27" s="212">
        <v>254013</v>
      </c>
      <c r="N27" s="212" t="s">
        <v>109</v>
      </c>
      <c r="O27" s="212">
        <v>510000</v>
      </c>
      <c r="P27" s="214">
        <v>2.01</v>
      </c>
      <c r="Q27" s="215">
        <v>408761</v>
      </c>
      <c r="R27" s="50">
        <f t="shared" si="5"/>
        <v>24.77</v>
      </c>
      <c r="T27" s="44">
        <f t="shared" si="0"/>
        <v>34.4</v>
      </c>
      <c r="U27" s="44" t="b">
        <f t="shared" si="1"/>
        <v>0</v>
      </c>
      <c r="V27" s="44">
        <f t="shared" si="2"/>
        <v>24.77</v>
      </c>
      <c r="W27" s="44" t="b">
        <f t="shared" si="3"/>
        <v>0</v>
      </c>
    </row>
    <row r="28" spans="2:23" s="44" customFormat="1" ht="12">
      <c r="B28" s="102" t="s">
        <v>8</v>
      </c>
      <c r="C28" s="161" t="s">
        <v>9</v>
      </c>
      <c r="D28" s="167"/>
      <c r="E28" s="219" t="s">
        <v>108</v>
      </c>
      <c r="F28" s="220" t="s">
        <v>108</v>
      </c>
      <c r="G28" s="221" t="s">
        <v>108</v>
      </c>
      <c r="H28" s="220" t="s">
        <v>108</v>
      </c>
      <c r="I28" s="222" t="s">
        <v>108</v>
      </c>
      <c r="J28" s="223" t="s">
        <v>108</v>
      </c>
      <c r="K28" s="51" t="str">
        <f t="shared" si="4"/>
        <v>-</v>
      </c>
      <c r="L28" s="224" t="s">
        <v>108</v>
      </c>
      <c r="M28" s="220" t="s">
        <v>108</v>
      </c>
      <c r="N28" s="220" t="s">
        <v>108</v>
      </c>
      <c r="O28" s="220" t="s">
        <v>108</v>
      </c>
      <c r="P28" s="222" t="s">
        <v>108</v>
      </c>
      <c r="Q28" s="223" t="s">
        <v>108</v>
      </c>
      <c r="R28" s="51" t="str">
        <f t="shared" si="5"/>
        <v>-</v>
      </c>
      <c r="T28" s="44" t="e">
        <f t="shared" si="0"/>
        <v>#VALUE!</v>
      </c>
      <c r="U28" s="44" t="b">
        <f t="shared" si="1"/>
        <v>1</v>
      </c>
      <c r="V28" s="44" t="e">
        <f t="shared" si="2"/>
        <v>#VALUE!</v>
      </c>
      <c r="W28" s="44" t="b">
        <f t="shared" si="3"/>
        <v>1</v>
      </c>
    </row>
    <row r="29" spans="2:23" s="44" customFormat="1" ht="12">
      <c r="B29" s="102"/>
      <c r="C29" s="161" t="s">
        <v>81</v>
      </c>
      <c r="D29" s="167"/>
      <c r="E29" s="219" t="s">
        <v>108</v>
      </c>
      <c r="F29" s="220" t="s">
        <v>108</v>
      </c>
      <c r="G29" s="221" t="s">
        <v>108</v>
      </c>
      <c r="H29" s="220" t="s">
        <v>108</v>
      </c>
      <c r="I29" s="222" t="s">
        <v>108</v>
      </c>
      <c r="J29" s="223" t="s">
        <v>108</v>
      </c>
      <c r="K29" s="51" t="str">
        <f t="shared" si="4"/>
        <v>-</v>
      </c>
      <c r="L29" s="224" t="s">
        <v>108</v>
      </c>
      <c r="M29" s="220" t="s">
        <v>108</v>
      </c>
      <c r="N29" s="220" t="s">
        <v>108</v>
      </c>
      <c r="O29" s="220" t="s">
        <v>108</v>
      </c>
      <c r="P29" s="222" t="s">
        <v>108</v>
      </c>
      <c r="Q29" s="223" t="s">
        <v>108</v>
      </c>
      <c r="R29" s="51" t="str">
        <f t="shared" si="5"/>
        <v>-</v>
      </c>
      <c r="T29" s="44" t="e">
        <f t="shared" si="0"/>
        <v>#VALUE!</v>
      </c>
      <c r="U29" s="44" t="b">
        <f t="shared" si="1"/>
        <v>1</v>
      </c>
      <c r="V29" s="44" t="e">
        <f t="shared" si="2"/>
        <v>#VALUE!</v>
      </c>
      <c r="W29" s="44" t="b">
        <f t="shared" si="3"/>
        <v>1</v>
      </c>
    </row>
    <row r="30" spans="2:23" s="44" customFormat="1" ht="12">
      <c r="B30" s="102"/>
      <c r="C30" s="161" t="s">
        <v>10</v>
      </c>
      <c r="D30" s="167"/>
      <c r="E30" s="219">
        <v>35.9</v>
      </c>
      <c r="F30" s="220">
        <v>302157</v>
      </c>
      <c r="G30" s="221" t="s">
        <v>109</v>
      </c>
      <c r="H30" s="220">
        <v>671523</v>
      </c>
      <c r="I30" s="222">
        <v>2.22</v>
      </c>
      <c r="J30" s="223">
        <v>719550</v>
      </c>
      <c r="K30" s="51">
        <f t="shared" si="4"/>
        <v>-6.67</v>
      </c>
      <c r="L30" s="224">
        <v>35.9</v>
      </c>
      <c r="M30" s="220">
        <v>302157</v>
      </c>
      <c r="N30" s="220" t="s">
        <v>109</v>
      </c>
      <c r="O30" s="220">
        <v>558145</v>
      </c>
      <c r="P30" s="222">
        <v>1.85</v>
      </c>
      <c r="Q30" s="223">
        <v>592455</v>
      </c>
      <c r="R30" s="51">
        <f t="shared" si="5"/>
        <v>-5.79</v>
      </c>
      <c r="T30" s="44">
        <f t="shared" si="0"/>
        <v>-6.67</v>
      </c>
      <c r="U30" s="44" t="b">
        <f t="shared" si="1"/>
        <v>0</v>
      </c>
      <c r="V30" s="44">
        <f t="shared" si="2"/>
        <v>-5.79</v>
      </c>
      <c r="W30" s="44" t="b">
        <f t="shared" si="3"/>
        <v>0</v>
      </c>
    </row>
    <row r="31" spans="2:23" s="44" customFormat="1" ht="12">
      <c r="B31" s="102"/>
      <c r="C31" s="161" t="s">
        <v>82</v>
      </c>
      <c r="D31" s="167"/>
      <c r="E31" s="219">
        <v>38</v>
      </c>
      <c r="F31" s="220">
        <v>390875</v>
      </c>
      <c r="G31" s="221">
        <v>4</v>
      </c>
      <c r="H31" s="220">
        <v>892336</v>
      </c>
      <c r="I31" s="222">
        <v>2.28</v>
      </c>
      <c r="J31" s="223">
        <v>891153</v>
      </c>
      <c r="K31" s="51">
        <f t="shared" si="4"/>
        <v>0.13</v>
      </c>
      <c r="L31" s="224">
        <v>38</v>
      </c>
      <c r="M31" s="220">
        <v>390875</v>
      </c>
      <c r="N31" s="220">
        <v>4</v>
      </c>
      <c r="O31" s="220">
        <v>782216</v>
      </c>
      <c r="P31" s="222">
        <v>2</v>
      </c>
      <c r="Q31" s="223">
        <v>842078</v>
      </c>
      <c r="R31" s="51">
        <f t="shared" si="5"/>
        <v>-7.11</v>
      </c>
      <c r="T31" s="44">
        <f t="shared" si="0"/>
        <v>0.13</v>
      </c>
      <c r="U31" s="44" t="b">
        <f t="shared" si="1"/>
        <v>0</v>
      </c>
      <c r="V31" s="44">
        <f t="shared" si="2"/>
        <v>-7.11</v>
      </c>
      <c r="W31" s="44" t="b">
        <f t="shared" si="3"/>
        <v>0</v>
      </c>
    </row>
    <row r="32" spans="2:23" s="44" customFormat="1" ht="12">
      <c r="B32" s="102"/>
      <c r="C32" s="161" t="s">
        <v>37</v>
      </c>
      <c r="D32" s="167"/>
      <c r="E32" s="219">
        <v>34.8</v>
      </c>
      <c r="F32" s="220">
        <v>281672</v>
      </c>
      <c r="G32" s="221" t="s">
        <v>109</v>
      </c>
      <c r="H32" s="220">
        <v>633762</v>
      </c>
      <c r="I32" s="222">
        <v>2.25</v>
      </c>
      <c r="J32" s="223">
        <v>626434</v>
      </c>
      <c r="K32" s="51">
        <f t="shared" si="4"/>
        <v>1.17</v>
      </c>
      <c r="L32" s="224">
        <v>34.8</v>
      </c>
      <c r="M32" s="220">
        <v>281672</v>
      </c>
      <c r="N32" s="220" t="s">
        <v>109</v>
      </c>
      <c r="O32" s="220">
        <v>521093</v>
      </c>
      <c r="P32" s="222">
        <v>1.85</v>
      </c>
      <c r="Q32" s="223">
        <v>476090</v>
      </c>
      <c r="R32" s="51">
        <f t="shared" si="5"/>
        <v>9.45</v>
      </c>
      <c r="T32" s="44">
        <f t="shared" si="0"/>
        <v>1.17</v>
      </c>
      <c r="U32" s="44" t="b">
        <f t="shared" si="1"/>
        <v>0</v>
      </c>
      <c r="V32" s="44">
        <f t="shared" si="2"/>
        <v>9.45</v>
      </c>
      <c r="W32" s="44" t="b">
        <f t="shared" si="3"/>
        <v>0</v>
      </c>
    </row>
    <row r="33" spans="2:23" s="44" customFormat="1" ht="12">
      <c r="B33" s="102"/>
      <c r="C33" s="168" t="s">
        <v>80</v>
      </c>
      <c r="D33" s="169"/>
      <c r="E33" s="211">
        <v>43.1</v>
      </c>
      <c r="F33" s="212">
        <v>235632</v>
      </c>
      <c r="G33" s="213">
        <v>14</v>
      </c>
      <c r="H33" s="212">
        <v>380379</v>
      </c>
      <c r="I33" s="214">
        <v>1.61</v>
      </c>
      <c r="J33" s="215">
        <v>467594</v>
      </c>
      <c r="K33" s="49">
        <f t="shared" si="4"/>
        <v>-18.65</v>
      </c>
      <c r="L33" s="216">
        <v>43.1</v>
      </c>
      <c r="M33" s="212">
        <v>234155</v>
      </c>
      <c r="N33" s="212">
        <v>13</v>
      </c>
      <c r="O33" s="212">
        <v>160592</v>
      </c>
      <c r="P33" s="214">
        <v>0.69</v>
      </c>
      <c r="Q33" s="215">
        <v>204699</v>
      </c>
      <c r="R33" s="50">
        <f t="shared" si="5"/>
        <v>-21.55</v>
      </c>
      <c r="T33" s="44">
        <f t="shared" si="0"/>
        <v>-18.65</v>
      </c>
      <c r="U33" s="44" t="b">
        <f t="shared" si="1"/>
        <v>0</v>
      </c>
      <c r="V33" s="44">
        <f t="shared" si="2"/>
        <v>-21.55</v>
      </c>
      <c r="W33" s="44" t="b">
        <f t="shared" si="3"/>
        <v>0</v>
      </c>
    </row>
    <row r="34" spans="2:23" s="44" customFormat="1" ht="12">
      <c r="B34" s="102"/>
      <c r="C34" s="47"/>
      <c r="D34" s="52" t="s">
        <v>107</v>
      </c>
      <c r="E34" s="211">
        <v>42.6</v>
      </c>
      <c r="F34" s="212">
        <v>238102</v>
      </c>
      <c r="G34" s="213">
        <v>4</v>
      </c>
      <c r="H34" s="212">
        <v>326930</v>
      </c>
      <c r="I34" s="214">
        <v>1.37</v>
      </c>
      <c r="J34" s="215">
        <v>314357</v>
      </c>
      <c r="K34" s="49">
        <f t="shared" si="4"/>
        <v>4</v>
      </c>
      <c r="L34" s="216">
        <v>42.6</v>
      </c>
      <c r="M34" s="212">
        <v>238102</v>
      </c>
      <c r="N34" s="212">
        <v>4</v>
      </c>
      <c r="O34" s="212">
        <v>240710</v>
      </c>
      <c r="P34" s="214">
        <v>1.01</v>
      </c>
      <c r="Q34" s="215">
        <v>244909</v>
      </c>
      <c r="R34" s="50">
        <f t="shared" si="5"/>
        <v>-1.71</v>
      </c>
      <c r="T34" s="44">
        <f t="shared" si="0"/>
        <v>4</v>
      </c>
      <c r="U34" s="44" t="b">
        <f t="shared" si="1"/>
        <v>0</v>
      </c>
      <c r="V34" s="44">
        <f t="shared" si="2"/>
        <v>-1.71</v>
      </c>
      <c r="W34" s="44" t="b">
        <f t="shared" si="3"/>
        <v>0</v>
      </c>
    </row>
    <row r="35" spans="2:23" s="44" customFormat="1" ht="12">
      <c r="B35" s="102"/>
      <c r="C35" s="47"/>
      <c r="D35" s="52" t="s">
        <v>11</v>
      </c>
      <c r="E35" s="211">
        <v>42.8</v>
      </c>
      <c r="F35" s="212">
        <v>182838</v>
      </c>
      <c r="G35" s="213" t="s">
        <v>109</v>
      </c>
      <c r="H35" s="212">
        <v>438811</v>
      </c>
      <c r="I35" s="214">
        <v>2.4</v>
      </c>
      <c r="J35" s="215">
        <v>452020</v>
      </c>
      <c r="K35" s="49">
        <f t="shared" si="4"/>
        <v>-2.92</v>
      </c>
      <c r="L35" s="216">
        <v>42.8</v>
      </c>
      <c r="M35" s="212">
        <v>182838</v>
      </c>
      <c r="N35" s="212" t="s">
        <v>109</v>
      </c>
      <c r="O35" s="212">
        <v>255973</v>
      </c>
      <c r="P35" s="214">
        <v>1.4</v>
      </c>
      <c r="Q35" s="215">
        <v>253131</v>
      </c>
      <c r="R35" s="50">
        <f t="shared" si="5"/>
        <v>1.12</v>
      </c>
      <c r="T35" s="44">
        <f t="shared" si="0"/>
        <v>-2.92</v>
      </c>
      <c r="U35" s="44" t="b">
        <f t="shared" si="1"/>
        <v>0</v>
      </c>
      <c r="V35" s="44">
        <f t="shared" si="2"/>
        <v>1.12</v>
      </c>
      <c r="W35" s="44" t="b">
        <f t="shared" si="3"/>
        <v>0</v>
      </c>
    </row>
    <row r="36" spans="2:23" s="44" customFormat="1" ht="12">
      <c r="B36" s="102" t="s">
        <v>12</v>
      </c>
      <c r="C36" s="47"/>
      <c r="D36" s="52" t="s">
        <v>13</v>
      </c>
      <c r="E36" s="211">
        <v>43.3</v>
      </c>
      <c r="F36" s="212">
        <v>241242</v>
      </c>
      <c r="G36" s="213">
        <v>9</v>
      </c>
      <c r="H36" s="212">
        <v>392093</v>
      </c>
      <c r="I36" s="214">
        <v>1.63</v>
      </c>
      <c r="J36" s="215">
        <v>523077</v>
      </c>
      <c r="K36" s="49">
        <f t="shared" si="4"/>
        <v>-25.04</v>
      </c>
      <c r="L36" s="216">
        <v>43.3</v>
      </c>
      <c r="M36" s="212">
        <v>239136</v>
      </c>
      <c r="N36" s="212">
        <v>8</v>
      </c>
      <c r="O36" s="212">
        <v>119957</v>
      </c>
      <c r="P36" s="214">
        <v>0.5</v>
      </c>
      <c r="Q36" s="215">
        <v>184393</v>
      </c>
      <c r="R36" s="50">
        <f t="shared" si="5"/>
        <v>-34.94</v>
      </c>
      <c r="T36" s="44">
        <f t="shared" si="0"/>
        <v>-25.04</v>
      </c>
      <c r="U36" s="44" t="b">
        <f t="shared" si="1"/>
        <v>0</v>
      </c>
      <c r="V36" s="44">
        <f t="shared" si="2"/>
        <v>-34.94</v>
      </c>
      <c r="W36" s="44" t="b">
        <f t="shared" si="3"/>
        <v>0</v>
      </c>
    </row>
    <row r="37" spans="2:23" s="44" customFormat="1" ht="12">
      <c r="B37" s="102"/>
      <c r="C37" s="47"/>
      <c r="D37" s="52" t="s">
        <v>38</v>
      </c>
      <c r="E37" s="211" t="s">
        <v>108</v>
      </c>
      <c r="F37" s="212" t="s">
        <v>108</v>
      </c>
      <c r="G37" s="213" t="s">
        <v>108</v>
      </c>
      <c r="H37" s="212" t="s">
        <v>108</v>
      </c>
      <c r="I37" s="214" t="s">
        <v>108</v>
      </c>
      <c r="J37" s="215" t="s">
        <v>108</v>
      </c>
      <c r="K37" s="49" t="str">
        <f t="shared" si="4"/>
        <v>-</v>
      </c>
      <c r="L37" s="216" t="s">
        <v>108</v>
      </c>
      <c r="M37" s="212" t="s">
        <v>108</v>
      </c>
      <c r="N37" s="212" t="s">
        <v>108</v>
      </c>
      <c r="O37" s="212" t="s">
        <v>108</v>
      </c>
      <c r="P37" s="214" t="s">
        <v>108</v>
      </c>
      <c r="Q37" s="215" t="s">
        <v>108</v>
      </c>
      <c r="R37" s="50" t="str">
        <f t="shared" si="5"/>
        <v>-</v>
      </c>
      <c r="T37" s="44" t="e">
        <f t="shared" si="0"/>
        <v>#VALUE!</v>
      </c>
      <c r="U37" s="44" t="b">
        <f t="shared" si="1"/>
        <v>1</v>
      </c>
      <c r="V37" s="44" t="e">
        <f t="shared" si="2"/>
        <v>#VALUE!</v>
      </c>
      <c r="W37" s="44" t="b">
        <f t="shared" si="3"/>
        <v>1</v>
      </c>
    </row>
    <row r="38" spans="2:23" s="44" customFormat="1" ht="12">
      <c r="B38" s="102"/>
      <c r="C38" s="47"/>
      <c r="D38" s="52" t="s">
        <v>39</v>
      </c>
      <c r="E38" s="211" t="s">
        <v>108</v>
      </c>
      <c r="F38" s="212" t="s">
        <v>108</v>
      </c>
      <c r="G38" s="213" t="s">
        <v>108</v>
      </c>
      <c r="H38" s="212" t="s">
        <v>108</v>
      </c>
      <c r="I38" s="214" t="s">
        <v>108</v>
      </c>
      <c r="J38" s="215" t="s">
        <v>108</v>
      </c>
      <c r="K38" s="49" t="str">
        <f t="shared" si="4"/>
        <v>-</v>
      </c>
      <c r="L38" s="216" t="s">
        <v>108</v>
      </c>
      <c r="M38" s="212" t="s">
        <v>108</v>
      </c>
      <c r="N38" s="212" t="s">
        <v>108</v>
      </c>
      <c r="O38" s="212" t="s">
        <v>108</v>
      </c>
      <c r="P38" s="214" t="s">
        <v>108</v>
      </c>
      <c r="Q38" s="215" t="s">
        <v>108</v>
      </c>
      <c r="R38" s="50" t="str">
        <f t="shared" si="5"/>
        <v>-</v>
      </c>
      <c r="T38" s="44" t="e">
        <f t="shared" si="0"/>
        <v>#VALUE!</v>
      </c>
      <c r="U38" s="44" t="b">
        <f t="shared" si="1"/>
        <v>1</v>
      </c>
      <c r="V38" s="44" t="e">
        <f t="shared" si="2"/>
        <v>#VALUE!</v>
      </c>
      <c r="W38" s="44" t="b">
        <f t="shared" si="3"/>
        <v>1</v>
      </c>
    </row>
    <row r="39" spans="2:23" s="44" customFormat="1" ht="12">
      <c r="B39" s="102"/>
      <c r="C39" s="47"/>
      <c r="D39" s="52" t="s">
        <v>40</v>
      </c>
      <c r="E39" s="211" t="s">
        <v>108</v>
      </c>
      <c r="F39" s="212" t="s">
        <v>108</v>
      </c>
      <c r="G39" s="213" t="s">
        <v>108</v>
      </c>
      <c r="H39" s="212" t="s">
        <v>108</v>
      </c>
      <c r="I39" s="214" t="s">
        <v>108</v>
      </c>
      <c r="J39" s="215" t="s">
        <v>108</v>
      </c>
      <c r="K39" s="49" t="str">
        <f t="shared" si="4"/>
        <v>-</v>
      </c>
      <c r="L39" s="216" t="s">
        <v>108</v>
      </c>
      <c r="M39" s="212" t="s">
        <v>108</v>
      </c>
      <c r="N39" s="212" t="s">
        <v>108</v>
      </c>
      <c r="O39" s="212" t="s">
        <v>108</v>
      </c>
      <c r="P39" s="214" t="s">
        <v>108</v>
      </c>
      <c r="Q39" s="215" t="s">
        <v>108</v>
      </c>
      <c r="R39" s="50" t="str">
        <f t="shared" si="5"/>
        <v>-</v>
      </c>
      <c r="T39" s="44" t="e">
        <f t="shared" si="0"/>
        <v>#VALUE!</v>
      </c>
      <c r="U39" s="44" t="b">
        <f t="shared" si="1"/>
        <v>1</v>
      </c>
      <c r="V39" s="44" t="e">
        <f t="shared" si="2"/>
        <v>#VALUE!</v>
      </c>
      <c r="W39" s="44" t="b">
        <f t="shared" si="3"/>
        <v>1</v>
      </c>
    </row>
    <row r="40" spans="2:23" s="44" customFormat="1" ht="12">
      <c r="B40" s="102"/>
      <c r="C40" s="47"/>
      <c r="D40" s="48" t="s">
        <v>84</v>
      </c>
      <c r="E40" s="211" t="s">
        <v>108</v>
      </c>
      <c r="F40" s="212" t="s">
        <v>108</v>
      </c>
      <c r="G40" s="213" t="s">
        <v>108</v>
      </c>
      <c r="H40" s="212" t="s">
        <v>108</v>
      </c>
      <c r="I40" s="214" t="s">
        <v>108</v>
      </c>
      <c r="J40" s="215" t="s">
        <v>108</v>
      </c>
      <c r="K40" s="49" t="str">
        <f t="shared" si="4"/>
        <v>-</v>
      </c>
      <c r="L40" s="216" t="s">
        <v>108</v>
      </c>
      <c r="M40" s="212" t="s">
        <v>108</v>
      </c>
      <c r="N40" s="212" t="s">
        <v>108</v>
      </c>
      <c r="O40" s="212" t="s">
        <v>108</v>
      </c>
      <c r="P40" s="214" t="s">
        <v>108</v>
      </c>
      <c r="Q40" s="215" t="s">
        <v>108</v>
      </c>
      <c r="R40" s="50" t="str">
        <f t="shared" si="5"/>
        <v>-</v>
      </c>
      <c r="T40" s="44" t="e">
        <f aca="true" t="shared" si="6" ref="T40:T66">ROUND((H40-J40)/J40*100,2)</f>
        <v>#VALUE!</v>
      </c>
      <c r="U40" s="44" t="b">
        <f aca="true" t="shared" si="7" ref="U40:U66">ISERROR(T40)</f>
        <v>1</v>
      </c>
      <c r="V40" s="44" t="e">
        <f aca="true" t="shared" si="8" ref="V40:V66">ROUND((O40-Q40)/Q40*100,2)</f>
        <v>#VALUE!</v>
      </c>
      <c r="W40" s="44" t="b">
        <f aca="true" t="shared" si="9" ref="W40:W66">ISERROR(V40)</f>
        <v>1</v>
      </c>
    </row>
    <row r="41" spans="2:23" s="44" customFormat="1" ht="12">
      <c r="B41" s="102"/>
      <c r="C41" s="47"/>
      <c r="D41" s="48" t="s">
        <v>83</v>
      </c>
      <c r="E41" s="211" t="s">
        <v>108</v>
      </c>
      <c r="F41" s="212" t="s">
        <v>108</v>
      </c>
      <c r="G41" s="213" t="s">
        <v>108</v>
      </c>
      <c r="H41" s="212" t="s">
        <v>108</v>
      </c>
      <c r="I41" s="214" t="s">
        <v>108</v>
      </c>
      <c r="J41" s="218" t="s">
        <v>140</v>
      </c>
      <c r="K41" s="49" t="str">
        <f t="shared" si="4"/>
        <v>-</v>
      </c>
      <c r="L41" s="216" t="s">
        <v>108</v>
      </c>
      <c r="M41" s="212" t="s">
        <v>108</v>
      </c>
      <c r="N41" s="212" t="s">
        <v>108</v>
      </c>
      <c r="O41" s="212" t="s">
        <v>108</v>
      </c>
      <c r="P41" s="214" t="s">
        <v>108</v>
      </c>
      <c r="Q41" s="218" t="s">
        <v>140</v>
      </c>
      <c r="R41" s="50" t="str">
        <f t="shared" si="5"/>
        <v>-</v>
      </c>
      <c r="T41" s="44" t="e">
        <f t="shared" si="6"/>
        <v>#VALUE!</v>
      </c>
      <c r="U41" s="44" t="b">
        <f t="shared" si="7"/>
        <v>1</v>
      </c>
      <c r="V41" s="44" t="e">
        <f t="shared" si="8"/>
        <v>#VALUE!</v>
      </c>
      <c r="W41" s="44" t="b">
        <f t="shared" si="9"/>
        <v>1</v>
      </c>
    </row>
    <row r="42" spans="2:23" s="44" customFormat="1" ht="12">
      <c r="B42" s="102"/>
      <c r="C42" s="161" t="s">
        <v>86</v>
      </c>
      <c r="D42" s="162"/>
      <c r="E42" s="219">
        <v>36.8</v>
      </c>
      <c r="F42" s="220">
        <v>273736</v>
      </c>
      <c r="G42" s="221">
        <v>8</v>
      </c>
      <c r="H42" s="220">
        <v>614139</v>
      </c>
      <c r="I42" s="222">
        <v>2.24</v>
      </c>
      <c r="J42" s="223">
        <v>619791</v>
      </c>
      <c r="K42" s="51">
        <f t="shared" si="4"/>
        <v>-0.91</v>
      </c>
      <c r="L42" s="224">
        <v>36.8</v>
      </c>
      <c r="M42" s="220">
        <v>273736</v>
      </c>
      <c r="N42" s="220">
        <v>8</v>
      </c>
      <c r="O42" s="220">
        <v>585394</v>
      </c>
      <c r="P42" s="222">
        <v>2.14</v>
      </c>
      <c r="Q42" s="223">
        <v>591149</v>
      </c>
      <c r="R42" s="51">
        <f t="shared" si="5"/>
        <v>-0.97</v>
      </c>
      <c r="T42" s="44">
        <f t="shared" si="6"/>
        <v>-0.91</v>
      </c>
      <c r="U42" s="44" t="b">
        <f t="shared" si="7"/>
        <v>0</v>
      </c>
      <c r="V42" s="44">
        <f t="shared" si="8"/>
        <v>-0.97</v>
      </c>
      <c r="W42" s="44" t="b">
        <f t="shared" si="9"/>
        <v>0</v>
      </c>
    </row>
    <row r="43" spans="2:23" s="44" customFormat="1" ht="12">
      <c r="B43" s="102"/>
      <c r="C43" s="161" t="s">
        <v>67</v>
      </c>
      <c r="D43" s="162"/>
      <c r="E43" s="219">
        <v>35.8</v>
      </c>
      <c r="F43" s="220">
        <v>325249</v>
      </c>
      <c r="G43" s="221">
        <v>7</v>
      </c>
      <c r="H43" s="220">
        <v>959549</v>
      </c>
      <c r="I43" s="222">
        <v>2.95</v>
      </c>
      <c r="J43" s="223">
        <v>938758</v>
      </c>
      <c r="K43" s="51">
        <f t="shared" si="4"/>
        <v>2.21</v>
      </c>
      <c r="L43" s="224">
        <v>35.8</v>
      </c>
      <c r="M43" s="220">
        <v>325249</v>
      </c>
      <c r="N43" s="220">
        <v>7</v>
      </c>
      <c r="O43" s="220">
        <v>950530</v>
      </c>
      <c r="P43" s="222">
        <v>2.92</v>
      </c>
      <c r="Q43" s="223">
        <v>919638</v>
      </c>
      <c r="R43" s="51">
        <f t="shared" si="5"/>
        <v>3.36</v>
      </c>
      <c r="T43" s="44">
        <f t="shared" si="6"/>
        <v>2.21</v>
      </c>
      <c r="U43" s="44" t="b">
        <f t="shared" si="7"/>
        <v>0</v>
      </c>
      <c r="V43" s="44">
        <f t="shared" si="8"/>
        <v>3.36</v>
      </c>
      <c r="W43" s="44" t="b">
        <f t="shared" si="9"/>
        <v>0</v>
      </c>
    </row>
    <row r="44" spans="2:23" s="44" customFormat="1" ht="12">
      <c r="B44" s="102"/>
      <c r="C44" s="161" t="s">
        <v>68</v>
      </c>
      <c r="D44" s="162"/>
      <c r="E44" s="219" t="s">
        <v>108</v>
      </c>
      <c r="F44" s="220" t="s">
        <v>108</v>
      </c>
      <c r="G44" s="221" t="s">
        <v>108</v>
      </c>
      <c r="H44" s="220" t="s">
        <v>108</v>
      </c>
      <c r="I44" s="222" t="s">
        <v>108</v>
      </c>
      <c r="J44" s="225" t="s">
        <v>140</v>
      </c>
      <c r="K44" s="51" t="str">
        <f t="shared" si="4"/>
        <v>-</v>
      </c>
      <c r="L44" s="224" t="s">
        <v>108</v>
      </c>
      <c r="M44" s="220" t="s">
        <v>108</v>
      </c>
      <c r="N44" s="220" t="s">
        <v>108</v>
      </c>
      <c r="O44" s="220" t="s">
        <v>108</v>
      </c>
      <c r="P44" s="222" t="s">
        <v>108</v>
      </c>
      <c r="Q44" s="225" t="s">
        <v>140</v>
      </c>
      <c r="R44" s="51" t="str">
        <f t="shared" si="5"/>
        <v>-</v>
      </c>
      <c r="T44" s="44" t="e">
        <f t="shared" si="6"/>
        <v>#VALUE!</v>
      </c>
      <c r="U44" s="44" t="b">
        <f t="shared" si="7"/>
        <v>1</v>
      </c>
      <c r="V44" s="44" t="e">
        <f t="shared" si="8"/>
        <v>#VALUE!</v>
      </c>
      <c r="W44" s="44" t="b">
        <f t="shared" si="9"/>
        <v>1</v>
      </c>
    </row>
    <row r="45" spans="2:23" s="44" customFormat="1" ht="12">
      <c r="B45" s="102"/>
      <c r="C45" s="161" t="s">
        <v>69</v>
      </c>
      <c r="D45" s="162"/>
      <c r="E45" s="219">
        <v>41.3</v>
      </c>
      <c r="F45" s="220">
        <v>232855</v>
      </c>
      <c r="G45" s="221" t="s">
        <v>109</v>
      </c>
      <c r="H45" s="220">
        <v>638022</v>
      </c>
      <c r="I45" s="222">
        <v>2.74</v>
      </c>
      <c r="J45" s="223">
        <v>550657</v>
      </c>
      <c r="K45" s="51">
        <f t="shared" si="4"/>
        <v>15.87</v>
      </c>
      <c r="L45" s="224">
        <v>41.3</v>
      </c>
      <c r="M45" s="220">
        <v>232855</v>
      </c>
      <c r="N45" s="220" t="s">
        <v>109</v>
      </c>
      <c r="O45" s="220">
        <v>400331</v>
      </c>
      <c r="P45" s="222">
        <v>1.72</v>
      </c>
      <c r="Q45" s="223">
        <v>318657</v>
      </c>
      <c r="R45" s="51">
        <f t="shared" si="5"/>
        <v>25.63</v>
      </c>
      <c r="T45" s="44">
        <f t="shared" si="6"/>
        <v>15.87</v>
      </c>
      <c r="U45" s="44" t="b">
        <f t="shared" si="7"/>
        <v>0</v>
      </c>
      <c r="V45" s="44">
        <f t="shared" si="8"/>
        <v>25.63</v>
      </c>
      <c r="W45" s="44" t="b">
        <f t="shared" si="9"/>
        <v>0</v>
      </c>
    </row>
    <row r="46" spans="2:23" s="44" customFormat="1" ht="12">
      <c r="B46" s="102"/>
      <c r="C46" s="161" t="s">
        <v>70</v>
      </c>
      <c r="D46" s="162"/>
      <c r="E46" s="219">
        <v>32</v>
      </c>
      <c r="F46" s="220">
        <v>201956</v>
      </c>
      <c r="G46" s="221" t="s">
        <v>109</v>
      </c>
      <c r="H46" s="220">
        <v>403912</v>
      </c>
      <c r="I46" s="222">
        <v>2</v>
      </c>
      <c r="J46" s="225" t="s">
        <v>140</v>
      </c>
      <c r="K46" s="51" t="str">
        <f t="shared" si="4"/>
        <v>-</v>
      </c>
      <c r="L46" s="224">
        <v>32</v>
      </c>
      <c r="M46" s="220">
        <v>201956</v>
      </c>
      <c r="N46" s="220" t="s">
        <v>109</v>
      </c>
      <c r="O46" s="220">
        <v>389775</v>
      </c>
      <c r="P46" s="222">
        <v>1.93</v>
      </c>
      <c r="Q46" s="225" t="s">
        <v>140</v>
      </c>
      <c r="R46" s="51" t="str">
        <f t="shared" si="5"/>
        <v>-</v>
      </c>
      <c r="T46" s="44" t="e">
        <f t="shared" si="6"/>
        <v>#VALUE!</v>
      </c>
      <c r="U46" s="44" t="b">
        <f t="shared" si="7"/>
        <v>1</v>
      </c>
      <c r="V46" s="44" t="e">
        <f t="shared" si="8"/>
        <v>#VALUE!</v>
      </c>
      <c r="W46" s="44" t="b">
        <f t="shared" si="9"/>
        <v>1</v>
      </c>
    </row>
    <row r="47" spans="2:23" s="44" customFormat="1" ht="12">
      <c r="B47" s="102"/>
      <c r="C47" s="161" t="s">
        <v>71</v>
      </c>
      <c r="D47" s="162"/>
      <c r="E47" s="219">
        <v>38.4</v>
      </c>
      <c r="F47" s="220">
        <v>246099</v>
      </c>
      <c r="G47" s="221" t="s">
        <v>109</v>
      </c>
      <c r="H47" s="220">
        <v>522249</v>
      </c>
      <c r="I47" s="222">
        <v>2.12</v>
      </c>
      <c r="J47" s="223">
        <v>462976</v>
      </c>
      <c r="K47" s="51">
        <f t="shared" si="4"/>
        <v>12.8</v>
      </c>
      <c r="L47" s="224">
        <v>38.4</v>
      </c>
      <c r="M47" s="220">
        <v>246099</v>
      </c>
      <c r="N47" s="220" t="s">
        <v>109</v>
      </c>
      <c r="O47" s="220">
        <v>477313</v>
      </c>
      <c r="P47" s="222">
        <v>1.94</v>
      </c>
      <c r="Q47" s="223">
        <v>439708</v>
      </c>
      <c r="R47" s="51">
        <f t="shared" si="5"/>
        <v>8.55</v>
      </c>
      <c r="T47" s="44">
        <f t="shared" si="6"/>
        <v>12.8</v>
      </c>
      <c r="U47" s="44" t="b">
        <f t="shared" si="7"/>
        <v>0</v>
      </c>
      <c r="V47" s="44">
        <f t="shared" si="8"/>
        <v>8.55</v>
      </c>
      <c r="W47" s="44" t="b">
        <f t="shared" si="9"/>
        <v>0</v>
      </c>
    </row>
    <row r="48" spans="2:23" s="44" customFormat="1" ht="12.75" thickBot="1">
      <c r="B48" s="102"/>
      <c r="C48" s="163" t="s">
        <v>72</v>
      </c>
      <c r="D48" s="164"/>
      <c r="E48" s="226">
        <v>33.7</v>
      </c>
      <c r="F48" s="212">
        <v>257302</v>
      </c>
      <c r="G48" s="213" t="s">
        <v>109</v>
      </c>
      <c r="H48" s="212">
        <v>601517</v>
      </c>
      <c r="I48" s="214">
        <v>2.34</v>
      </c>
      <c r="J48" s="218" t="s">
        <v>140</v>
      </c>
      <c r="K48" s="49" t="str">
        <f t="shared" si="4"/>
        <v>-</v>
      </c>
      <c r="L48" s="216">
        <v>33.7</v>
      </c>
      <c r="M48" s="212">
        <v>257302</v>
      </c>
      <c r="N48" s="212" t="s">
        <v>109</v>
      </c>
      <c r="O48" s="212">
        <v>566466</v>
      </c>
      <c r="P48" s="214">
        <v>2.2</v>
      </c>
      <c r="Q48" s="218" t="s">
        <v>140</v>
      </c>
      <c r="R48" s="50" t="str">
        <f t="shared" si="5"/>
        <v>-</v>
      </c>
      <c r="T48" s="44" t="e">
        <f t="shared" si="6"/>
        <v>#VALUE!</v>
      </c>
      <c r="U48" s="44" t="b">
        <f t="shared" si="7"/>
        <v>1</v>
      </c>
      <c r="V48" s="44" t="e">
        <f t="shared" si="8"/>
        <v>#VALUE!</v>
      </c>
      <c r="W48" s="44" t="b">
        <f t="shared" si="9"/>
        <v>1</v>
      </c>
    </row>
    <row r="49" spans="2:23" s="44" customFormat="1" ht="12">
      <c r="B49" s="101"/>
      <c r="C49" s="106" t="s">
        <v>14</v>
      </c>
      <c r="D49" s="53" t="s">
        <v>15</v>
      </c>
      <c r="E49" s="227">
        <v>40.1</v>
      </c>
      <c r="F49" s="228">
        <v>325285</v>
      </c>
      <c r="G49" s="229">
        <v>16</v>
      </c>
      <c r="H49" s="228">
        <v>899835</v>
      </c>
      <c r="I49" s="230">
        <v>2.77</v>
      </c>
      <c r="J49" s="231">
        <v>816993</v>
      </c>
      <c r="K49" s="54">
        <f t="shared" si="4"/>
        <v>10.14</v>
      </c>
      <c r="L49" s="232">
        <v>40.1</v>
      </c>
      <c r="M49" s="228">
        <v>325285</v>
      </c>
      <c r="N49" s="228">
        <v>16</v>
      </c>
      <c r="O49" s="228">
        <v>832022.652826284</v>
      </c>
      <c r="P49" s="230">
        <v>2.56</v>
      </c>
      <c r="Q49" s="231">
        <v>805896.65816001</v>
      </c>
      <c r="R49" s="54">
        <f t="shared" si="5"/>
        <v>3.24</v>
      </c>
      <c r="T49" s="44">
        <f t="shared" si="6"/>
        <v>10.14</v>
      </c>
      <c r="U49" s="44" t="b">
        <f t="shared" si="7"/>
        <v>0</v>
      </c>
      <c r="V49" s="44">
        <f t="shared" si="8"/>
        <v>3.24</v>
      </c>
      <c r="W49" s="44" t="b">
        <f t="shared" si="9"/>
        <v>0</v>
      </c>
    </row>
    <row r="50" spans="2:23" s="44" customFormat="1" ht="12">
      <c r="B50" s="102" t="s">
        <v>16</v>
      </c>
      <c r="C50" s="107"/>
      <c r="D50" s="55" t="s">
        <v>17</v>
      </c>
      <c r="E50" s="219">
        <v>38.5</v>
      </c>
      <c r="F50" s="220">
        <v>281327</v>
      </c>
      <c r="G50" s="221">
        <v>23</v>
      </c>
      <c r="H50" s="220">
        <v>711606</v>
      </c>
      <c r="I50" s="222">
        <v>2.53</v>
      </c>
      <c r="J50" s="223">
        <v>691001</v>
      </c>
      <c r="K50" s="51">
        <f t="shared" si="4"/>
        <v>2.98</v>
      </c>
      <c r="L50" s="224">
        <v>38.5</v>
      </c>
      <c r="M50" s="220">
        <v>281327</v>
      </c>
      <c r="N50" s="220">
        <v>23</v>
      </c>
      <c r="O50" s="220">
        <v>656781.877118333</v>
      </c>
      <c r="P50" s="222">
        <v>2.33</v>
      </c>
      <c r="Q50" s="223">
        <v>624927.159388804</v>
      </c>
      <c r="R50" s="51">
        <f t="shared" si="5"/>
        <v>5.1</v>
      </c>
      <c r="T50" s="44">
        <f t="shared" si="6"/>
        <v>2.98</v>
      </c>
      <c r="U50" s="44" t="b">
        <f t="shared" si="7"/>
        <v>0</v>
      </c>
      <c r="V50" s="44">
        <f t="shared" si="8"/>
        <v>5.1</v>
      </c>
      <c r="W50" s="44" t="b">
        <f t="shared" si="9"/>
        <v>0</v>
      </c>
    </row>
    <row r="51" spans="2:23" s="44" customFormat="1" ht="12">
      <c r="B51" s="102"/>
      <c r="C51" s="107" t="s">
        <v>18</v>
      </c>
      <c r="D51" s="55" t="s">
        <v>19</v>
      </c>
      <c r="E51" s="219">
        <v>38</v>
      </c>
      <c r="F51" s="220">
        <v>286148</v>
      </c>
      <c r="G51" s="221">
        <v>21</v>
      </c>
      <c r="H51" s="220">
        <v>787246</v>
      </c>
      <c r="I51" s="222">
        <v>2.75</v>
      </c>
      <c r="J51" s="223">
        <v>734275</v>
      </c>
      <c r="K51" s="51">
        <f t="shared" si="4"/>
        <v>7.21</v>
      </c>
      <c r="L51" s="224">
        <v>38</v>
      </c>
      <c r="M51" s="220">
        <v>286148</v>
      </c>
      <c r="N51" s="220">
        <v>21</v>
      </c>
      <c r="O51" s="220">
        <v>740220.677479938</v>
      </c>
      <c r="P51" s="222">
        <v>2.59</v>
      </c>
      <c r="Q51" s="223">
        <v>685613.704356031</v>
      </c>
      <c r="R51" s="51">
        <f t="shared" si="5"/>
        <v>7.96</v>
      </c>
      <c r="T51" s="44">
        <f t="shared" si="6"/>
        <v>7.21</v>
      </c>
      <c r="U51" s="44" t="b">
        <f t="shared" si="7"/>
        <v>0</v>
      </c>
      <c r="V51" s="44">
        <f t="shared" si="8"/>
        <v>7.96</v>
      </c>
      <c r="W51" s="44" t="b">
        <f t="shared" si="9"/>
        <v>0</v>
      </c>
    </row>
    <row r="52" spans="2:23" s="44" customFormat="1" ht="12">
      <c r="B52" s="102"/>
      <c r="C52" s="107"/>
      <c r="D52" s="55" t="s">
        <v>20</v>
      </c>
      <c r="E52" s="219">
        <v>35.8</v>
      </c>
      <c r="F52" s="220">
        <v>255364</v>
      </c>
      <c r="G52" s="221">
        <v>14</v>
      </c>
      <c r="H52" s="220">
        <v>633394</v>
      </c>
      <c r="I52" s="222">
        <v>2.48</v>
      </c>
      <c r="J52" s="223">
        <v>633562</v>
      </c>
      <c r="K52" s="51">
        <f t="shared" si="4"/>
        <v>-0.03</v>
      </c>
      <c r="L52" s="224">
        <v>35.8</v>
      </c>
      <c r="M52" s="220">
        <v>255364</v>
      </c>
      <c r="N52" s="220">
        <v>14</v>
      </c>
      <c r="O52" s="220">
        <v>576394.743909513</v>
      </c>
      <c r="P52" s="222">
        <v>2.26</v>
      </c>
      <c r="Q52" s="223">
        <v>586350.096968042</v>
      </c>
      <c r="R52" s="51">
        <f t="shared" si="5"/>
        <v>-1.7</v>
      </c>
      <c r="T52" s="44">
        <f t="shared" si="6"/>
        <v>-0.03</v>
      </c>
      <c r="U52" s="44" t="b">
        <f t="shared" si="7"/>
        <v>0</v>
      </c>
      <c r="V52" s="44">
        <f t="shared" si="8"/>
        <v>-1.7</v>
      </c>
      <c r="W52" s="44" t="b">
        <f t="shared" si="9"/>
        <v>0</v>
      </c>
    </row>
    <row r="53" spans="2:23" s="44" customFormat="1" ht="12">
      <c r="B53" s="102" t="s">
        <v>21</v>
      </c>
      <c r="C53" s="108" t="s">
        <v>4</v>
      </c>
      <c r="D53" s="55" t="s">
        <v>22</v>
      </c>
      <c r="E53" s="219">
        <v>38.8</v>
      </c>
      <c r="F53" s="220">
        <v>297432</v>
      </c>
      <c r="G53" s="221">
        <v>74</v>
      </c>
      <c r="H53" s="220">
        <v>791916</v>
      </c>
      <c r="I53" s="222">
        <v>2.66</v>
      </c>
      <c r="J53" s="223">
        <v>742635</v>
      </c>
      <c r="K53" s="51">
        <f t="shared" si="4"/>
        <v>6.64</v>
      </c>
      <c r="L53" s="224">
        <v>38.8</v>
      </c>
      <c r="M53" s="220">
        <v>297432</v>
      </c>
      <c r="N53" s="220">
        <v>74</v>
      </c>
      <c r="O53" s="220">
        <v>732856</v>
      </c>
      <c r="P53" s="222">
        <v>2.46</v>
      </c>
      <c r="Q53" s="223">
        <v>702926</v>
      </c>
      <c r="R53" s="51">
        <f t="shared" si="5"/>
        <v>4.26</v>
      </c>
      <c r="T53" s="44">
        <f t="shared" si="6"/>
        <v>6.64</v>
      </c>
      <c r="U53" s="44" t="b">
        <f t="shared" si="7"/>
        <v>0</v>
      </c>
      <c r="V53" s="44">
        <f t="shared" si="8"/>
        <v>4.26</v>
      </c>
      <c r="W53" s="44" t="b">
        <f t="shared" si="9"/>
        <v>0</v>
      </c>
    </row>
    <row r="54" spans="2:23" s="44" customFormat="1" ht="12">
      <c r="B54" s="102"/>
      <c r="C54" s="107" t="s">
        <v>23</v>
      </c>
      <c r="D54" s="55" t="s">
        <v>24</v>
      </c>
      <c r="E54" s="219">
        <v>37.6</v>
      </c>
      <c r="F54" s="220">
        <v>257437</v>
      </c>
      <c r="G54" s="221">
        <v>43</v>
      </c>
      <c r="H54" s="220">
        <v>612856</v>
      </c>
      <c r="I54" s="222">
        <v>2.38</v>
      </c>
      <c r="J54" s="223">
        <v>612007</v>
      </c>
      <c r="K54" s="51">
        <f t="shared" si="4"/>
        <v>0.14</v>
      </c>
      <c r="L54" s="224">
        <v>37.6</v>
      </c>
      <c r="M54" s="220">
        <v>257437</v>
      </c>
      <c r="N54" s="220">
        <v>43</v>
      </c>
      <c r="O54" s="220">
        <v>551938.410922113</v>
      </c>
      <c r="P54" s="222">
        <v>2.14</v>
      </c>
      <c r="Q54" s="223">
        <v>538227.292207792</v>
      </c>
      <c r="R54" s="51">
        <f t="shared" si="5"/>
        <v>2.55</v>
      </c>
      <c r="T54" s="44">
        <f t="shared" si="6"/>
        <v>0.14</v>
      </c>
      <c r="U54" s="44" t="b">
        <f t="shared" si="7"/>
        <v>0</v>
      </c>
      <c r="V54" s="44">
        <f t="shared" si="8"/>
        <v>2.55</v>
      </c>
      <c r="W54" s="44" t="b">
        <f t="shared" si="9"/>
        <v>0</v>
      </c>
    </row>
    <row r="55" spans="2:23" s="44" customFormat="1" ht="12">
      <c r="B55" s="102"/>
      <c r="C55" s="107" t="s">
        <v>25</v>
      </c>
      <c r="D55" s="55" t="s">
        <v>26</v>
      </c>
      <c r="E55" s="219">
        <v>39.7</v>
      </c>
      <c r="F55" s="220">
        <v>284797</v>
      </c>
      <c r="G55" s="221">
        <v>18</v>
      </c>
      <c r="H55" s="220">
        <v>616572</v>
      </c>
      <c r="I55" s="222">
        <v>2.16</v>
      </c>
      <c r="J55" s="223">
        <v>585727</v>
      </c>
      <c r="K55" s="51">
        <f t="shared" si="4"/>
        <v>5.27</v>
      </c>
      <c r="L55" s="224">
        <v>39.4</v>
      </c>
      <c r="M55" s="220">
        <v>282284</v>
      </c>
      <c r="N55" s="220">
        <v>16</v>
      </c>
      <c r="O55" s="220">
        <v>561858.309565217</v>
      </c>
      <c r="P55" s="222">
        <v>1.99</v>
      </c>
      <c r="Q55" s="223">
        <v>496133.281399046</v>
      </c>
      <c r="R55" s="51">
        <f t="shared" si="5"/>
        <v>13.25</v>
      </c>
      <c r="T55" s="44">
        <f t="shared" si="6"/>
        <v>5.27</v>
      </c>
      <c r="U55" s="44" t="b">
        <f t="shared" si="7"/>
        <v>0</v>
      </c>
      <c r="V55" s="44">
        <f t="shared" si="8"/>
        <v>13.25</v>
      </c>
      <c r="W55" s="44" t="b">
        <f t="shared" si="9"/>
        <v>0</v>
      </c>
    </row>
    <row r="56" spans="2:23" s="44" customFormat="1" ht="12">
      <c r="B56" s="102" t="s">
        <v>12</v>
      </c>
      <c r="C56" s="107" t="s">
        <v>18</v>
      </c>
      <c r="D56" s="55" t="s">
        <v>27</v>
      </c>
      <c r="E56" s="219">
        <v>41.7</v>
      </c>
      <c r="F56" s="220">
        <v>276715</v>
      </c>
      <c r="G56" s="221">
        <v>5</v>
      </c>
      <c r="H56" s="220">
        <v>564948</v>
      </c>
      <c r="I56" s="222">
        <v>2.04</v>
      </c>
      <c r="J56" s="223">
        <v>523380</v>
      </c>
      <c r="K56" s="51">
        <f t="shared" si="4"/>
        <v>7.94</v>
      </c>
      <c r="L56" s="224">
        <v>41.7</v>
      </c>
      <c r="M56" s="220">
        <v>276715</v>
      </c>
      <c r="N56" s="220">
        <v>5</v>
      </c>
      <c r="O56" s="220">
        <v>498266.823529412</v>
      </c>
      <c r="P56" s="222">
        <v>1.8</v>
      </c>
      <c r="Q56" s="223">
        <v>421610.455555556</v>
      </c>
      <c r="R56" s="51">
        <f t="shared" si="5"/>
        <v>18.18</v>
      </c>
      <c r="T56" s="44">
        <f t="shared" si="6"/>
        <v>7.94</v>
      </c>
      <c r="U56" s="44" t="b">
        <f t="shared" si="7"/>
        <v>0</v>
      </c>
      <c r="V56" s="44">
        <f t="shared" si="8"/>
        <v>18.18</v>
      </c>
      <c r="W56" s="44" t="b">
        <f t="shared" si="9"/>
        <v>0</v>
      </c>
    </row>
    <row r="57" spans="2:23" s="44" customFormat="1" ht="12">
      <c r="B57" s="102"/>
      <c r="C57" s="107" t="s">
        <v>4</v>
      </c>
      <c r="D57" s="55" t="s">
        <v>22</v>
      </c>
      <c r="E57" s="219">
        <v>37.9</v>
      </c>
      <c r="F57" s="220">
        <v>261073</v>
      </c>
      <c r="G57" s="221">
        <v>66</v>
      </c>
      <c r="H57" s="220">
        <v>612686</v>
      </c>
      <c r="I57" s="222">
        <v>2.35</v>
      </c>
      <c r="J57" s="223">
        <v>606643</v>
      </c>
      <c r="K57" s="51">
        <f t="shared" si="4"/>
        <v>1</v>
      </c>
      <c r="L57" s="224">
        <v>37.9</v>
      </c>
      <c r="M57" s="220">
        <v>260488</v>
      </c>
      <c r="N57" s="220">
        <v>64</v>
      </c>
      <c r="O57" s="220">
        <v>552340</v>
      </c>
      <c r="P57" s="222">
        <v>2.12</v>
      </c>
      <c r="Q57" s="223">
        <v>530135</v>
      </c>
      <c r="R57" s="51">
        <f t="shared" si="5"/>
        <v>4.19</v>
      </c>
      <c r="T57" s="44">
        <f t="shared" si="6"/>
        <v>1</v>
      </c>
      <c r="U57" s="44" t="b">
        <f t="shared" si="7"/>
        <v>0</v>
      </c>
      <c r="V57" s="44">
        <f t="shared" si="8"/>
        <v>4.19</v>
      </c>
      <c r="W57" s="44" t="b">
        <f t="shared" si="9"/>
        <v>0</v>
      </c>
    </row>
    <row r="58" spans="2:23" s="44" customFormat="1" ht="12.75" thickBot="1">
      <c r="B58" s="100"/>
      <c r="C58" s="165" t="s">
        <v>28</v>
      </c>
      <c r="D58" s="166"/>
      <c r="E58" s="233">
        <v>38.7</v>
      </c>
      <c r="F58" s="234">
        <v>308851</v>
      </c>
      <c r="G58" s="235" t="s">
        <v>109</v>
      </c>
      <c r="H58" s="234">
        <v>742675</v>
      </c>
      <c r="I58" s="236">
        <v>2.4</v>
      </c>
      <c r="J58" s="237">
        <v>765000</v>
      </c>
      <c r="K58" s="56">
        <f t="shared" si="4"/>
        <v>-2.92</v>
      </c>
      <c r="L58" s="238">
        <v>38.7</v>
      </c>
      <c r="M58" s="234">
        <v>308851</v>
      </c>
      <c r="N58" s="234" t="s">
        <v>109</v>
      </c>
      <c r="O58" s="234">
        <v>738029.989304813</v>
      </c>
      <c r="P58" s="236">
        <v>2.39</v>
      </c>
      <c r="Q58" s="237">
        <v>765000</v>
      </c>
      <c r="R58" s="56">
        <f t="shared" si="5"/>
        <v>-3.53</v>
      </c>
      <c r="T58" s="44">
        <f t="shared" si="6"/>
        <v>-2.92</v>
      </c>
      <c r="U58" s="44" t="b">
        <f t="shared" si="7"/>
        <v>0</v>
      </c>
      <c r="V58" s="44">
        <f t="shared" si="8"/>
        <v>-3.53</v>
      </c>
      <c r="W58" s="44" t="b">
        <f t="shared" si="9"/>
        <v>0</v>
      </c>
    </row>
    <row r="59" spans="2:23" s="44" customFormat="1" ht="12" customHeight="1">
      <c r="B59" s="152" t="s">
        <v>96</v>
      </c>
      <c r="C59" s="155" t="s">
        <v>101</v>
      </c>
      <c r="D59" s="156"/>
      <c r="E59" s="227">
        <v>39</v>
      </c>
      <c r="F59" s="228">
        <v>302975</v>
      </c>
      <c r="G59" s="229">
        <v>89</v>
      </c>
      <c r="H59" s="228">
        <v>794432</v>
      </c>
      <c r="I59" s="230">
        <v>2.62</v>
      </c>
      <c r="J59" s="231">
        <v>770503</v>
      </c>
      <c r="K59" s="54">
        <f t="shared" si="4"/>
        <v>3.11</v>
      </c>
      <c r="L59" s="232">
        <v>39</v>
      </c>
      <c r="M59" s="228">
        <v>302975</v>
      </c>
      <c r="N59" s="228">
        <v>89</v>
      </c>
      <c r="O59" s="228">
        <v>749923</v>
      </c>
      <c r="P59" s="230">
        <v>2.48</v>
      </c>
      <c r="Q59" s="231">
        <v>742629</v>
      </c>
      <c r="R59" s="54">
        <f t="shared" si="5"/>
        <v>0.98</v>
      </c>
      <c r="T59" s="44">
        <f t="shared" si="6"/>
        <v>3.11</v>
      </c>
      <c r="U59" s="44" t="b">
        <f t="shared" si="7"/>
        <v>0</v>
      </c>
      <c r="V59" s="44">
        <f t="shared" si="8"/>
        <v>0.98</v>
      </c>
      <c r="W59" s="44" t="b">
        <f t="shared" si="9"/>
        <v>0</v>
      </c>
    </row>
    <row r="60" spans="2:23" s="44" customFormat="1" ht="12">
      <c r="B60" s="153"/>
      <c r="C60" s="157" t="s">
        <v>100</v>
      </c>
      <c r="D60" s="158"/>
      <c r="E60" s="219">
        <v>38.1</v>
      </c>
      <c r="F60" s="220">
        <v>335352</v>
      </c>
      <c r="G60" s="221" t="s">
        <v>109</v>
      </c>
      <c r="H60" s="220">
        <v>908487</v>
      </c>
      <c r="I60" s="222">
        <v>2.71</v>
      </c>
      <c r="J60" s="223">
        <v>335020</v>
      </c>
      <c r="K60" s="51">
        <f t="shared" si="4"/>
        <v>171.17</v>
      </c>
      <c r="L60" s="224">
        <v>38.1</v>
      </c>
      <c r="M60" s="220">
        <v>335352</v>
      </c>
      <c r="N60" s="220" t="s">
        <v>109</v>
      </c>
      <c r="O60" s="220">
        <v>908487</v>
      </c>
      <c r="P60" s="222">
        <v>2.71</v>
      </c>
      <c r="Q60" s="223">
        <v>335020</v>
      </c>
      <c r="R60" s="51">
        <f t="shared" si="5"/>
        <v>171.17</v>
      </c>
      <c r="T60" s="44">
        <f t="shared" si="6"/>
        <v>171.17</v>
      </c>
      <c r="U60" s="44" t="b">
        <f t="shared" si="7"/>
        <v>0</v>
      </c>
      <c r="V60" s="44">
        <f t="shared" si="8"/>
        <v>171.17</v>
      </c>
      <c r="W60" s="44" t="b">
        <f t="shared" si="9"/>
        <v>0</v>
      </c>
    </row>
    <row r="61" spans="2:23" s="44" customFormat="1" ht="12">
      <c r="B61" s="153"/>
      <c r="C61" s="157" t="s">
        <v>99</v>
      </c>
      <c r="D61" s="158"/>
      <c r="E61" s="219">
        <v>37.6</v>
      </c>
      <c r="F61" s="220">
        <v>260107</v>
      </c>
      <c r="G61" s="221">
        <v>53</v>
      </c>
      <c r="H61" s="220">
        <v>632097</v>
      </c>
      <c r="I61" s="222">
        <v>2.43</v>
      </c>
      <c r="J61" s="223">
        <v>666365</v>
      </c>
      <c r="K61" s="51">
        <f t="shared" si="4"/>
        <v>-5.14</v>
      </c>
      <c r="L61" s="224">
        <v>37.6</v>
      </c>
      <c r="M61" s="220">
        <v>259779</v>
      </c>
      <c r="N61" s="220">
        <v>51</v>
      </c>
      <c r="O61" s="220">
        <v>550589</v>
      </c>
      <c r="P61" s="222">
        <v>2.12</v>
      </c>
      <c r="Q61" s="223">
        <v>603651</v>
      </c>
      <c r="R61" s="51">
        <f t="shared" si="5"/>
        <v>-8.79</v>
      </c>
      <c r="T61" s="44">
        <f t="shared" si="6"/>
        <v>-5.14</v>
      </c>
      <c r="U61" s="44" t="b">
        <f t="shared" si="7"/>
        <v>0</v>
      </c>
      <c r="V61" s="44">
        <f t="shared" si="8"/>
        <v>-8.79</v>
      </c>
      <c r="W61" s="44" t="b">
        <f t="shared" si="9"/>
        <v>0</v>
      </c>
    </row>
    <row r="62" spans="2:23" s="44" customFormat="1" ht="12.75" thickBot="1">
      <c r="B62" s="154"/>
      <c r="C62" s="159" t="s">
        <v>95</v>
      </c>
      <c r="D62" s="160"/>
      <c r="E62" s="233" t="s">
        <v>108</v>
      </c>
      <c r="F62" s="234" t="s">
        <v>108</v>
      </c>
      <c r="G62" s="235" t="s">
        <v>108</v>
      </c>
      <c r="H62" s="234" t="s">
        <v>108</v>
      </c>
      <c r="I62" s="236" t="s">
        <v>108</v>
      </c>
      <c r="J62" s="237" t="s">
        <v>108</v>
      </c>
      <c r="K62" s="56" t="str">
        <f t="shared" si="4"/>
        <v>-</v>
      </c>
      <c r="L62" s="238" t="s">
        <v>108</v>
      </c>
      <c r="M62" s="234" t="s">
        <v>108</v>
      </c>
      <c r="N62" s="234" t="s">
        <v>108</v>
      </c>
      <c r="O62" s="234" t="s">
        <v>108</v>
      </c>
      <c r="P62" s="236" t="s">
        <v>108</v>
      </c>
      <c r="Q62" s="237" t="s">
        <v>108</v>
      </c>
      <c r="R62" s="56" t="str">
        <f t="shared" si="5"/>
        <v>-</v>
      </c>
      <c r="T62" s="44" t="e">
        <f t="shared" si="6"/>
        <v>#VALUE!</v>
      </c>
      <c r="U62" s="44" t="b">
        <f t="shared" si="7"/>
        <v>1</v>
      </c>
      <c r="V62" s="44" t="e">
        <f t="shared" si="8"/>
        <v>#VALUE!</v>
      </c>
      <c r="W62" s="44" t="b">
        <f t="shared" si="9"/>
        <v>1</v>
      </c>
    </row>
    <row r="63" spans="2:23" s="44" customFormat="1" ht="12">
      <c r="B63" s="101" t="s">
        <v>29</v>
      </c>
      <c r="C63" s="155" t="s">
        <v>30</v>
      </c>
      <c r="D63" s="156"/>
      <c r="E63" s="227" t="s">
        <v>108</v>
      </c>
      <c r="F63" s="228" t="s">
        <v>108</v>
      </c>
      <c r="G63" s="229" t="s">
        <v>108</v>
      </c>
      <c r="H63" s="228" t="s">
        <v>108</v>
      </c>
      <c r="I63" s="230" t="s">
        <v>108</v>
      </c>
      <c r="J63" s="231" t="s">
        <v>108</v>
      </c>
      <c r="K63" s="54" t="str">
        <f t="shared" si="4"/>
        <v>-</v>
      </c>
      <c r="L63" s="232" t="s">
        <v>108</v>
      </c>
      <c r="M63" s="228" t="s">
        <v>108</v>
      </c>
      <c r="N63" s="228" t="s">
        <v>108</v>
      </c>
      <c r="O63" s="228" t="s">
        <v>108</v>
      </c>
      <c r="P63" s="230" t="s">
        <v>108</v>
      </c>
      <c r="Q63" s="231" t="s">
        <v>108</v>
      </c>
      <c r="R63" s="54" t="str">
        <f t="shared" si="5"/>
        <v>-</v>
      </c>
      <c r="T63" s="44" t="e">
        <f t="shared" si="6"/>
        <v>#VALUE!</v>
      </c>
      <c r="U63" s="44" t="b">
        <f t="shared" si="7"/>
        <v>1</v>
      </c>
      <c r="V63" s="44" t="e">
        <f t="shared" si="8"/>
        <v>#VALUE!</v>
      </c>
      <c r="W63" s="44" t="b">
        <f t="shared" si="9"/>
        <v>1</v>
      </c>
    </row>
    <row r="64" spans="2:23" s="44" customFormat="1" ht="12">
      <c r="B64" s="102" t="s">
        <v>31</v>
      </c>
      <c r="C64" s="157" t="s">
        <v>32</v>
      </c>
      <c r="D64" s="158"/>
      <c r="E64" s="219" t="s">
        <v>108</v>
      </c>
      <c r="F64" s="220" t="s">
        <v>108</v>
      </c>
      <c r="G64" s="221" t="s">
        <v>108</v>
      </c>
      <c r="H64" s="220" t="s">
        <v>108</v>
      </c>
      <c r="I64" s="222" t="s">
        <v>108</v>
      </c>
      <c r="J64" s="223" t="s">
        <v>108</v>
      </c>
      <c r="K64" s="51" t="str">
        <f t="shared" si="4"/>
        <v>-</v>
      </c>
      <c r="L64" s="224" t="s">
        <v>108</v>
      </c>
      <c r="M64" s="220" t="s">
        <v>108</v>
      </c>
      <c r="N64" s="220" t="s">
        <v>108</v>
      </c>
      <c r="O64" s="220" t="s">
        <v>108</v>
      </c>
      <c r="P64" s="222" t="s">
        <v>108</v>
      </c>
      <c r="Q64" s="223" t="s">
        <v>108</v>
      </c>
      <c r="R64" s="51" t="str">
        <f t="shared" si="5"/>
        <v>-</v>
      </c>
      <c r="T64" s="44" t="e">
        <f t="shared" si="6"/>
        <v>#VALUE!</v>
      </c>
      <c r="U64" s="44" t="b">
        <f t="shared" si="7"/>
        <v>1</v>
      </c>
      <c r="V64" s="44" t="e">
        <f t="shared" si="8"/>
        <v>#VALUE!</v>
      </c>
      <c r="W64" s="44" t="b">
        <f t="shared" si="9"/>
        <v>1</v>
      </c>
    </row>
    <row r="65" spans="2:23" s="44" customFormat="1" ht="12.75" thickBot="1">
      <c r="B65" s="100" t="s">
        <v>12</v>
      </c>
      <c r="C65" s="159" t="s">
        <v>33</v>
      </c>
      <c r="D65" s="160"/>
      <c r="E65" s="233" t="s">
        <v>108</v>
      </c>
      <c r="F65" s="234" t="s">
        <v>108</v>
      </c>
      <c r="G65" s="235" t="s">
        <v>108</v>
      </c>
      <c r="H65" s="234" t="s">
        <v>108</v>
      </c>
      <c r="I65" s="236" t="s">
        <v>108</v>
      </c>
      <c r="J65" s="237" t="s">
        <v>108</v>
      </c>
      <c r="K65" s="56" t="str">
        <f t="shared" si="4"/>
        <v>-</v>
      </c>
      <c r="L65" s="238" t="s">
        <v>108</v>
      </c>
      <c r="M65" s="234" t="s">
        <v>108</v>
      </c>
      <c r="N65" s="234" t="s">
        <v>108</v>
      </c>
      <c r="O65" s="234" t="s">
        <v>108</v>
      </c>
      <c r="P65" s="236" t="s">
        <v>108</v>
      </c>
      <c r="Q65" s="237" t="s">
        <v>108</v>
      </c>
      <c r="R65" s="56" t="str">
        <f t="shared" si="5"/>
        <v>-</v>
      </c>
      <c r="T65" s="44" t="e">
        <f t="shared" si="6"/>
        <v>#VALUE!</v>
      </c>
      <c r="U65" s="44" t="b">
        <f t="shared" si="7"/>
        <v>1</v>
      </c>
      <c r="V65" s="44" t="e">
        <f t="shared" si="8"/>
        <v>#VALUE!</v>
      </c>
      <c r="W65" s="44" t="b">
        <f t="shared" si="9"/>
        <v>1</v>
      </c>
    </row>
    <row r="66" spans="2:23" s="44" customFormat="1" ht="12.75" thickBot="1">
      <c r="B66" s="103" t="s">
        <v>34</v>
      </c>
      <c r="C66" s="104"/>
      <c r="D66" s="104"/>
      <c r="E66" s="239">
        <v>38.7</v>
      </c>
      <c r="F66" s="240">
        <v>295565</v>
      </c>
      <c r="G66" s="241">
        <v>143</v>
      </c>
      <c r="H66" s="240">
        <v>766271</v>
      </c>
      <c r="I66" s="242">
        <v>2.59</v>
      </c>
      <c r="J66" s="243">
        <v>732814</v>
      </c>
      <c r="K66" s="57">
        <f t="shared" si="4"/>
        <v>4.57</v>
      </c>
      <c r="L66" s="244">
        <v>38.7</v>
      </c>
      <c r="M66" s="240">
        <v>295550</v>
      </c>
      <c r="N66" s="240">
        <v>141</v>
      </c>
      <c r="O66" s="240">
        <v>715766</v>
      </c>
      <c r="P66" s="242">
        <v>2.42</v>
      </c>
      <c r="Q66" s="243">
        <v>694396</v>
      </c>
      <c r="R66" s="57">
        <f t="shared" si="5"/>
        <v>3.08</v>
      </c>
      <c r="T66" s="44">
        <f t="shared" si="6"/>
        <v>4.57</v>
      </c>
      <c r="U66" s="44" t="b">
        <f t="shared" si="7"/>
        <v>0</v>
      </c>
      <c r="V66" s="44">
        <f t="shared" si="8"/>
        <v>3.08</v>
      </c>
      <c r="W66" s="44" t="b">
        <f t="shared" si="9"/>
        <v>0</v>
      </c>
    </row>
    <row r="67" spans="1:18" ht="12">
      <c r="A67" s="58"/>
      <c r="B67" s="58"/>
      <c r="C67" s="58"/>
      <c r="D67" s="59"/>
      <c r="E67" s="58"/>
      <c r="F67" s="58"/>
      <c r="G67" s="58"/>
      <c r="H67" s="58"/>
      <c r="I67" s="58"/>
      <c r="J67" s="58"/>
      <c r="K67" s="60"/>
      <c r="L67" s="58"/>
      <c r="M67" s="58"/>
      <c r="N67" s="58"/>
      <c r="O67" s="58"/>
      <c r="P67" s="58"/>
      <c r="Q67" s="58"/>
      <c r="R67" s="60"/>
    </row>
    <row r="68" spans="1:18" ht="12">
      <c r="A68" s="58"/>
      <c r="B68" s="58"/>
      <c r="C68" s="58"/>
      <c r="D68" s="59"/>
      <c r="E68" s="58"/>
      <c r="F68" s="58"/>
      <c r="G68" s="58"/>
      <c r="H68" s="58"/>
      <c r="I68" s="58"/>
      <c r="J68" s="58"/>
      <c r="K68" s="60"/>
      <c r="L68" s="58"/>
      <c r="M68" s="58"/>
      <c r="N68" s="58"/>
      <c r="O68" s="58"/>
      <c r="P68" s="58"/>
      <c r="Q68" s="58"/>
      <c r="R68" s="60"/>
    </row>
    <row r="69" spans="1:18" ht="12">
      <c r="A69" s="58"/>
      <c r="B69" s="58"/>
      <c r="C69" s="58"/>
      <c r="D69" s="59"/>
      <c r="E69" s="58"/>
      <c r="F69" s="58"/>
      <c r="G69" s="58"/>
      <c r="H69" s="58"/>
      <c r="I69" s="58"/>
      <c r="J69" s="58"/>
      <c r="K69" s="60"/>
      <c r="L69" s="58"/>
      <c r="M69" s="58"/>
      <c r="N69" s="58"/>
      <c r="O69" s="60"/>
      <c r="P69" s="58"/>
      <c r="Q69" s="58"/>
      <c r="R69" s="58"/>
    </row>
    <row r="70" spans="1:18" ht="12">
      <c r="A70" s="58"/>
      <c r="B70" s="58"/>
      <c r="C70" s="58"/>
      <c r="D70" s="59"/>
      <c r="E70" s="58"/>
      <c r="F70" s="58"/>
      <c r="G70" s="58"/>
      <c r="H70" s="58"/>
      <c r="I70" s="58"/>
      <c r="J70" s="58"/>
      <c r="K70" s="60"/>
      <c r="L70" s="58"/>
      <c r="M70" s="58"/>
      <c r="N70" s="58"/>
      <c r="O70" s="60"/>
      <c r="P70" s="58"/>
      <c r="Q70" s="58"/>
      <c r="R70" s="58"/>
    </row>
    <row r="71" spans="1:18" ht="12">
      <c r="A71" s="58"/>
      <c r="B71" s="58"/>
      <c r="C71" s="58"/>
      <c r="D71" s="59"/>
      <c r="E71" s="58"/>
      <c r="F71" s="58"/>
      <c r="G71" s="58"/>
      <c r="H71" s="58"/>
      <c r="I71" s="58"/>
      <c r="J71" s="58"/>
      <c r="K71" s="60"/>
      <c r="L71" s="58"/>
      <c r="M71" s="58"/>
      <c r="N71" s="58"/>
      <c r="O71" s="60"/>
      <c r="P71" s="58"/>
      <c r="Q71" s="58"/>
      <c r="R71" s="58"/>
    </row>
    <row r="72" spans="1:18" ht="12">
      <c r="A72" s="58"/>
      <c r="B72" s="58"/>
      <c r="C72" s="58"/>
      <c r="D72" s="59"/>
      <c r="E72" s="58"/>
      <c r="F72" s="58"/>
      <c r="G72" s="58"/>
      <c r="H72" s="58"/>
      <c r="I72" s="58"/>
      <c r="J72" s="58"/>
      <c r="K72" s="60"/>
      <c r="L72" s="58"/>
      <c r="M72" s="58"/>
      <c r="N72" s="58"/>
      <c r="O72" s="60"/>
      <c r="P72" s="58"/>
      <c r="Q72" s="58"/>
      <c r="R72" s="58"/>
    </row>
    <row r="73" spans="1:18" ht="12">
      <c r="A73" s="58"/>
      <c r="B73" s="58"/>
      <c r="C73" s="58"/>
      <c r="D73" s="59"/>
      <c r="E73" s="58"/>
      <c r="F73" s="58"/>
      <c r="G73" s="58"/>
      <c r="H73" s="58"/>
      <c r="I73" s="58"/>
      <c r="J73" s="58"/>
      <c r="K73" s="60"/>
      <c r="L73" s="58"/>
      <c r="M73" s="58"/>
      <c r="N73" s="58"/>
      <c r="O73" s="60"/>
      <c r="P73" s="58"/>
      <c r="Q73" s="58"/>
      <c r="R73" s="58"/>
    </row>
  </sheetData>
  <sheetProtection/>
  <mergeCells count="29">
    <mergeCell ref="J6:K6"/>
    <mergeCell ref="Q6:R6"/>
    <mergeCell ref="B2:R2"/>
    <mergeCell ref="B3:R3"/>
    <mergeCell ref="B4:D4"/>
    <mergeCell ref="O4:R4"/>
    <mergeCell ref="C8:D8"/>
    <mergeCell ref="C28:D28"/>
    <mergeCell ref="C29:D29"/>
    <mergeCell ref="C30:D30"/>
    <mergeCell ref="C31:D31"/>
    <mergeCell ref="C32:D32"/>
    <mergeCell ref="C33:D33"/>
    <mergeCell ref="C42:D42"/>
    <mergeCell ref="C63:D63"/>
    <mergeCell ref="C64:D64"/>
    <mergeCell ref="C65:D65"/>
    <mergeCell ref="C43:D43"/>
    <mergeCell ref="C46:D46"/>
    <mergeCell ref="C47:D47"/>
    <mergeCell ref="C48:D48"/>
    <mergeCell ref="C58:D58"/>
    <mergeCell ref="C44:D44"/>
    <mergeCell ref="C45:D45"/>
    <mergeCell ref="B59:B62"/>
    <mergeCell ref="C59:D59"/>
    <mergeCell ref="C61:D61"/>
    <mergeCell ref="C62:D62"/>
    <mergeCell ref="C60:D60"/>
  </mergeCells>
  <printOptions/>
  <pageMargins left="0.1968503937007874" right="0.1968503937007874" top="0.7874015748031497" bottom="0.7874015748031497" header="0.5118110236220472" footer="0.5118110236220472"/>
  <pageSetup blackAndWhite="1" fitToHeight="1" fitToWidth="1" horizontalDpi="600" verticalDpi="600" orientation="portrait" paperSize="9" scale="8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9"/>
  <sheetViews>
    <sheetView zoomScale="90" zoomScaleNormal="90" workbookViewId="0" topLeftCell="A1">
      <selection activeCell="A2" sqref="A2:A4"/>
    </sheetView>
  </sheetViews>
  <sheetFormatPr defaultColWidth="9.00390625" defaultRowHeight="13.5"/>
  <cols>
    <col min="1" max="1" width="18.00390625" style="30" customWidth="1"/>
    <col min="2" max="2" width="7.625" style="30" customWidth="1"/>
    <col min="3" max="3" width="8.625" style="30" customWidth="1"/>
    <col min="4" max="4" width="6.625" style="30" customWidth="1"/>
    <col min="5" max="5" width="9.125" style="30" customWidth="1"/>
    <col min="6" max="6" width="8.625" style="30" customWidth="1"/>
    <col min="7" max="7" width="9.375" style="30" customWidth="1"/>
    <col min="8" max="8" width="8.625" style="30" customWidth="1"/>
    <col min="9" max="9" width="7.625" style="30" customWidth="1"/>
    <col min="10" max="10" width="8.625" style="30" customWidth="1"/>
    <col min="11" max="11" width="6.625" style="30" customWidth="1"/>
    <col min="12" max="12" width="9.375" style="30" customWidth="1"/>
    <col min="13" max="13" width="8.625" style="30" customWidth="1"/>
    <col min="14" max="14" width="9.375" style="30" customWidth="1"/>
    <col min="15" max="15" width="8.625" style="30" customWidth="1"/>
    <col min="16" max="16384" width="9.00390625" style="30" customWidth="1"/>
  </cols>
  <sheetData>
    <row r="1" spans="1:15" ht="14.25" thickBot="1">
      <c r="A1" s="66" t="s">
        <v>98</v>
      </c>
      <c r="B1" s="66"/>
      <c r="C1" s="66"/>
      <c r="D1" s="66"/>
      <c r="E1" s="66"/>
      <c r="F1" s="66"/>
      <c r="G1" s="66"/>
      <c r="H1" s="66"/>
      <c r="I1" s="66"/>
      <c r="J1" s="67"/>
      <c r="K1" s="68"/>
      <c r="L1" s="68"/>
      <c r="M1" s="68"/>
      <c r="N1" s="68"/>
      <c r="O1" s="69" t="s">
        <v>114</v>
      </c>
    </row>
    <row r="2" spans="1:15" ht="14.25" thickBot="1">
      <c r="A2" s="177" t="s">
        <v>41</v>
      </c>
      <c r="B2" s="180" t="s">
        <v>42</v>
      </c>
      <c r="C2" s="181"/>
      <c r="D2" s="181"/>
      <c r="E2" s="181"/>
      <c r="F2" s="181"/>
      <c r="G2" s="182"/>
      <c r="H2" s="183"/>
      <c r="I2" s="181" t="s">
        <v>36</v>
      </c>
      <c r="J2" s="181"/>
      <c r="K2" s="181"/>
      <c r="L2" s="181"/>
      <c r="M2" s="181"/>
      <c r="N2" s="182"/>
      <c r="O2" s="183"/>
    </row>
    <row r="3" spans="1:15" ht="13.5">
      <c r="A3" s="178"/>
      <c r="B3" s="31"/>
      <c r="C3" s="32"/>
      <c r="D3" s="32"/>
      <c r="E3" s="32"/>
      <c r="F3" s="32"/>
      <c r="G3" s="184" t="s">
        <v>45</v>
      </c>
      <c r="H3" s="185"/>
      <c r="I3" s="32"/>
      <c r="J3" s="32"/>
      <c r="K3" s="32"/>
      <c r="L3" s="32"/>
      <c r="M3" s="32"/>
      <c r="N3" s="186" t="s">
        <v>45</v>
      </c>
      <c r="O3" s="187"/>
    </row>
    <row r="4" spans="1:15" ht="52.5" customHeight="1" thickBot="1">
      <c r="A4" s="179"/>
      <c r="B4" s="33" t="s">
        <v>63</v>
      </c>
      <c r="C4" s="34" t="s">
        <v>46</v>
      </c>
      <c r="D4" s="34" t="s">
        <v>43</v>
      </c>
      <c r="E4" s="34" t="s">
        <v>47</v>
      </c>
      <c r="F4" s="109" t="s">
        <v>97</v>
      </c>
      <c r="G4" s="35" t="s">
        <v>48</v>
      </c>
      <c r="H4" s="36" t="s">
        <v>49</v>
      </c>
      <c r="I4" s="34" t="s">
        <v>63</v>
      </c>
      <c r="J4" s="34" t="s">
        <v>46</v>
      </c>
      <c r="K4" s="34" t="s">
        <v>43</v>
      </c>
      <c r="L4" s="34" t="s">
        <v>50</v>
      </c>
      <c r="M4" s="109" t="s">
        <v>97</v>
      </c>
      <c r="N4" s="35" t="s">
        <v>51</v>
      </c>
      <c r="O4" s="37" t="s">
        <v>49</v>
      </c>
    </row>
    <row r="5" spans="1:15" ht="13.5">
      <c r="A5" s="124" t="s">
        <v>134</v>
      </c>
      <c r="B5" s="125">
        <v>37</v>
      </c>
      <c r="C5" s="126">
        <v>283705</v>
      </c>
      <c r="D5" s="126">
        <v>126</v>
      </c>
      <c r="E5" s="126">
        <v>732789</v>
      </c>
      <c r="F5" s="127">
        <v>2.58</v>
      </c>
      <c r="G5" s="128">
        <v>754239</v>
      </c>
      <c r="H5" s="129">
        <f aca="true" t="shared" si="0" ref="H5:H15">ROUND((E5-G5)/G5*100,2)</f>
        <v>-2.84</v>
      </c>
      <c r="I5" s="138" t="s">
        <v>108</v>
      </c>
      <c r="J5" s="139" t="s">
        <v>108</v>
      </c>
      <c r="K5" s="140">
        <v>121</v>
      </c>
      <c r="L5" s="126">
        <v>627212</v>
      </c>
      <c r="M5" s="141">
        <v>2.21</v>
      </c>
      <c r="N5" s="128">
        <v>692083</v>
      </c>
      <c r="O5" s="142">
        <f aca="true" t="shared" si="1" ref="O5:O15">ROUND((L5-N5)/N5*100,2)</f>
        <v>-9.37</v>
      </c>
    </row>
    <row r="6" spans="1:15" ht="13.5">
      <c r="A6" s="124" t="s">
        <v>135</v>
      </c>
      <c r="B6" s="125">
        <v>37</v>
      </c>
      <c r="C6" s="126">
        <v>285191</v>
      </c>
      <c r="D6" s="126">
        <v>98</v>
      </c>
      <c r="E6" s="126">
        <v>706455</v>
      </c>
      <c r="F6" s="127">
        <v>2.48</v>
      </c>
      <c r="G6" s="128">
        <v>732789</v>
      </c>
      <c r="H6" s="129">
        <f t="shared" si="0"/>
        <v>-3.59</v>
      </c>
      <c r="I6" s="138" t="s">
        <v>108</v>
      </c>
      <c r="J6" s="139" t="s">
        <v>108</v>
      </c>
      <c r="K6" s="140">
        <v>92</v>
      </c>
      <c r="L6" s="126">
        <v>624765</v>
      </c>
      <c r="M6" s="141">
        <v>2.19</v>
      </c>
      <c r="N6" s="128">
        <v>627212</v>
      </c>
      <c r="O6" s="142">
        <f t="shared" si="1"/>
        <v>-0.39</v>
      </c>
    </row>
    <row r="7" spans="1:15" ht="13.5">
      <c r="A7" s="124" t="s">
        <v>52</v>
      </c>
      <c r="B7" s="125">
        <v>37.7</v>
      </c>
      <c r="C7" s="126">
        <v>286422</v>
      </c>
      <c r="D7" s="126">
        <v>99</v>
      </c>
      <c r="E7" s="126">
        <v>710407</v>
      </c>
      <c r="F7" s="127">
        <v>2.4802808443485485</v>
      </c>
      <c r="G7" s="128">
        <v>706455</v>
      </c>
      <c r="H7" s="129">
        <f t="shared" si="0"/>
        <v>0.56</v>
      </c>
      <c r="I7" s="138" t="s">
        <v>108</v>
      </c>
      <c r="J7" s="139" t="s">
        <v>108</v>
      </c>
      <c r="K7" s="140">
        <v>94</v>
      </c>
      <c r="L7" s="126">
        <v>632319</v>
      </c>
      <c r="M7" s="141">
        <v>2.20764815551878</v>
      </c>
      <c r="N7" s="128">
        <v>624765</v>
      </c>
      <c r="O7" s="142">
        <f t="shared" si="1"/>
        <v>1.21</v>
      </c>
    </row>
    <row r="8" spans="1:15" ht="13.5">
      <c r="A8" s="124" t="s">
        <v>53</v>
      </c>
      <c r="B8" s="125">
        <v>37.9</v>
      </c>
      <c r="C8" s="126">
        <v>289847</v>
      </c>
      <c r="D8" s="126">
        <v>94</v>
      </c>
      <c r="E8" s="126">
        <v>665703</v>
      </c>
      <c r="F8" s="127">
        <v>2.3</v>
      </c>
      <c r="G8" s="128">
        <v>710407</v>
      </c>
      <c r="H8" s="129">
        <f t="shared" si="0"/>
        <v>-6.29</v>
      </c>
      <c r="I8" s="138" t="s">
        <v>108</v>
      </c>
      <c r="J8" s="139" t="s">
        <v>108</v>
      </c>
      <c r="K8" s="140">
        <v>92</v>
      </c>
      <c r="L8" s="126">
        <v>612061</v>
      </c>
      <c r="M8" s="141">
        <v>2.11</v>
      </c>
      <c r="N8" s="128">
        <v>632319</v>
      </c>
      <c r="O8" s="142">
        <f t="shared" si="1"/>
        <v>-3.2</v>
      </c>
    </row>
    <row r="9" spans="1:15" ht="13.5">
      <c r="A9" s="124" t="s">
        <v>54</v>
      </c>
      <c r="B9" s="130">
        <v>38.9</v>
      </c>
      <c r="C9" s="131">
        <v>298771</v>
      </c>
      <c r="D9" s="132">
        <v>109</v>
      </c>
      <c r="E9" s="131">
        <v>715841</v>
      </c>
      <c r="F9" s="133">
        <v>2.4</v>
      </c>
      <c r="G9" s="134">
        <v>665703</v>
      </c>
      <c r="H9" s="135">
        <f t="shared" si="0"/>
        <v>7.53</v>
      </c>
      <c r="I9" s="143" t="s">
        <v>108</v>
      </c>
      <c r="J9" s="144" t="s">
        <v>108</v>
      </c>
      <c r="K9" s="145">
        <v>107</v>
      </c>
      <c r="L9" s="131">
        <v>662244</v>
      </c>
      <c r="M9" s="146">
        <v>2.22</v>
      </c>
      <c r="N9" s="134">
        <v>612061</v>
      </c>
      <c r="O9" s="142">
        <f t="shared" si="1"/>
        <v>8.2</v>
      </c>
    </row>
    <row r="10" spans="1:15" ht="13.5">
      <c r="A10" s="124" t="s">
        <v>55</v>
      </c>
      <c r="B10" s="125">
        <v>38.7</v>
      </c>
      <c r="C10" s="126">
        <v>293473</v>
      </c>
      <c r="D10" s="126">
        <v>122</v>
      </c>
      <c r="E10" s="126">
        <v>723116</v>
      </c>
      <c r="F10" s="133">
        <v>2.46</v>
      </c>
      <c r="G10" s="134">
        <v>715841</v>
      </c>
      <c r="H10" s="129">
        <f t="shared" si="0"/>
        <v>1.02</v>
      </c>
      <c r="I10" s="143" t="s">
        <v>108</v>
      </c>
      <c r="J10" s="144" t="s">
        <v>108</v>
      </c>
      <c r="K10" s="145">
        <v>121</v>
      </c>
      <c r="L10" s="131">
        <v>661695</v>
      </c>
      <c r="M10" s="146">
        <v>2.25</v>
      </c>
      <c r="N10" s="134">
        <v>662244</v>
      </c>
      <c r="O10" s="142">
        <f t="shared" si="1"/>
        <v>-0.08</v>
      </c>
    </row>
    <row r="11" spans="1:15" ht="13.5">
      <c r="A11" s="124" t="s">
        <v>142</v>
      </c>
      <c r="B11" s="125">
        <v>38.8</v>
      </c>
      <c r="C11" s="126">
        <v>295903</v>
      </c>
      <c r="D11" s="126">
        <v>129</v>
      </c>
      <c r="E11" s="126">
        <v>746266</v>
      </c>
      <c r="F11" s="127">
        <v>2.52</v>
      </c>
      <c r="G11" s="128">
        <v>723116</v>
      </c>
      <c r="H11" s="129">
        <f t="shared" si="0"/>
        <v>3.2</v>
      </c>
      <c r="I11" s="138" t="s">
        <v>108</v>
      </c>
      <c r="J11" s="139" t="s">
        <v>108</v>
      </c>
      <c r="K11" s="140">
        <v>128</v>
      </c>
      <c r="L11" s="126">
        <v>687653</v>
      </c>
      <c r="M11" s="141">
        <v>2.32</v>
      </c>
      <c r="N11" s="128">
        <v>661695</v>
      </c>
      <c r="O11" s="142">
        <f t="shared" si="1"/>
        <v>3.92</v>
      </c>
    </row>
    <row r="12" spans="1:15" ht="13.5">
      <c r="A12" s="124" t="s">
        <v>143</v>
      </c>
      <c r="B12" s="136">
        <v>38.7</v>
      </c>
      <c r="C12" s="126">
        <v>293404</v>
      </c>
      <c r="D12" s="126">
        <v>134</v>
      </c>
      <c r="E12" s="126">
        <v>755322</v>
      </c>
      <c r="F12" s="127">
        <v>2.57</v>
      </c>
      <c r="G12" s="128">
        <v>746266</v>
      </c>
      <c r="H12" s="129">
        <f t="shared" si="0"/>
        <v>1.21</v>
      </c>
      <c r="I12" s="264">
        <v>38.7</v>
      </c>
      <c r="J12" s="147">
        <v>293404</v>
      </c>
      <c r="K12" s="148">
        <v>134</v>
      </c>
      <c r="L12" s="126">
        <v>698052</v>
      </c>
      <c r="M12" s="141">
        <v>2.38</v>
      </c>
      <c r="N12" s="128">
        <v>687653</v>
      </c>
      <c r="O12" s="142">
        <f t="shared" si="1"/>
        <v>1.51</v>
      </c>
    </row>
    <row r="13" spans="1:15" ht="14.25" thickBot="1">
      <c r="A13" s="124" t="s">
        <v>144</v>
      </c>
      <c r="B13" s="265">
        <v>38.7</v>
      </c>
      <c r="C13" s="266">
        <v>294554</v>
      </c>
      <c r="D13" s="266">
        <v>145</v>
      </c>
      <c r="E13" s="266">
        <v>732814</v>
      </c>
      <c r="F13" s="267">
        <v>2.49</v>
      </c>
      <c r="G13" s="151">
        <v>755322</v>
      </c>
      <c r="H13" s="268">
        <f t="shared" si="0"/>
        <v>-2.98</v>
      </c>
      <c r="I13" s="269">
        <v>38.7</v>
      </c>
      <c r="J13" s="270">
        <v>294554</v>
      </c>
      <c r="K13" s="271">
        <v>145</v>
      </c>
      <c r="L13" s="266">
        <v>694396</v>
      </c>
      <c r="M13" s="272">
        <v>2.36</v>
      </c>
      <c r="N13" s="273">
        <v>698052</v>
      </c>
      <c r="O13" s="274">
        <f t="shared" si="1"/>
        <v>-0.52</v>
      </c>
    </row>
    <row r="14" spans="1:15" ht="13.5">
      <c r="A14" s="64" t="s">
        <v>132</v>
      </c>
      <c r="B14" s="245">
        <v>38.7</v>
      </c>
      <c r="C14" s="246">
        <v>295565</v>
      </c>
      <c r="D14" s="247">
        <v>143</v>
      </c>
      <c r="E14" s="247">
        <v>766271</v>
      </c>
      <c r="F14" s="248">
        <v>2.59</v>
      </c>
      <c r="G14" s="249">
        <v>732814</v>
      </c>
      <c r="H14" s="149">
        <f t="shared" si="0"/>
        <v>4.57</v>
      </c>
      <c r="I14" s="250">
        <v>38.7</v>
      </c>
      <c r="J14" s="251">
        <v>295550</v>
      </c>
      <c r="K14" s="252">
        <v>141</v>
      </c>
      <c r="L14" s="247">
        <v>715766</v>
      </c>
      <c r="M14" s="253">
        <v>2.42</v>
      </c>
      <c r="N14" s="249">
        <v>694396</v>
      </c>
      <c r="O14" s="150">
        <f t="shared" si="1"/>
        <v>3.08</v>
      </c>
    </row>
    <row r="15" spans="1:15" ht="14.25" thickBot="1">
      <c r="A15" s="65" t="s">
        <v>133</v>
      </c>
      <c r="B15" s="254">
        <v>38.7</v>
      </c>
      <c r="C15" s="255">
        <v>294554</v>
      </c>
      <c r="D15" s="256">
        <v>145</v>
      </c>
      <c r="E15" s="255">
        <v>732814</v>
      </c>
      <c r="F15" s="257">
        <v>2.49</v>
      </c>
      <c r="G15" s="258">
        <v>755322</v>
      </c>
      <c r="H15" s="137">
        <f t="shared" si="0"/>
        <v>-2.98</v>
      </c>
      <c r="I15" s="259">
        <v>38.7</v>
      </c>
      <c r="J15" s="260">
        <v>294554</v>
      </c>
      <c r="K15" s="261">
        <v>145</v>
      </c>
      <c r="L15" s="255">
        <v>694396</v>
      </c>
      <c r="M15" s="262">
        <v>2.36</v>
      </c>
      <c r="N15" s="258">
        <v>698052</v>
      </c>
      <c r="O15" s="263">
        <f t="shared" si="1"/>
        <v>-0.52</v>
      </c>
    </row>
    <row r="16" spans="1:15" ht="14.25" thickBot="1">
      <c r="A16" s="39" t="s">
        <v>56</v>
      </c>
      <c r="B16" s="40">
        <f aca="true" t="shared" si="2" ref="B16:O16">B14-B15</f>
        <v>0</v>
      </c>
      <c r="C16" s="41">
        <f t="shared" si="2"/>
        <v>1011</v>
      </c>
      <c r="D16" s="61">
        <f t="shared" si="2"/>
        <v>-2</v>
      </c>
      <c r="E16" s="41">
        <f t="shared" si="2"/>
        <v>33457</v>
      </c>
      <c r="F16" s="38">
        <f t="shared" si="2"/>
        <v>0.09999999999999964</v>
      </c>
      <c r="G16" s="62">
        <f t="shared" si="2"/>
        <v>-22508</v>
      </c>
      <c r="H16" s="42">
        <f t="shared" si="2"/>
        <v>7.550000000000001</v>
      </c>
      <c r="I16" s="43">
        <f t="shared" si="2"/>
        <v>0</v>
      </c>
      <c r="J16" s="63">
        <f t="shared" si="2"/>
        <v>996</v>
      </c>
      <c r="K16" s="61">
        <f t="shared" si="2"/>
        <v>-4</v>
      </c>
      <c r="L16" s="41">
        <f t="shared" si="2"/>
        <v>21370</v>
      </c>
      <c r="M16" s="38">
        <f t="shared" si="2"/>
        <v>0.06000000000000005</v>
      </c>
      <c r="N16" s="62">
        <f t="shared" si="2"/>
        <v>-3656</v>
      </c>
      <c r="O16" s="42">
        <f t="shared" si="2"/>
        <v>3.6</v>
      </c>
    </row>
    <row r="17" spans="1:15" ht="13.5">
      <c r="A17" s="68"/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</row>
    <row r="18" spans="1:15" ht="13.5">
      <c r="A18" s="68"/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</row>
    <row r="19" spans="1:15" ht="13.5">
      <c r="A19" s="68"/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</row>
    <row r="20" spans="1:15" ht="13.5">
      <c r="A20" s="68"/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</row>
    <row r="21" spans="1:15" ht="13.5">
      <c r="A21" s="68"/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</row>
    <row r="22" spans="1:15" ht="13.5">
      <c r="A22" s="68"/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</row>
    <row r="23" spans="1:15" ht="13.5">
      <c r="A23" s="68"/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</row>
    <row r="24" spans="1:15" ht="14.25" thickBot="1">
      <c r="A24" s="70"/>
      <c r="B24" s="70"/>
      <c r="C24" s="70"/>
      <c r="D24" s="70"/>
      <c r="E24" s="70"/>
      <c r="F24" s="70"/>
      <c r="G24" s="70"/>
      <c r="H24" s="70"/>
      <c r="I24" s="70"/>
      <c r="J24" s="68"/>
      <c r="K24" s="68"/>
      <c r="L24" s="68"/>
      <c r="M24" s="68"/>
      <c r="N24" s="68"/>
      <c r="O24" s="68"/>
    </row>
    <row r="25" spans="1:15" ht="13.5">
      <c r="A25" s="71"/>
      <c r="B25" s="72"/>
      <c r="C25" s="72"/>
      <c r="D25" s="72"/>
      <c r="E25" s="72"/>
      <c r="F25" s="72"/>
      <c r="G25" s="72"/>
      <c r="H25" s="72"/>
      <c r="I25" s="72"/>
      <c r="J25" s="73"/>
      <c r="K25" s="74"/>
      <c r="L25" s="74"/>
      <c r="M25" s="74"/>
      <c r="N25" s="74"/>
      <c r="O25" s="75"/>
    </row>
    <row r="26" spans="1:15" ht="13.5">
      <c r="A26" s="188" t="s">
        <v>89</v>
      </c>
      <c r="B26" s="189"/>
      <c r="C26" s="189"/>
      <c r="D26" s="189"/>
      <c r="E26" s="189"/>
      <c r="F26" s="189"/>
      <c r="G26" s="189"/>
      <c r="H26" s="189"/>
      <c r="I26" s="189"/>
      <c r="J26" s="189"/>
      <c r="K26" s="189"/>
      <c r="L26" s="189"/>
      <c r="M26" s="190"/>
      <c r="N26" s="190"/>
      <c r="O26" s="191"/>
    </row>
    <row r="27" spans="1:15" ht="13.5">
      <c r="A27" s="192"/>
      <c r="B27" s="190"/>
      <c r="C27" s="190"/>
      <c r="D27" s="190"/>
      <c r="E27" s="190"/>
      <c r="F27" s="190"/>
      <c r="G27" s="190"/>
      <c r="H27" s="190"/>
      <c r="I27" s="190"/>
      <c r="J27" s="190"/>
      <c r="K27" s="190"/>
      <c r="L27" s="190"/>
      <c r="M27" s="190"/>
      <c r="N27" s="190"/>
      <c r="O27" s="191"/>
    </row>
    <row r="28" spans="1:15" ht="29.25" customHeight="1">
      <c r="A28" s="193" t="s">
        <v>136</v>
      </c>
      <c r="B28" s="194"/>
      <c r="C28" s="194"/>
      <c r="D28" s="194"/>
      <c r="E28" s="194"/>
      <c r="F28" s="194"/>
      <c r="G28" s="194"/>
      <c r="H28" s="194"/>
      <c r="I28" s="194"/>
      <c r="J28" s="194"/>
      <c r="K28" s="194"/>
      <c r="L28" s="194"/>
      <c r="M28" s="195"/>
      <c r="N28" s="195"/>
      <c r="O28" s="196"/>
    </row>
    <row r="29" spans="1:15" ht="19.5" customHeight="1">
      <c r="A29" s="193" t="s">
        <v>87</v>
      </c>
      <c r="B29" s="194"/>
      <c r="C29" s="194"/>
      <c r="D29" s="194"/>
      <c r="E29" s="194"/>
      <c r="F29" s="194"/>
      <c r="G29" s="194"/>
      <c r="H29" s="194"/>
      <c r="I29" s="194"/>
      <c r="J29" s="194"/>
      <c r="K29" s="194"/>
      <c r="L29" s="194"/>
      <c r="M29" s="195"/>
      <c r="N29" s="195"/>
      <c r="O29" s="196"/>
    </row>
    <row r="30" spans="1:15" ht="25.5" customHeight="1">
      <c r="A30" s="197" t="s">
        <v>94</v>
      </c>
      <c r="B30" s="198"/>
      <c r="C30" s="198"/>
      <c r="D30" s="198"/>
      <c r="E30" s="198"/>
      <c r="F30" s="198"/>
      <c r="G30" s="198"/>
      <c r="H30" s="198"/>
      <c r="I30" s="198"/>
      <c r="J30" s="198"/>
      <c r="K30" s="198"/>
      <c r="L30" s="198"/>
      <c r="M30" s="198"/>
      <c r="N30" s="198"/>
      <c r="O30" s="199"/>
    </row>
    <row r="31" spans="1:15" ht="39" customHeight="1">
      <c r="A31" s="76"/>
      <c r="B31" s="204" t="s">
        <v>93</v>
      </c>
      <c r="C31" s="204"/>
      <c r="D31" s="204"/>
      <c r="E31" s="204"/>
      <c r="F31" s="204"/>
      <c r="G31" s="204"/>
      <c r="H31" s="204"/>
      <c r="I31" s="204"/>
      <c r="J31" s="204"/>
      <c r="K31" s="204"/>
      <c r="L31" s="204"/>
      <c r="M31" s="204"/>
      <c r="N31" s="78"/>
      <c r="O31" s="79"/>
    </row>
    <row r="32" spans="1:15" ht="24.75" customHeight="1">
      <c r="A32" s="76"/>
      <c r="D32" s="99" t="s">
        <v>137</v>
      </c>
      <c r="E32" s="77"/>
      <c r="F32" s="77"/>
      <c r="G32" s="77"/>
      <c r="H32" s="77"/>
      <c r="I32" s="77"/>
      <c r="J32" s="77"/>
      <c r="K32" s="77"/>
      <c r="L32" s="77"/>
      <c r="M32" s="78"/>
      <c r="N32" s="78"/>
      <c r="O32" s="79"/>
    </row>
    <row r="33" spans="1:15" ht="24" customHeight="1">
      <c r="A33" s="76"/>
      <c r="D33" s="99" t="s">
        <v>138</v>
      </c>
      <c r="E33" s="77"/>
      <c r="F33" s="77"/>
      <c r="G33" s="77"/>
      <c r="H33" s="77"/>
      <c r="I33" s="77"/>
      <c r="J33" s="77"/>
      <c r="K33" s="77"/>
      <c r="L33" s="77"/>
      <c r="M33" s="78"/>
      <c r="N33" s="78"/>
      <c r="O33" s="79"/>
    </row>
    <row r="34" spans="1:15" ht="24" customHeight="1">
      <c r="A34" s="76"/>
      <c r="D34" s="99" t="s">
        <v>139</v>
      </c>
      <c r="E34" s="77"/>
      <c r="F34" s="77"/>
      <c r="G34" s="77"/>
      <c r="H34" s="77"/>
      <c r="I34" s="77"/>
      <c r="J34" s="77"/>
      <c r="K34" s="77"/>
      <c r="L34" s="77"/>
      <c r="M34" s="78"/>
      <c r="N34" s="78"/>
      <c r="O34" s="79"/>
    </row>
    <row r="35" spans="1:15" ht="19.5" customHeight="1">
      <c r="A35" s="80"/>
      <c r="D35" s="98" t="s">
        <v>116</v>
      </c>
      <c r="E35" s="81"/>
      <c r="F35" s="81"/>
      <c r="G35" s="81"/>
      <c r="H35" s="81"/>
      <c r="I35" s="81"/>
      <c r="J35" s="81"/>
      <c r="K35" s="82"/>
      <c r="L35" s="82"/>
      <c r="M35" s="82"/>
      <c r="N35" s="82"/>
      <c r="O35" s="83"/>
    </row>
    <row r="36" spans="1:15" ht="27.75" customHeight="1">
      <c r="A36" s="80"/>
      <c r="B36" s="81"/>
      <c r="C36" s="81"/>
      <c r="D36" s="81"/>
      <c r="E36" s="81"/>
      <c r="F36" s="81"/>
      <c r="G36" s="81"/>
      <c r="H36" s="81"/>
      <c r="I36" s="81"/>
      <c r="J36" s="81"/>
      <c r="K36" s="82"/>
      <c r="L36" s="82"/>
      <c r="M36" s="82"/>
      <c r="N36" s="82"/>
      <c r="O36" s="83"/>
    </row>
    <row r="37" spans="1:15" ht="23.25" customHeight="1">
      <c r="A37" s="197" t="s">
        <v>90</v>
      </c>
      <c r="B37" s="194"/>
      <c r="C37" s="194"/>
      <c r="D37" s="194"/>
      <c r="E37" s="194"/>
      <c r="F37" s="194"/>
      <c r="G37" s="194"/>
      <c r="H37" s="194"/>
      <c r="I37" s="194"/>
      <c r="J37" s="194"/>
      <c r="K37" s="194"/>
      <c r="L37" s="194"/>
      <c r="M37" s="195"/>
      <c r="N37" s="195"/>
      <c r="O37" s="196"/>
    </row>
    <row r="38" spans="1:15" ht="13.5">
      <c r="A38" s="80"/>
      <c r="B38" s="81"/>
      <c r="C38" s="81"/>
      <c r="D38" s="81"/>
      <c r="E38" s="81"/>
      <c r="F38" s="81"/>
      <c r="G38" s="81"/>
      <c r="H38" s="81"/>
      <c r="I38" s="81"/>
      <c r="J38" s="81"/>
      <c r="K38" s="82"/>
      <c r="L38" s="82"/>
      <c r="M38" s="82"/>
      <c r="N38" s="82"/>
      <c r="O38" s="83"/>
    </row>
    <row r="39" spans="1:15" ht="13.5">
      <c r="A39" s="93"/>
      <c r="B39" s="92" t="s">
        <v>110</v>
      </c>
      <c r="C39" s="85"/>
      <c r="D39" s="82"/>
      <c r="E39" s="68"/>
      <c r="F39" s="86"/>
      <c r="H39" s="86" t="s">
        <v>111</v>
      </c>
      <c r="I39" s="82"/>
      <c r="J39" s="82"/>
      <c r="K39" s="82"/>
      <c r="L39" s="82"/>
      <c r="M39" s="82"/>
      <c r="N39" s="82"/>
      <c r="O39" s="83"/>
    </row>
    <row r="40" spans="1:15" ht="13.5">
      <c r="A40" s="93"/>
      <c r="B40" s="92" t="s">
        <v>57</v>
      </c>
      <c r="C40" s="85"/>
      <c r="D40" s="82"/>
      <c r="E40" s="68"/>
      <c r="F40" s="86"/>
      <c r="H40" s="86" t="s">
        <v>58</v>
      </c>
      <c r="I40" s="82"/>
      <c r="J40" s="82"/>
      <c r="K40" s="82"/>
      <c r="L40" s="82"/>
      <c r="M40" s="82"/>
      <c r="N40" s="82"/>
      <c r="O40" s="83"/>
    </row>
    <row r="41" spans="1:15" ht="13.5" hidden="1">
      <c r="A41" s="93"/>
      <c r="B41" s="92"/>
      <c r="C41" s="85"/>
      <c r="D41" s="82"/>
      <c r="E41" s="68"/>
      <c r="F41" s="86"/>
      <c r="H41" s="86"/>
      <c r="I41" s="82"/>
      <c r="J41" s="82"/>
      <c r="K41" s="82"/>
      <c r="L41" s="82"/>
      <c r="M41" s="82"/>
      <c r="N41" s="82"/>
      <c r="O41" s="83"/>
    </row>
    <row r="42" spans="1:15" ht="13.5" hidden="1">
      <c r="A42" s="93"/>
      <c r="B42" s="92"/>
      <c r="C42" s="85"/>
      <c r="D42" s="82"/>
      <c r="E42" s="68"/>
      <c r="F42" s="86"/>
      <c r="H42" s="86"/>
      <c r="I42" s="82"/>
      <c r="J42" s="82"/>
      <c r="K42" s="82"/>
      <c r="L42" s="82"/>
      <c r="M42" s="82"/>
      <c r="N42" s="82"/>
      <c r="O42" s="83"/>
    </row>
    <row r="43" spans="1:15" ht="13.5">
      <c r="A43" s="93"/>
      <c r="B43" s="92" t="s">
        <v>59</v>
      </c>
      <c r="C43" s="85"/>
      <c r="D43" s="82"/>
      <c r="E43" s="68"/>
      <c r="F43" s="86"/>
      <c r="H43" s="86" t="s">
        <v>60</v>
      </c>
      <c r="I43" s="82"/>
      <c r="J43" s="82"/>
      <c r="K43" s="82"/>
      <c r="L43" s="82"/>
      <c r="M43" s="82"/>
      <c r="N43" s="82"/>
      <c r="O43" s="83"/>
    </row>
    <row r="44" spans="1:15" ht="13.5" hidden="1">
      <c r="A44" s="93"/>
      <c r="B44" s="92"/>
      <c r="C44" s="85"/>
      <c r="D44" s="82"/>
      <c r="E44" s="68"/>
      <c r="F44" s="86"/>
      <c r="H44" s="86"/>
      <c r="I44" s="82"/>
      <c r="J44" s="82"/>
      <c r="K44" s="82"/>
      <c r="L44" s="82"/>
      <c r="M44" s="82"/>
      <c r="N44" s="82"/>
      <c r="O44" s="83"/>
    </row>
    <row r="45" spans="1:15" ht="13.5">
      <c r="A45" s="93"/>
      <c r="B45" s="92" t="s">
        <v>61</v>
      </c>
      <c r="C45" s="85"/>
      <c r="D45" s="82"/>
      <c r="E45" s="68"/>
      <c r="F45" s="86"/>
      <c r="H45" s="86" t="s">
        <v>64</v>
      </c>
      <c r="I45" s="82"/>
      <c r="J45" s="82"/>
      <c r="K45" s="82"/>
      <c r="L45" s="82"/>
      <c r="M45" s="82"/>
      <c r="N45" s="82"/>
      <c r="O45" s="83"/>
    </row>
    <row r="46" spans="1:15" ht="13.5" hidden="1">
      <c r="A46" s="93"/>
      <c r="B46" s="92"/>
      <c r="C46" s="85"/>
      <c r="D46" s="82"/>
      <c r="E46" s="68"/>
      <c r="F46" s="86"/>
      <c r="H46" s="86"/>
      <c r="I46" s="82"/>
      <c r="J46" s="82"/>
      <c r="K46" s="82"/>
      <c r="L46" s="82"/>
      <c r="M46" s="82"/>
      <c r="N46" s="82"/>
      <c r="O46" s="83"/>
    </row>
    <row r="47" spans="1:15" ht="13.5" hidden="1">
      <c r="A47" s="93"/>
      <c r="B47" s="92"/>
      <c r="C47" s="85"/>
      <c r="D47" s="82"/>
      <c r="E47" s="68"/>
      <c r="F47" s="86"/>
      <c r="H47" s="86"/>
      <c r="I47" s="82"/>
      <c r="J47" s="82"/>
      <c r="K47" s="82"/>
      <c r="L47" s="82"/>
      <c r="M47" s="82"/>
      <c r="N47" s="82"/>
      <c r="O47" s="83"/>
    </row>
    <row r="48" spans="1:15" ht="13.5">
      <c r="A48" s="84"/>
      <c r="B48" s="85"/>
      <c r="C48" s="85"/>
      <c r="D48" s="82"/>
      <c r="E48" s="68"/>
      <c r="F48" s="86"/>
      <c r="G48" s="86"/>
      <c r="H48" s="82"/>
      <c r="I48" s="82"/>
      <c r="J48" s="82"/>
      <c r="K48" s="82"/>
      <c r="L48" s="82"/>
      <c r="M48" s="82"/>
      <c r="N48" s="82"/>
      <c r="O48" s="83"/>
    </row>
    <row r="49" spans="1:15" ht="13.5">
      <c r="A49" s="84"/>
      <c r="B49" s="85"/>
      <c r="C49" s="85"/>
      <c r="D49" s="82"/>
      <c r="E49" s="68"/>
      <c r="F49" s="86"/>
      <c r="G49" s="86"/>
      <c r="H49" s="82"/>
      <c r="I49" s="82"/>
      <c r="J49" s="82"/>
      <c r="K49" s="82"/>
      <c r="L49" s="82"/>
      <c r="M49" s="82"/>
      <c r="N49" s="82"/>
      <c r="O49" s="83"/>
    </row>
    <row r="50" spans="1:15" ht="27" customHeight="1">
      <c r="A50" s="200" t="s">
        <v>117</v>
      </c>
      <c r="B50" s="201"/>
      <c r="C50" s="201"/>
      <c r="D50" s="201"/>
      <c r="E50" s="201"/>
      <c r="F50" s="201"/>
      <c r="G50" s="201"/>
      <c r="H50" s="201"/>
      <c r="I50" s="201"/>
      <c r="J50" s="201"/>
      <c r="K50" s="201"/>
      <c r="L50" s="201"/>
      <c r="M50" s="201"/>
      <c r="N50" s="201"/>
      <c r="O50" s="202"/>
    </row>
    <row r="51" spans="1:15" ht="13.5">
      <c r="A51" s="87"/>
      <c r="B51" s="85"/>
      <c r="C51" s="85"/>
      <c r="D51" s="82"/>
      <c r="E51" s="82"/>
      <c r="F51" s="82"/>
      <c r="G51" s="82"/>
      <c r="H51" s="82"/>
      <c r="I51" s="82"/>
      <c r="J51" s="82"/>
      <c r="K51" s="82"/>
      <c r="L51" s="82"/>
      <c r="M51" s="82"/>
      <c r="N51" s="82"/>
      <c r="O51" s="83"/>
    </row>
    <row r="52" spans="1:15" ht="21.75" customHeight="1">
      <c r="A52" s="87"/>
      <c r="B52" s="85" t="s">
        <v>118</v>
      </c>
      <c r="C52" s="85"/>
      <c r="D52" s="82"/>
      <c r="E52" s="82"/>
      <c r="F52" s="82"/>
      <c r="G52" s="82"/>
      <c r="H52" s="82"/>
      <c r="I52" s="82"/>
      <c r="J52" s="82"/>
      <c r="K52" s="82"/>
      <c r="L52" s="82"/>
      <c r="M52" s="82"/>
      <c r="N52" s="82"/>
      <c r="O52" s="83"/>
    </row>
    <row r="53" spans="1:15" s="96" customFormat="1" ht="68.25" customHeight="1">
      <c r="A53" s="94"/>
      <c r="B53" s="97"/>
      <c r="C53" s="203" t="s">
        <v>112</v>
      </c>
      <c r="D53" s="203"/>
      <c r="E53" s="203"/>
      <c r="F53" s="203"/>
      <c r="G53" s="203"/>
      <c r="H53" s="203"/>
      <c r="I53" s="203"/>
      <c r="J53" s="203"/>
      <c r="K53" s="203"/>
      <c r="L53" s="203"/>
      <c r="M53" s="203"/>
      <c r="N53" s="203"/>
      <c r="O53" s="95"/>
    </row>
    <row r="54" spans="1:15" ht="13.5">
      <c r="A54" s="87"/>
      <c r="B54" s="85"/>
      <c r="C54" s="85"/>
      <c r="D54" s="82"/>
      <c r="E54" s="82"/>
      <c r="F54" s="82"/>
      <c r="G54" s="82"/>
      <c r="H54" s="82"/>
      <c r="I54" s="82"/>
      <c r="J54" s="82"/>
      <c r="K54" s="82"/>
      <c r="L54" s="82"/>
      <c r="M54" s="82"/>
      <c r="N54" s="82"/>
      <c r="O54" s="83"/>
    </row>
    <row r="55" spans="1:15" ht="13.5">
      <c r="A55" s="87"/>
      <c r="B55" s="85"/>
      <c r="C55" s="85"/>
      <c r="D55" s="82"/>
      <c r="E55" s="82"/>
      <c r="F55" s="82"/>
      <c r="G55" s="82"/>
      <c r="H55" s="82"/>
      <c r="I55" s="82"/>
      <c r="J55" s="82"/>
      <c r="K55" s="82"/>
      <c r="L55" s="82"/>
      <c r="M55" s="82"/>
      <c r="N55" s="82"/>
      <c r="O55" s="83"/>
    </row>
    <row r="56" spans="1:15" ht="13.5">
      <c r="A56" s="87"/>
      <c r="B56" s="85"/>
      <c r="C56" s="85"/>
      <c r="D56" s="82"/>
      <c r="E56" s="82"/>
      <c r="F56" s="82"/>
      <c r="G56" s="82"/>
      <c r="H56" s="82"/>
      <c r="I56" s="82"/>
      <c r="J56" s="82"/>
      <c r="K56" s="82"/>
      <c r="L56" s="82"/>
      <c r="M56" s="82"/>
      <c r="N56" s="82"/>
      <c r="O56" s="83"/>
    </row>
    <row r="57" spans="1:15" ht="13.5">
      <c r="A57" s="87"/>
      <c r="B57" s="85"/>
      <c r="C57" s="85"/>
      <c r="D57" s="82"/>
      <c r="E57" s="82"/>
      <c r="F57" s="82"/>
      <c r="G57" s="82"/>
      <c r="H57" s="82"/>
      <c r="I57" s="82"/>
      <c r="J57" s="82"/>
      <c r="K57" s="82"/>
      <c r="L57" s="82"/>
      <c r="M57" s="82"/>
      <c r="N57" s="82"/>
      <c r="O57" s="83"/>
    </row>
    <row r="58" spans="1:15" ht="13.5">
      <c r="A58" s="87"/>
      <c r="B58" s="85"/>
      <c r="C58" s="85"/>
      <c r="D58" s="82"/>
      <c r="E58" s="82"/>
      <c r="F58" s="82"/>
      <c r="G58" s="82"/>
      <c r="H58" s="82"/>
      <c r="I58" s="82"/>
      <c r="J58" s="82"/>
      <c r="K58" s="82"/>
      <c r="L58" s="82"/>
      <c r="M58" s="82"/>
      <c r="N58" s="82"/>
      <c r="O58" s="83"/>
    </row>
    <row r="59" spans="1:15" ht="14.25" thickBot="1">
      <c r="A59" s="88"/>
      <c r="B59" s="89"/>
      <c r="C59" s="89"/>
      <c r="D59" s="89"/>
      <c r="E59" s="89"/>
      <c r="F59" s="89"/>
      <c r="G59" s="89"/>
      <c r="H59" s="89"/>
      <c r="I59" s="89"/>
      <c r="J59" s="89"/>
      <c r="K59" s="90"/>
      <c r="L59" s="90"/>
      <c r="M59" s="90"/>
      <c r="N59" s="90"/>
      <c r="O59" s="91"/>
    </row>
  </sheetData>
  <sheetProtection/>
  <mergeCells count="13">
    <mergeCell ref="A50:O50"/>
    <mergeCell ref="C53:N53"/>
    <mergeCell ref="B31:M31"/>
    <mergeCell ref="A37:O37"/>
    <mergeCell ref="A26:O27"/>
    <mergeCell ref="A28:O28"/>
    <mergeCell ref="A29:O29"/>
    <mergeCell ref="A30:O30"/>
    <mergeCell ref="A2:A4"/>
    <mergeCell ref="B2:H2"/>
    <mergeCell ref="I2:O2"/>
    <mergeCell ref="G3:H3"/>
    <mergeCell ref="N3:O3"/>
  </mergeCells>
  <printOptions/>
  <pageMargins left="0.1968503937007874" right="0.1968503937007874" top="0.7874015748031497" bottom="0.7874015748031497" header="0.5118110236220472" footer="0.5118110236220472"/>
  <pageSetup blackAndWhite="1" fitToHeight="1" fitToWidth="1" horizontalDpi="600" verticalDpi="600" orientation="portrait" paperSize="9" scale="76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73"/>
  <sheetViews>
    <sheetView zoomScale="95" zoomScaleNormal="95" workbookViewId="0" topLeftCell="A1">
      <selection activeCell="D7" sqref="D7"/>
    </sheetView>
  </sheetViews>
  <sheetFormatPr defaultColWidth="9.00390625" defaultRowHeight="13.5"/>
  <cols>
    <col min="1" max="1" width="1.4921875" style="3" customWidth="1"/>
    <col min="2" max="3" width="3.25390625" style="3" bestFit="1" customWidth="1"/>
    <col min="4" max="4" width="19.75390625" style="4" bestFit="1" customWidth="1"/>
    <col min="5" max="5" width="5.625" style="3" customWidth="1"/>
    <col min="6" max="6" width="7.625" style="3" customWidth="1"/>
    <col min="7" max="7" width="4.625" style="3" customWidth="1"/>
    <col min="8" max="8" width="8.125" style="3" customWidth="1"/>
    <col min="9" max="9" width="7.625" style="3" customWidth="1"/>
    <col min="10" max="10" width="8.125" style="3" customWidth="1"/>
    <col min="11" max="11" width="7.625" style="5" customWidth="1"/>
    <col min="12" max="12" width="5.625" style="3" customWidth="1"/>
    <col min="13" max="13" width="7.625" style="3" customWidth="1"/>
    <col min="14" max="14" width="4.625" style="3" customWidth="1"/>
    <col min="15" max="15" width="8.125" style="5" customWidth="1"/>
    <col min="16" max="16" width="7.75390625" style="3" customWidth="1"/>
    <col min="17" max="17" width="8.125" style="3" customWidth="1"/>
    <col min="18" max="18" width="7.625" style="3" customWidth="1"/>
    <col min="19" max="19" width="9.00390625" style="3" customWidth="1"/>
    <col min="20" max="23" width="0" style="3" hidden="1" customWidth="1"/>
    <col min="24" max="16384" width="9.00390625" style="3" customWidth="1"/>
  </cols>
  <sheetData>
    <row r="1" spans="1:18" s="2" customFormat="1" ht="13.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2:18" ht="18.75">
      <c r="B2" s="174" t="s">
        <v>145</v>
      </c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174"/>
      <c r="R2" s="174"/>
    </row>
    <row r="3" spans="2:18" ht="18.75">
      <c r="B3" s="174" t="s">
        <v>102</v>
      </c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4"/>
      <c r="P3" s="174"/>
      <c r="Q3" s="174"/>
      <c r="R3" s="174"/>
    </row>
    <row r="4" spans="2:18" ht="12.75" thickBot="1">
      <c r="B4" s="175" t="s">
        <v>115</v>
      </c>
      <c r="C4" s="175"/>
      <c r="D4" s="175"/>
      <c r="E4" s="58"/>
      <c r="F4" s="58"/>
      <c r="G4" s="58"/>
      <c r="H4" s="58"/>
      <c r="I4" s="58"/>
      <c r="J4" s="58"/>
      <c r="K4" s="60"/>
      <c r="L4" s="58"/>
      <c r="M4" s="58"/>
      <c r="N4" s="58"/>
      <c r="O4" s="176" t="s">
        <v>119</v>
      </c>
      <c r="P4" s="176"/>
      <c r="Q4" s="176"/>
      <c r="R4" s="176"/>
    </row>
    <row r="5" spans="2:18" s="6" customFormat="1" ht="12.75" thickBot="1">
      <c r="B5" s="7"/>
      <c r="C5" s="8"/>
      <c r="D5" s="9"/>
      <c r="E5" s="10" t="s">
        <v>35</v>
      </c>
      <c r="F5" s="11"/>
      <c r="G5" s="10"/>
      <c r="H5" s="12"/>
      <c r="I5" s="13"/>
      <c r="J5" s="13"/>
      <c r="K5" s="14"/>
      <c r="L5" s="12" t="s">
        <v>36</v>
      </c>
      <c r="M5" s="13"/>
      <c r="N5" s="13"/>
      <c r="O5" s="13"/>
      <c r="P5" s="13"/>
      <c r="Q5" s="13"/>
      <c r="R5" s="15"/>
    </row>
    <row r="6" spans="2:18" s="6" customFormat="1" ht="12">
      <c r="B6" s="16"/>
      <c r="C6" s="17"/>
      <c r="D6" s="18"/>
      <c r="E6" s="28"/>
      <c r="F6" s="22"/>
      <c r="G6" s="22"/>
      <c r="H6" s="22"/>
      <c r="I6" s="22"/>
      <c r="J6" s="172" t="s">
        <v>45</v>
      </c>
      <c r="K6" s="173"/>
      <c r="L6" s="22"/>
      <c r="M6" s="22"/>
      <c r="N6" s="22"/>
      <c r="O6" s="22"/>
      <c r="P6" s="22"/>
      <c r="Q6" s="172" t="s">
        <v>45</v>
      </c>
      <c r="R6" s="173"/>
    </row>
    <row r="7" spans="2:18" s="6" customFormat="1" ht="42" customHeight="1" thickBot="1">
      <c r="B7" s="19"/>
      <c r="C7" s="20"/>
      <c r="D7" s="21"/>
      <c r="E7" s="29" t="s">
        <v>63</v>
      </c>
      <c r="F7" s="23" t="s">
        <v>46</v>
      </c>
      <c r="G7" s="23" t="s">
        <v>43</v>
      </c>
      <c r="H7" s="23" t="s">
        <v>47</v>
      </c>
      <c r="I7" s="24" t="s">
        <v>97</v>
      </c>
      <c r="J7" s="25" t="s">
        <v>62</v>
      </c>
      <c r="K7" s="26" t="s">
        <v>49</v>
      </c>
      <c r="L7" s="23" t="s">
        <v>63</v>
      </c>
      <c r="M7" s="23" t="s">
        <v>46</v>
      </c>
      <c r="N7" s="23" t="s">
        <v>43</v>
      </c>
      <c r="O7" s="23" t="s">
        <v>50</v>
      </c>
      <c r="P7" s="24" t="s">
        <v>97</v>
      </c>
      <c r="Q7" s="25" t="s">
        <v>51</v>
      </c>
      <c r="R7" s="27" t="s">
        <v>49</v>
      </c>
    </row>
    <row r="8" spans="2:23" s="44" customFormat="1" ht="12">
      <c r="B8" s="45"/>
      <c r="C8" s="170" t="s">
        <v>0</v>
      </c>
      <c r="D8" s="171"/>
      <c r="E8" s="110">
        <v>39</v>
      </c>
      <c r="F8" s="275">
        <v>293077</v>
      </c>
      <c r="G8" s="111">
        <v>77</v>
      </c>
      <c r="H8" s="275">
        <v>769478</v>
      </c>
      <c r="I8" s="276">
        <v>2.63</v>
      </c>
      <c r="J8" s="209">
        <v>735225</v>
      </c>
      <c r="K8" s="46">
        <f>IF(U8=TRUE,"-",ROUND((H8-J8)/J8*100,2))</f>
        <v>4.66</v>
      </c>
      <c r="L8" s="210">
        <v>39</v>
      </c>
      <c r="M8" s="206">
        <v>293105</v>
      </c>
      <c r="N8" s="206">
        <v>76</v>
      </c>
      <c r="O8" s="206">
        <v>712577</v>
      </c>
      <c r="P8" s="208">
        <v>2.43</v>
      </c>
      <c r="Q8" s="209">
        <v>701208</v>
      </c>
      <c r="R8" s="46">
        <f>IF(W8=TRUE,"-",ROUND((O8-Q8)/Q8*100,2))</f>
        <v>1.62</v>
      </c>
      <c r="T8" s="44">
        <f aca="true" t="shared" si="0" ref="T8:T39">ROUND((H8-J8)/J8*100,2)</f>
        <v>4.66</v>
      </c>
      <c r="U8" s="44" t="b">
        <f aca="true" t="shared" si="1" ref="U8:U39">ISERROR(T8)</f>
        <v>0</v>
      </c>
      <c r="V8" s="44">
        <f aca="true" t="shared" si="2" ref="V8:V39">ROUND((O8-Q8)/Q8*100,2)</f>
        <v>1.62</v>
      </c>
      <c r="W8" s="44" t="b">
        <f aca="true" t="shared" si="3" ref="W8:W39">ISERROR(V8)</f>
        <v>0</v>
      </c>
    </row>
    <row r="9" spans="2:23" s="44" customFormat="1" ht="12">
      <c r="B9" s="105"/>
      <c r="C9" s="47"/>
      <c r="D9" s="48" t="s">
        <v>128</v>
      </c>
      <c r="E9" s="112">
        <v>38.1</v>
      </c>
      <c r="F9" s="277">
        <v>312413</v>
      </c>
      <c r="G9" s="113">
        <v>11</v>
      </c>
      <c r="H9" s="277">
        <v>811542</v>
      </c>
      <c r="I9" s="278">
        <v>2.6</v>
      </c>
      <c r="J9" s="215">
        <v>862959</v>
      </c>
      <c r="K9" s="49">
        <f>IF(U9=TRUE,"-",ROUND((H9-J9)/J9*100,2))</f>
        <v>-5.96</v>
      </c>
      <c r="L9" s="216">
        <v>38.1</v>
      </c>
      <c r="M9" s="212">
        <v>312413</v>
      </c>
      <c r="N9" s="212">
        <v>11</v>
      </c>
      <c r="O9" s="212">
        <v>782926</v>
      </c>
      <c r="P9" s="214">
        <v>2.51</v>
      </c>
      <c r="Q9" s="215">
        <v>860716</v>
      </c>
      <c r="R9" s="50">
        <f>IF(W9=TRUE,"-",ROUND((O9-Q9)/Q9*100,2))</f>
        <v>-9.04</v>
      </c>
      <c r="T9" s="44">
        <f t="shared" si="0"/>
        <v>-5.96</v>
      </c>
      <c r="U9" s="44" t="b">
        <f t="shared" si="1"/>
        <v>0</v>
      </c>
      <c r="V9" s="44">
        <f t="shared" si="2"/>
        <v>-9.04</v>
      </c>
      <c r="W9" s="44" t="b">
        <f t="shared" si="3"/>
        <v>0</v>
      </c>
    </row>
    <row r="10" spans="2:23" s="44" customFormat="1" ht="12">
      <c r="B10" s="105"/>
      <c r="C10" s="47"/>
      <c r="D10" s="48" t="s">
        <v>73</v>
      </c>
      <c r="E10" s="112">
        <v>41.9</v>
      </c>
      <c r="F10" s="277">
        <v>262414</v>
      </c>
      <c r="G10" s="113" t="s">
        <v>109</v>
      </c>
      <c r="H10" s="277">
        <v>569662</v>
      </c>
      <c r="I10" s="278">
        <v>2.17</v>
      </c>
      <c r="J10" s="215">
        <v>578338</v>
      </c>
      <c r="K10" s="49">
        <f aca="true" t="shared" si="4" ref="K10:K66">IF(U10=TRUE,"-",ROUND((H10-J10)/J10*100,2))</f>
        <v>-1.5</v>
      </c>
      <c r="L10" s="216">
        <v>41.9</v>
      </c>
      <c r="M10" s="212">
        <v>262414</v>
      </c>
      <c r="N10" s="212" t="s">
        <v>109</v>
      </c>
      <c r="O10" s="212">
        <v>496891</v>
      </c>
      <c r="P10" s="214">
        <v>1.89</v>
      </c>
      <c r="Q10" s="215">
        <v>496083</v>
      </c>
      <c r="R10" s="50">
        <f aca="true" t="shared" si="5" ref="R10:R66">IF(W10=TRUE,"-",ROUND((O10-Q10)/Q10*100,2))</f>
        <v>0.16</v>
      </c>
      <c r="T10" s="44">
        <f t="shared" si="0"/>
        <v>-1.5</v>
      </c>
      <c r="U10" s="44" t="b">
        <f t="shared" si="1"/>
        <v>0</v>
      </c>
      <c r="V10" s="44">
        <f t="shared" si="2"/>
        <v>0.16</v>
      </c>
      <c r="W10" s="44" t="b">
        <f t="shared" si="3"/>
        <v>0</v>
      </c>
    </row>
    <row r="11" spans="2:23" s="44" customFormat="1" ht="12">
      <c r="B11" s="105"/>
      <c r="C11" s="47"/>
      <c r="D11" s="48" t="s">
        <v>103</v>
      </c>
      <c r="E11" s="112">
        <v>36.5</v>
      </c>
      <c r="F11" s="277">
        <v>264274</v>
      </c>
      <c r="G11" s="113" t="s">
        <v>109</v>
      </c>
      <c r="H11" s="277">
        <v>410645</v>
      </c>
      <c r="I11" s="278">
        <v>1.55</v>
      </c>
      <c r="J11" s="215">
        <v>420513</v>
      </c>
      <c r="K11" s="49">
        <f t="shared" si="4"/>
        <v>-2.35</v>
      </c>
      <c r="L11" s="216">
        <v>36.5</v>
      </c>
      <c r="M11" s="212">
        <v>264274</v>
      </c>
      <c r="N11" s="212" t="s">
        <v>109</v>
      </c>
      <c r="O11" s="212">
        <v>279993</v>
      </c>
      <c r="P11" s="214">
        <v>1.06</v>
      </c>
      <c r="Q11" s="215">
        <v>396000</v>
      </c>
      <c r="R11" s="50">
        <f t="shared" si="5"/>
        <v>-29.29</v>
      </c>
      <c r="T11" s="44">
        <f t="shared" si="0"/>
        <v>-2.35</v>
      </c>
      <c r="U11" s="44" t="b">
        <f t="shared" si="1"/>
        <v>0</v>
      </c>
      <c r="V11" s="44">
        <f t="shared" si="2"/>
        <v>-29.29</v>
      </c>
      <c r="W11" s="44" t="b">
        <f t="shared" si="3"/>
        <v>0</v>
      </c>
    </row>
    <row r="12" spans="2:23" s="44" customFormat="1" ht="12">
      <c r="B12" s="105"/>
      <c r="C12" s="47"/>
      <c r="D12" s="48" t="s">
        <v>77</v>
      </c>
      <c r="E12" s="112">
        <v>39.7</v>
      </c>
      <c r="F12" s="277">
        <v>291907</v>
      </c>
      <c r="G12" s="113">
        <v>12</v>
      </c>
      <c r="H12" s="277">
        <v>684282</v>
      </c>
      <c r="I12" s="278">
        <v>2.34</v>
      </c>
      <c r="J12" s="215">
        <v>718411</v>
      </c>
      <c r="K12" s="49">
        <f t="shared" si="4"/>
        <v>-4.75</v>
      </c>
      <c r="L12" s="216">
        <v>39.7</v>
      </c>
      <c r="M12" s="212">
        <v>291907</v>
      </c>
      <c r="N12" s="212">
        <v>12</v>
      </c>
      <c r="O12" s="212">
        <v>614508</v>
      </c>
      <c r="P12" s="214">
        <v>2.11</v>
      </c>
      <c r="Q12" s="215">
        <v>649697</v>
      </c>
      <c r="R12" s="50">
        <f t="shared" si="5"/>
        <v>-5.42</v>
      </c>
      <c r="T12" s="44">
        <f t="shared" si="0"/>
        <v>-4.75</v>
      </c>
      <c r="U12" s="44" t="b">
        <f t="shared" si="1"/>
        <v>0</v>
      </c>
      <c r="V12" s="44">
        <f t="shared" si="2"/>
        <v>-5.42</v>
      </c>
      <c r="W12" s="44" t="b">
        <f t="shared" si="3"/>
        <v>0</v>
      </c>
    </row>
    <row r="13" spans="2:23" s="44" customFormat="1" ht="12">
      <c r="B13" s="105"/>
      <c r="C13" s="47"/>
      <c r="D13" s="48" t="s">
        <v>85</v>
      </c>
      <c r="E13" s="112">
        <v>40</v>
      </c>
      <c r="F13" s="277">
        <v>247240</v>
      </c>
      <c r="G13" s="113" t="s">
        <v>109</v>
      </c>
      <c r="H13" s="277">
        <v>300391</v>
      </c>
      <c r="I13" s="278">
        <v>1.21</v>
      </c>
      <c r="J13" s="215">
        <v>285146</v>
      </c>
      <c r="K13" s="49">
        <f t="shared" si="4"/>
        <v>5.35</v>
      </c>
      <c r="L13" s="216">
        <v>40.2</v>
      </c>
      <c r="M13" s="212">
        <v>245225</v>
      </c>
      <c r="N13" s="212" t="s">
        <v>109</v>
      </c>
      <c r="O13" s="212">
        <v>298558</v>
      </c>
      <c r="P13" s="214">
        <v>1.22</v>
      </c>
      <c r="Q13" s="215">
        <v>279432</v>
      </c>
      <c r="R13" s="50">
        <f t="shared" si="5"/>
        <v>6.84</v>
      </c>
      <c r="T13" s="44">
        <f t="shared" si="0"/>
        <v>5.35</v>
      </c>
      <c r="U13" s="44" t="b">
        <f t="shared" si="1"/>
        <v>0</v>
      </c>
      <c r="V13" s="44">
        <f t="shared" si="2"/>
        <v>6.84</v>
      </c>
      <c r="W13" s="44" t="b">
        <f t="shared" si="3"/>
        <v>0</v>
      </c>
    </row>
    <row r="14" spans="2:23" s="44" customFormat="1" ht="12">
      <c r="B14" s="105"/>
      <c r="C14" s="47"/>
      <c r="D14" s="48" t="s">
        <v>1</v>
      </c>
      <c r="E14" s="112">
        <v>38.4</v>
      </c>
      <c r="F14" s="277">
        <v>315913</v>
      </c>
      <c r="G14" s="113">
        <v>13</v>
      </c>
      <c r="H14" s="277">
        <v>818679</v>
      </c>
      <c r="I14" s="278">
        <v>2.59</v>
      </c>
      <c r="J14" s="215">
        <v>815421</v>
      </c>
      <c r="K14" s="49">
        <f t="shared" si="4"/>
        <v>0.4</v>
      </c>
      <c r="L14" s="216">
        <v>38.4</v>
      </c>
      <c r="M14" s="212">
        <v>315913</v>
      </c>
      <c r="N14" s="212">
        <v>13</v>
      </c>
      <c r="O14" s="212">
        <v>769828</v>
      </c>
      <c r="P14" s="214">
        <v>2.44</v>
      </c>
      <c r="Q14" s="215">
        <v>773372</v>
      </c>
      <c r="R14" s="50">
        <f t="shared" si="5"/>
        <v>-0.46</v>
      </c>
      <c r="T14" s="44">
        <f t="shared" si="0"/>
        <v>0.4</v>
      </c>
      <c r="U14" s="44" t="b">
        <f t="shared" si="1"/>
        <v>0</v>
      </c>
      <c r="V14" s="44">
        <f t="shared" si="2"/>
        <v>-0.46</v>
      </c>
      <c r="W14" s="44" t="b">
        <f t="shared" si="3"/>
        <v>0</v>
      </c>
    </row>
    <row r="15" spans="2:23" s="44" customFormat="1" ht="12">
      <c r="B15" s="102"/>
      <c r="C15" s="47"/>
      <c r="D15" s="48" t="s">
        <v>104</v>
      </c>
      <c r="E15" s="112" t="s">
        <v>108</v>
      </c>
      <c r="F15" s="277" t="s">
        <v>108</v>
      </c>
      <c r="G15" s="113" t="s">
        <v>108</v>
      </c>
      <c r="H15" s="277" t="s">
        <v>108</v>
      </c>
      <c r="I15" s="278" t="s">
        <v>108</v>
      </c>
      <c r="J15" s="215" t="s">
        <v>108</v>
      </c>
      <c r="K15" s="49" t="str">
        <f t="shared" si="4"/>
        <v>-</v>
      </c>
      <c r="L15" s="216" t="s">
        <v>108</v>
      </c>
      <c r="M15" s="212" t="s">
        <v>108</v>
      </c>
      <c r="N15" s="212" t="s">
        <v>108</v>
      </c>
      <c r="O15" s="212" t="s">
        <v>108</v>
      </c>
      <c r="P15" s="214" t="s">
        <v>108</v>
      </c>
      <c r="Q15" s="215" t="s">
        <v>108</v>
      </c>
      <c r="R15" s="50" t="str">
        <f t="shared" si="5"/>
        <v>-</v>
      </c>
      <c r="T15" s="44" t="e">
        <f t="shared" si="0"/>
        <v>#VALUE!</v>
      </c>
      <c r="U15" s="44" t="b">
        <f t="shared" si="1"/>
        <v>1</v>
      </c>
      <c r="V15" s="44" t="e">
        <f t="shared" si="2"/>
        <v>#VALUE!</v>
      </c>
      <c r="W15" s="44" t="b">
        <f t="shared" si="3"/>
        <v>1</v>
      </c>
    </row>
    <row r="16" spans="2:23" s="44" customFormat="1" ht="12">
      <c r="B16" s="102"/>
      <c r="C16" s="47"/>
      <c r="D16" s="48" t="s">
        <v>2</v>
      </c>
      <c r="E16" s="112">
        <v>37</v>
      </c>
      <c r="F16" s="277">
        <v>297037</v>
      </c>
      <c r="G16" s="113" t="s">
        <v>109</v>
      </c>
      <c r="H16" s="277">
        <v>800000</v>
      </c>
      <c r="I16" s="278">
        <v>2.69</v>
      </c>
      <c r="J16" s="215">
        <v>840000</v>
      </c>
      <c r="K16" s="49">
        <f t="shared" si="4"/>
        <v>-4.76</v>
      </c>
      <c r="L16" s="216">
        <v>37</v>
      </c>
      <c r="M16" s="212">
        <v>297037</v>
      </c>
      <c r="N16" s="212" t="s">
        <v>109</v>
      </c>
      <c r="O16" s="212">
        <v>800000</v>
      </c>
      <c r="P16" s="214">
        <v>2.69</v>
      </c>
      <c r="Q16" s="215">
        <v>840000</v>
      </c>
      <c r="R16" s="50">
        <f t="shared" si="5"/>
        <v>-4.76</v>
      </c>
      <c r="T16" s="44">
        <f t="shared" si="0"/>
        <v>-4.76</v>
      </c>
      <c r="U16" s="44" t="b">
        <f t="shared" si="1"/>
        <v>0</v>
      </c>
      <c r="V16" s="44">
        <f t="shared" si="2"/>
        <v>-4.76</v>
      </c>
      <c r="W16" s="44" t="b">
        <f t="shared" si="3"/>
        <v>0</v>
      </c>
    </row>
    <row r="17" spans="2:23" s="44" customFormat="1" ht="12">
      <c r="B17" s="102"/>
      <c r="C17" s="47"/>
      <c r="D17" s="48" t="s">
        <v>78</v>
      </c>
      <c r="E17" s="112">
        <v>36.1</v>
      </c>
      <c r="F17" s="277">
        <v>267737</v>
      </c>
      <c r="G17" s="113" t="s">
        <v>109</v>
      </c>
      <c r="H17" s="277">
        <v>613638</v>
      </c>
      <c r="I17" s="278">
        <v>2.29</v>
      </c>
      <c r="J17" s="215">
        <v>724052</v>
      </c>
      <c r="K17" s="49">
        <f t="shared" si="4"/>
        <v>-15.25</v>
      </c>
      <c r="L17" s="216">
        <v>36.1</v>
      </c>
      <c r="M17" s="212">
        <v>267737</v>
      </c>
      <c r="N17" s="212" t="s">
        <v>109</v>
      </c>
      <c r="O17" s="212">
        <v>606187</v>
      </c>
      <c r="P17" s="214">
        <v>2.26</v>
      </c>
      <c r="Q17" s="215">
        <v>717686</v>
      </c>
      <c r="R17" s="50">
        <f t="shared" si="5"/>
        <v>-15.54</v>
      </c>
      <c r="T17" s="44">
        <f t="shared" si="0"/>
        <v>-15.25</v>
      </c>
      <c r="U17" s="44" t="b">
        <f t="shared" si="1"/>
        <v>0</v>
      </c>
      <c r="V17" s="44">
        <f t="shared" si="2"/>
        <v>-15.54</v>
      </c>
      <c r="W17" s="44" t="b">
        <f t="shared" si="3"/>
        <v>0</v>
      </c>
    </row>
    <row r="18" spans="2:23" s="44" customFormat="1" ht="12">
      <c r="B18" s="102"/>
      <c r="C18" s="47"/>
      <c r="D18" s="48" t="s">
        <v>79</v>
      </c>
      <c r="E18" s="112">
        <v>39</v>
      </c>
      <c r="F18" s="277">
        <v>289254</v>
      </c>
      <c r="G18" s="113" t="s">
        <v>109</v>
      </c>
      <c r="H18" s="277">
        <v>783507</v>
      </c>
      <c r="I18" s="278">
        <v>2.71</v>
      </c>
      <c r="J18" s="215">
        <v>748422</v>
      </c>
      <c r="K18" s="49">
        <f t="shared" si="4"/>
        <v>4.69</v>
      </c>
      <c r="L18" s="216">
        <v>39</v>
      </c>
      <c r="M18" s="212">
        <v>289254</v>
      </c>
      <c r="N18" s="212" t="s">
        <v>109</v>
      </c>
      <c r="O18" s="212">
        <v>693917</v>
      </c>
      <c r="P18" s="214">
        <v>2.4</v>
      </c>
      <c r="Q18" s="215">
        <v>696880</v>
      </c>
      <c r="R18" s="50">
        <f t="shared" si="5"/>
        <v>-0.43</v>
      </c>
      <c r="T18" s="44">
        <f t="shared" si="0"/>
        <v>4.69</v>
      </c>
      <c r="U18" s="44" t="b">
        <f t="shared" si="1"/>
        <v>0</v>
      </c>
      <c r="V18" s="44">
        <f t="shared" si="2"/>
        <v>-0.43</v>
      </c>
      <c r="W18" s="44" t="b">
        <f t="shared" si="3"/>
        <v>0</v>
      </c>
    </row>
    <row r="19" spans="2:23" s="44" customFormat="1" ht="12">
      <c r="B19" s="102"/>
      <c r="C19" s="47"/>
      <c r="D19" s="48" t="s">
        <v>3</v>
      </c>
      <c r="E19" s="112">
        <v>39</v>
      </c>
      <c r="F19" s="277">
        <v>256000</v>
      </c>
      <c r="G19" s="113" t="s">
        <v>109</v>
      </c>
      <c r="H19" s="277">
        <v>700000</v>
      </c>
      <c r="I19" s="278">
        <v>2.73</v>
      </c>
      <c r="J19" s="215">
        <v>700000</v>
      </c>
      <c r="K19" s="49">
        <f t="shared" si="4"/>
        <v>0</v>
      </c>
      <c r="L19" s="216">
        <v>39</v>
      </c>
      <c r="M19" s="212">
        <v>256000</v>
      </c>
      <c r="N19" s="212" t="s">
        <v>109</v>
      </c>
      <c r="O19" s="212">
        <v>440000</v>
      </c>
      <c r="P19" s="214">
        <v>1.72</v>
      </c>
      <c r="Q19" s="215">
        <v>473000</v>
      </c>
      <c r="R19" s="50">
        <f t="shared" si="5"/>
        <v>-6.98</v>
      </c>
      <c r="T19" s="44">
        <f t="shared" si="0"/>
        <v>0</v>
      </c>
      <c r="U19" s="44" t="b">
        <f t="shared" si="1"/>
        <v>0</v>
      </c>
      <c r="V19" s="44">
        <f t="shared" si="2"/>
        <v>-6.98</v>
      </c>
      <c r="W19" s="44" t="b">
        <f t="shared" si="3"/>
        <v>0</v>
      </c>
    </row>
    <row r="20" spans="2:23" s="44" customFormat="1" ht="12">
      <c r="B20" s="102" t="s">
        <v>4</v>
      </c>
      <c r="C20" s="47"/>
      <c r="D20" s="48" t="s">
        <v>5</v>
      </c>
      <c r="E20" s="112">
        <v>38</v>
      </c>
      <c r="F20" s="277">
        <v>286381</v>
      </c>
      <c r="G20" s="113" t="s">
        <v>109</v>
      </c>
      <c r="H20" s="277">
        <v>768306</v>
      </c>
      <c r="I20" s="278">
        <v>2.68</v>
      </c>
      <c r="J20" s="215">
        <v>812241</v>
      </c>
      <c r="K20" s="49">
        <f t="shared" si="4"/>
        <v>-5.41</v>
      </c>
      <c r="L20" s="216">
        <v>38</v>
      </c>
      <c r="M20" s="212">
        <v>286381</v>
      </c>
      <c r="N20" s="212" t="s">
        <v>109</v>
      </c>
      <c r="O20" s="212">
        <v>707465</v>
      </c>
      <c r="P20" s="214">
        <v>2.47</v>
      </c>
      <c r="Q20" s="215">
        <v>803465</v>
      </c>
      <c r="R20" s="50">
        <f t="shared" si="5"/>
        <v>-11.95</v>
      </c>
      <c r="T20" s="44">
        <f t="shared" si="0"/>
        <v>-5.41</v>
      </c>
      <c r="U20" s="44" t="b">
        <f t="shared" si="1"/>
        <v>0</v>
      </c>
      <c r="V20" s="44">
        <f t="shared" si="2"/>
        <v>-11.95</v>
      </c>
      <c r="W20" s="44" t="b">
        <f t="shared" si="3"/>
        <v>0</v>
      </c>
    </row>
    <row r="21" spans="2:23" s="44" customFormat="1" ht="12">
      <c r="B21" s="102"/>
      <c r="C21" s="47"/>
      <c r="D21" s="48" t="s">
        <v>6</v>
      </c>
      <c r="E21" s="112">
        <v>39.5</v>
      </c>
      <c r="F21" s="277">
        <v>299509</v>
      </c>
      <c r="G21" s="113" t="s">
        <v>109</v>
      </c>
      <c r="H21" s="277">
        <v>759843</v>
      </c>
      <c r="I21" s="278">
        <v>2.54</v>
      </c>
      <c r="J21" s="215">
        <v>708132</v>
      </c>
      <c r="K21" s="49">
        <f t="shared" si="4"/>
        <v>7.3</v>
      </c>
      <c r="L21" s="216">
        <v>39.5</v>
      </c>
      <c r="M21" s="212">
        <v>299509</v>
      </c>
      <c r="N21" s="212" t="s">
        <v>109</v>
      </c>
      <c r="O21" s="212">
        <v>662645</v>
      </c>
      <c r="P21" s="214">
        <v>2.21</v>
      </c>
      <c r="Q21" s="215">
        <v>672224</v>
      </c>
      <c r="R21" s="50">
        <f t="shared" si="5"/>
        <v>-1.42</v>
      </c>
      <c r="T21" s="44">
        <f t="shared" si="0"/>
        <v>7.3</v>
      </c>
      <c r="U21" s="44" t="b">
        <f t="shared" si="1"/>
        <v>0</v>
      </c>
      <c r="V21" s="44">
        <f t="shared" si="2"/>
        <v>-1.42</v>
      </c>
      <c r="W21" s="44" t="b">
        <f t="shared" si="3"/>
        <v>0</v>
      </c>
    </row>
    <row r="22" spans="2:23" s="44" customFormat="1" ht="12">
      <c r="B22" s="102"/>
      <c r="C22" s="47"/>
      <c r="D22" s="48" t="s">
        <v>105</v>
      </c>
      <c r="E22" s="112">
        <v>39</v>
      </c>
      <c r="F22" s="277">
        <v>267224</v>
      </c>
      <c r="G22" s="113">
        <v>7</v>
      </c>
      <c r="H22" s="277">
        <v>725822</v>
      </c>
      <c r="I22" s="278">
        <v>2.72</v>
      </c>
      <c r="J22" s="217" t="s">
        <v>140</v>
      </c>
      <c r="K22" s="49" t="str">
        <f t="shared" si="4"/>
        <v>-</v>
      </c>
      <c r="L22" s="216">
        <v>39</v>
      </c>
      <c r="M22" s="212">
        <v>267224</v>
      </c>
      <c r="N22" s="212">
        <v>7</v>
      </c>
      <c r="O22" s="212">
        <v>576542</v>
      </c>
      <c r="P22" s="214">
        <v>2.16</v>
      </c>
      <c r="Q22" s="218" t="s">
        <v>140</v>
      </c>
      <c r="R22" s="50" t="str">
        <f t="shared" si="5"/>
        <v>-</v>
      </c>
      <c r="T22" s="44" t="e">
        <f t="shared" si="0"/>
        <v>#VALUE!</v>
      </c>
      <c r="U22" s="44" t="b">
        <f t="shared" si="1"/>
        <v>1</v>
      </c>
      <c r="V22" s="44" t="e">
        <f t="shared" si="2"/>
        <v>#VALUE!</v>
      </c>
      <c r="W22" s="44" t="b">
        <f t="shared" si="3"/>
        <v>1</v>
      </c>
    </row>
    <row r="23" spans="2:23" s="44" customFormat="1" ht="12">
      <c r="B23" s="102"/>
      <c r="C23" s="47"/>
      <c r="D23" s="48" t="s">
        <v>76</v>
      </c>
      <c r="E23" s="112">
        <v>44.3</v>
      </c>
      <c r="F23" s="277">
        <v>343575</v>
      </c>
      <c r="G23" s="113" t="s">
        <v>109</v>
      </c>
      <c r="H23" s="277">
        <v>812178</v>
      </c>
      <c r="I23" s="278">
        <v>2.36</v>
      </c>
      <c r="J23" s="215">
        <v>813545</v>
      </c>
      <c r="K23" s="49">
        <f t="shared" si="4"/>
        <v>-0.17</v>
      </c>
      <c r="L23" s="216">
        <v>44.3</v>
      </c>
      <c r="M23" s="212">
        <v>343575</v>
      </c>
      <c r="N23" s="212" t="s">
        <v>109</v>
      </c>
      <c r="O23" s="212">
        <v>747203</v>
      </c>
      <c r="P23" s="214">
        <v>2.17</v>
      </c>
      <c r="Q23" s="215">
        <v>813545</v>
      </c>
      <c r="R23" s="50">
        <f t="shared" si="5"/>
        <v>-8.15</v>
      </c>
      <c r="T23" s="44">
        <f t="shared" si="0"/>
        <v>-0.17</v>
      </c>
      <c r="U23" s="44" t="b">
        <f t="shared" si="1"/>
        <v>0</v>
      </c>
      <c r="V23" s="44">
        <f t="shared" si="2"/>
        <v>-8.15</v>
      </c>
      <c r="W23" s="44" t="b">
        <f t="shared" si="3"/>
        <v>0</v>
      </c>
    </row>
    <row r="24" spans="2:23" s="44" customFormat="1" ht="12">
      <c r="B24" s="102"/>
      <c r="C24" s="47"/>
      <c r="D24" s="48" t="s">
        <v>74</v>
      </c>
      <c r="E24" s="112">
        <v>42</v>
      </c>
      <c r="F24" s="277">
        <v>309491</v>
      </c>
      <c r="G24" s="113" t="s">
        <v>109</v>
      </c>
      <c r="H24" s="277">
        <v>962428</v>
      </c>
      <c r="I24" s="278">
        <v>3.11</v>
      </c>
      <c r="J24" s="215">
        <v>814012</v>
      </c>
      <c r="K24" s="49">
        <f t="shared" si="4"/>
        <v>18.23</v>
      </c>
      <c r="L24" s="216">
        <v>42</v>
      </c>
      <c r="M24" s="212">
        <v>309491</v>
      </c>
      <c r="N24" s="212" t="s">
        <v>109</v>
      </c>
      <c r="O24" s="212">
        <v>961420</v>
      </c>
      <c r="P24" s="214">
        <v>3.11</v>
      </c>
      <c r="Q24" s="215">
        <v>770287</v>
      </c>
      <c r="R24" s="50">
        <f t="shared" si="5"/>
        <v>24.81</v>
      </c>
      <c r="T24" s="44">
        <f t="shared" si="0"/>
        <v>18.23</v>
      </c>
      <c r="U24" s="44" t="b">
        <f t="shared" si="1"/>
        <v>0</v>
      </c>
      <c r="V24" s="44">
        <f t="shared" si="2"/>
        <v>24.81</v>
      </c>
      <c r="W24" s="44" t="b">
        <f t="shared" si="3"/>
        <v>0</v>
      </c>
    </row>
    <row r="25" spans="2:23" s="44" customFormat="1" ht="12">
      <c r="B25" s="102"/>
      <c r="C25" s="47"/>
      <c r="D25" s="48" t="s">
        <v>75</v>
      </c>
      <c r="E25" s="112">
        <v>36.6</v>
      </c>
      <c r="F25" s="277">
        <v>256861</v>
      </c>
      <c r="G25" s="113" t="s">
        <v>109</v>
      </c>
      <c r="H25" s="277">
        <v>625000</v>
      </c>
      <c r="I25" s="278">
        <v>2.43</v>
      </c>
      <c r="J25" s="215">
        <v>700000</v>
      </c>
      <c r="K25" s="49">
        <f t="shared" si="4"/>
        <v>-10.71</v>
      </c>
      <c r="L25" s="216">
        <v>36.6</v>
      </c>
      <c r="M25" s="212">
        <v>256861</v>
      </c>
      <c r="N25" s="212" t="s">
        <v>109</v>
      </c>
      <c r="O25" s="212">
        <v>550000</v>
      </c>
      <c r="P25" s="214">
        <v>2.14</v>
      </c>
      <c r="Q25" s="215">
        <v>550000</v>
      </c>
      <c r="R25" s="50">
        <f t="shared" si="5"/>
        <v>0</v>
      </c>
      <c r="T25" s="44">
        <f t="shared" si="0"/>
        <v>-10.71</v>
      </c>
      <c r="U25" s="44" t="b">
        <f t="shared" si="1"/>
        <v>0</v>
      </c>
      <c r="V25" s="44">
        <f t="shared" si="2"/>
        <v>0</v>
      </c>
      <c r="W25" s="44" t="b">
        <f t="shared" si="3"/>
        <v>0</v>
      </c>
    </row>
    <row r="26" spans="2:23" s="44" customFormat="1" ht="12">
      <c r="B26" s="102"/>
      <c r="C26" s="47"/>
      <c r="D26" s="48" t="s">
        <v>7</v>
      </c>
      <c r="E26" s="112">
        <v>38.8</v>
      </c>
      <c r="F26" s="277">
        <v>285345</v>
      </c>
      <c r="G26" s="113">
        <v>9</v>
      </c>
      <c r="H26" s="277">
        <v>817948</v>
      </c>
      <c r="I26" s="278">
        <v>2.87</v>
      </c>
      <c r="J26" s="215">
        <v>654623</v>
      </c>
      <c r="K26" s="49">
        <f t="shared" si="4"/>
        <v>24.95</v>
      </c>
      <c r="L26" s="216">
        <v>38.8</v>
      </c>
      <c r="M26" s="212">
        <v>285345</v>
      </c>
      <c r="N26" s="212">
        <v>9</v>
      </c>
      <c r="O26" s="212">
        <v>764586</v>
      </c>
      <c r="P26" s="214">
        <v>2.68</v>
      </c>
      <c r="Q26" s="215">
        <v>635892</v>
      </c>
      <c r="R26" s="50">
        <f t="shared" si="5"/>
        <v>20.24</v>
      </c>
      <c r="T26" s="44">
        <f t="shared" si="0"/>
        <v>24.95</v>
      </c>
      <c r="U26" s="44" t="b">
        <f t="shared" si="1"/>
        <v>0</v>
      </c>
      <c r="V26" s="44">
        <f t="shared" si="2"/>
        <v>20.24</v>
      </c>
      <c r="W26" s="44" t="b">
        <f t="shared" si="3"/>
        <v>0</v>
      </c>
    </row>
    <row r="27" spans="2:23" s="44" customFormat="1" ht="12">
      <c r="B27" s="102"/>
      <c r="C27" s="47"/>
      <c r="D27" s="48" t="s">
        <v>106</v>
      </c>
      <c r="E27" s="112">
        <v>37.6</v>
      </c>
      <c r="F27" s="277">
        <v>282550</v>
      </c>
      <c r="G27" s="113" t="s">
        <v>109</v>
      </c>
      <c r="H27" s="277">
        <v>485268</v>
      </c>
      <c r="I27" s="278">
        <v>1.72</v>
      </c>
      <c r="J27" s="215">
        <v>303600</v>
      </c>
      <c r="K27" s="49">
        <f t="shared" si="4"/>
        <v>59.84</v>
      </c>
      <c r="L27" s="216">
        <v>37.6</v>
      </c>
      <c r="M27" s="212">
        <v>282550</v>
      </c>
      <c r="N27" s="212" t="s">
        <v>109</v>
      </c>
      <c r="O27" s="212">
        <v>485268</v>
      </c>
      <c r="P27" s="214">
        <v>1.72</v>
      </c>
      <c r="Q27" s="215">
        <v>303600</v>
      </c>
      <c r="R27" s="50">
        <f t="shared" si="5"/>
        <v>59.84</v>
      </c>
      <c r="T27" s="44">
        <f t="shared" si="0"/>
        <v>59.84</v>
      </c>
      <c r="U27" s="44" t="b">
        <f t="shared" si="1"/>
        <v>0</v>
      </c>
      <c r="V27" s="44">
        <f t="shared" si="2"/>
        <v>59.84</v>
      </c>
      <c r="W27" s="44" t="b">
        <f t="shared" si="3"/>
        <v>0</v>
      </c>
    </row>
    <row r="28" spans="2:23" s="44" customFormat="1" ht="12">
      <c r="B28" s="102" t="s">
        <v>8</v>
      </c>
      <c r="C28" s="161" t="s">
        <v>9</v>
      </c>
      <c r="D28" s="167"/>
      <c r="E28" s="114" t="s">
        <v>108</v>
      </c>
      <c r="F28" s="279" t="s">
        <v>108</v>
      </c>
      <c r="G28" s="115" t="s">
        <v>108</v>
      </c>
      <c r="H28" s="279" t="s">
        <v>108</v>
      </c>
      <c r="I28" s="280" t="s">
        <v>108</v>
      </c>
      <c r="J28" s="223" t="s">
        <v>108</v>
      </c>
      <c r="K28" s="51" t="str">
        <f t="shared" si="4"/>
        <v>-</v>
      </c>
      <c r="L28" s="224" t="s">
        <v>108</v>
      </c>
      <c r="M28" s="220" t="s">
        <v>108</v>
      </c>
      <c r="N28" s="220" t="s">
        <v>108</v>
      </c>
      <c r="O28" s="220" t="s">
        <v>108</v>
      </c>
      <c r="P28" s="222" t="s">
        <v>108</v>
      </c>
      <c r="Q28" s="223" t="s">
        <v>108</v>
      </c>
      <c r="R28" s="51" t="str">
        <f t="shared" si="5"/>
        <v>-</v>
      </c>
      <c r="T28" s="44" t="e">
        <f t="shared" si="0"/>
        <v>#VALUE!</v>
      </c>
      <c r="U28" s="44" t="b">
        <f t="shared" si="1"/>
        <v>1</v>
      </c>
      <c r="V28" s="44" t="e">
        <f t="shared" si="2"/>
        <v>#VALUE!</v>
      </c>
      <c r="W28" s="44" t="b">
        <f t="shared" si="3"/>
        <v>1</v>
      </c>
    </row>
    <row r="29" spans="2:23" s="44" customFormat="1" ht="12">
      <c r="B29" s="102"/>
      <c r="C29" s="161" t="s">
        <v>81</v>
      </c>
      <c r="D29" s="167"/>
      <c r="E29" s="116">
        <v>46</v>
      </c>
      <c r="F29" s="281">
        <v>265816</v>
      </c>
      <c r="G29" s="117" t="s">
        <v>109</v>
      </c>
      <c r="H29" s="281">
        <v>600000</v>
      </c>
      <c r="I29" s="282">
        <v>2.26</v>
      </c>
      <c r="J29" s="223">
        <v>640000</v>
      </c>
      <c r="K29" s="51">
        <f t="shared" si="4"/>
        <v>-6.25</v>
      </c>
      <c r="L29" s="224">
        <v>46</v>
      </c>
      <c r="M29" s="220">
        <v>265816</v>
      </c>
      <c r="N29" s="220" t="s">
        <v>109</v>
      </c>
      <c r="O29" s="220">
        <v>600000</v>
      </c>
      <c r="P29" s="222">
        <v>2.26</v>
      </c>
      <c r="Q29" s="223">
        <v>610000</v>
      </c>
      <c r="R29" s="51">
        <f t="shared" si="5"/>
        <v>-1.64</v>
      </c>
      <c r="T29" s="44">
        <f t="shared" si="0"/>
        <v>-6.25</v>
      </c>
      <c r="U29" s="44" t="b">
        <f t="shared" si="1"/>
        <v>0</v>
      </c>
      <c r="V29" s="44">
        <f t="shared" si="2"/>
        <v>-1.64</v>
      </c>
      <c r="W29" s="44" t="b">
        <f t="shared" si="3"/>
        <v>0</v>
      </c>
    </row>
    <row r="30" spans="2:23" s="44" customFormat="1" ht="12">
      <c r="B30" s="102"/>
      <c r="C30" s="161" t="s">
        <v>10</v>
      </c>
      <c r="D30" s="167"/>
      <c r="E30" s="116">
        <v>39</v>
      </c>
      <c r="F30" s="281">
        <v>312818</v>
      </c>
      <c r="G30" s="117">
        <v>4</v>
      </c>
      <c r="H30" s="281">
        <v>792602</v>
      </c>
      <c r="I30" s="282">
        <v>2.53</v>
      </c>
      <c r="J30" s="223">
        <v>780880</v>
      </c>
      <c r="K30" s="51">
        <f t="shared" si="4"/>
        <v>1.5</v>
      </c>
      <c r="L30" s="224">
        <v>39</v>
      </c>
      <c r="M30" s="220">
        <v>312818</v>
      </c>
      <c r="N30" s="220">
        <v>4</v>
      </c>
      <c r="O30" s="220">
        <v>656018</v>
      </c>
      <c r="P30" s="222">
        <v>2.1</v>
      </c>
      <c r="Q30" s="223">
        <v>662959</v>
      </c>
      <c r="R30" s="51">
        <f t="shared" si="5"/>
        <v>-1.05</v>
      </c>
      <c r="T30" s="44">
        <f t="shared" si="0"/>
        <v>1.5</v>
      </c>
      <c r="U30" s="44" t="b">
        <f t="shared" si="1"/>
        <v>0</v>
      </c>
      <c r="V30" s="44">
        <f t="shared" si="2"/>
        <v>-1.05</v>
      </c>
      <c r="W30" s="44" t="b">
        <f t="shared" si="3"/>
        <v>0</v>
      </c>
    </row>
    <row r="31" spans="2:23" s="44" customFormat="1" ht="12">
      <c r="B31" s="102"/>
      <c r="C31" s="161" t="s">
        <v>82</v>
      </c>
      <c r="D31" s="167"/>
      <c r="E31" s="116">
        <v>36</v>
      </c>
      <c r="F31" s="281">
        <v>284233</v>
      </c>
      <c r="G31" s="117" t="s">
        <v>109</v>
      </c>
      <c r="H31" s="281">
        <v>792601</v>
      </c>
      <c r="I31" s="282">
        <v>2.79</v>
      </c>
      <c r="J31" s="223">
        <v>791311</v>
      </c>
      <c r="K31" s="51">
        <f t="shared" si="4"/>
        <v>0.16</v>
      </c>
      <c r="L31" s="224">
        <v>36</v>
      </c>
      <c r="M31" s="220">
        <v>284233</v>
      </c>
      <c r="N31" s="220" t="s">
        <v>109</v>
      </c>
      <c r="O31" s="220">
        <v>751964</v>
      </c>
      <c r="P31" s="222">
        <v>2.65</v>
      </c>
      <c r="Q31" s="223">
        <v>760190</v>
      </c>
      <c r="R31" s="51">
        <f t="shared" si="5"/>
        <v>-1.08</v>
      </c>
      <c r="T31" s="44">
        <f t="shared" si="0"/>
        <v>0.16</v>
      </c>
      <c r="U31" s="44" t="b">
        <f t="shared" si="1"/>
        <v>0</v>
      </c>
      <c r="V31" s="44">
        <f t="shared" si="2"/>
        <v>-1.08</v>
      </c>
      <c r="W31" s="44" t="b">
        <f t="shared" si="3"/>
        <v>0</v>
      </c>
    </row>
    <row r="32" spans="2:23" s="44" customFormat="1" ht="12">
      <c r="B32" s="102"/>
      <c r="C32" s="161" t="s">
        <v>37</v>
      </c>
      <c r="D32" s="167"/>
      <c r="E32" s="116">
        <v>43</v>
      </c>
      <c r="F32" s="281">
        <v>325856</v>
      </c>
      <c r="G32" s="117" t="s">
        <v>109</v>
      </c>
      <c r="H32" s="281">
        <v>840049</v>
      </c>
      <c r="I32" s="282">
        <v>2.58</v>
      </c>
      <c r="J32" s="223">
        <v>842663</v>
      </c>
      <c r="K32" s="51">
        <f t="shared" si="4"/>
        <v>-0.31</v>
      </c>
      <c r="L32" s="224">
        <v>43</v>
      </c>
      <c r="M32" s="220">
        <v>325856</v>
      </c>
      <c r="N32" s="220" t="s">
        <v>109</v>
      </c>
      <c r="O32" s="220">
        <v>776731</v>
      </c>
      <c r="P32" s="222">
        <v>2.38</v>
      </c>
      <c r="Q32" s="223">
        <v>796949</v>
      </c>
      <c r="R32" s="51">
        <f t="shared" si="5"/>
        <v>-2.54</v>
      </c>
      <c r="T32" s="44">
        <f t="shared" si="0"/>
        <v>-0.31</v>
      </c>
      <c r="U32" s="44" t="b">
        <f t="shared" si="1"/>
        <v>0</v>
      </c>
      <c r="V32" s="44">
        <f t="shared" si="2"/>
        <v>-2.54</v>
      </c>
      <c r="W32" s="44" t="b">
        <f t="shared" si="3"/>
        <v>0</v>
      </c>
    </row>
    <row r="33" spans="2:23" s="44" customFormat="1" ht="12">
      <c r="B33" s="102"/>
      <c r="C33" s="168" t="s">
        <v>80</v>
      </c>
      <c r="D33" s="169"/>
      <c r="E33" s="114">
        <v>38.9</v>
      </c>
      <c r="F33" s="279">
        <v>225218</v>
      </c>
      <c r="G33" s="115">
        <v>21</v>
      </c>
      <c r="H33" s="279">
        <v>579268</v>
      </c>
      <c r="I33" s="280">
        <v>2.57</v>
      </c>
      <c r="J33" s="215">
        <v>585813</v>
      </c>
      <c r="K33" s="49">
        <f t="shared" si="4"/>
        <v>-1.12</v>
      </c>
      <c r="L33" s="216">
        <v>38.9</v>
      </c>
      <c r="M33" s="212">
        <v>225218</v>
      </c>
      <c r="N33" s="212">
        <v>21</v>
      </c>
      <c r="O33" s="212">
        <v>494072</v>
      </c>
      <c r="P33" s="214">
        <v>2.19</v>
      </c>
      <c r="Q33" s="215">
        <v>527670</v>
      </c>
      <c r="R33" s="50">
        <f t="shared" si="5"/>
        <v>-6.37</v>
      </c>
      <c r="T33" s="44">
        <f t="shared" si="0"/>
        <v>-1.12</v>
      </c>
      <c r="U33" s="44" t="b">
        <f t="shared" si="1"/>
        <v>0</v>
      </c>
      <c r="V33" s="44">
        <f t="shared" si="2"/>
        <v>-6.37</v>
      </c>
      <c r="W33" s="44" t="b">
        <f t="shared" si="3"/>
        <v>0</v>
      </c>
    </row>
    <row r="34" spans="2:23" s="44" customFormat="1" ht="12">
      <c r="B34" s="102"/>
      <c r="C34" s="47"/>
      <c r="D34" s="52" t="s">
        <v>107</v>
      </c>
      <c r="E34" s="112">
        <v>33.9</v>
      </c>
      <c r="F34" s="277">
        <v>196016</v>
      </c>
      <c r="G34" s="113" t="s">
        <v>109</v>
      </c>
      <c r="H34" s="277">
        <v>439549</v>
      </c>
      <c r="I34" s="278">
        <v>2.24</v>
      </c>
      <c r="J34" s="215">
        <v>468492</v>
      </c>
      <c r="K34" s="49">
        <f t="shared" si="4"/>
        <v>-6.18</v>
      </c>
      <c r="L34" s="216">
        <v>33.9</v>
      </c>
      <c r="M34" s="212">
        <v>196016</v>
      </c>
      <c r="N34" s="212" t="s">
        <v>109</v>
      </c>
      <c r="O34" s="212">
        <v>349309</v>
      </c>
      <c r="P34" s="214">
        <v>1.78</v>
      </c>
      <c r="Q34" s="215">
        <v>339901</v>
      </c>
      <c r="R34" s="50">
        <f t="shared" si="5"/>
        <v>2.77</v>
      </c>
      <c r="T34" s="44">
        <f t="shared" si="0"/>
        <v>-6.18</v>
      </c>
      <c r="U34" s="44" t="b">
        <f t="shared" si="1"/>
        <v>0</v>
      </c>
      <c r="V34" s="44">
        <f t="shared" si="2"/>
        <v>2.77</v>
      </c>
      <c r="W34" s="44" t="b">
        <f t="shared" si="3"/>
        <v>0</v>
      </c>
    </row>
    <row r="35" spans="2:23" s="44" customFormat="1" ht="12">
      <c r="B35" s="102"/>
      <c r="C35" s="47"/>
      <c r="D35" s="52" t="s">
        <v>11</v>
      </c>
      <c r="E35" s="112">
        <v>46.8</v>
      </c>
      <c r="F35" s="277">
        <v>224848</v>
      </c>
      <c r="G35" s="113" t="s">
        <v>109</v>
      </c>
      <c r="H35" s="277">
        <v>553442</v>
      </c>
      <c r="I35" s="278">
        <v>2.46</v>
      </c>
      <c r="J35" s="215">
        <v>337500</v>
      </c>
      <c r="K35" s="49">
        <f t="shared" si="4"/>
        <v>63.98</v>
      </c>
      <c r="L35" s="216">
        <v>46.8</v>
      </c>
      <c r="M35" s="212">
        <v>224848</v>
      </c>
      <c r="N35" s="212" t="s">
        <v>109</v>
      </c>
      <c r="O35" s="212">
        <v>314125</v>
      </c>
      <c r="P35" s="214">
        <v>1.4</v>
      </c>
      <c r="Q35" s="215">
        <v>337500</v>
      </c>
      <c r="R35" s="50">
        <f t="shared" si="5"/>
        <v>-6.93</v>
      </c>
      <c r="T35" s="44">
        <f t="shared" si="0"/>
        <v>63.98</v>
      </c>
      <c r="U35" s="44" t="b">
        <f t="shared" si="1"/>
        <v>0</v>
      </c>
      <c r="V35" s="44">
        <f t="shared" si="2"/>
        <v>-6.93</v>
      </c>
      <c r="W35" s="44" t="b">
        <f t="shared" si="3"/>
        <v>0</v>
      </c>
    </row>
    <row r="36" spans="2:23" s="44" customFormat="1" ht="12">
      <c r="B36" s="102" t="s">
        <v>12</v>
      </c>
      <c r="C36" s="47"/>
      <c r="D36" s="52" t="s">
        <v>13</v>
      </c>
      <c r="E36" s="112">
        <v>40.5</v>
      </c>
      <c r="F36" s="277">
        <v>209637</v>
      </c>
      <c r="G36" s="113">
        <v>9</v>
      </c>
      <c r="H36" s="277">
        <v>600703</v>
      </c>
      <c r="I36" s="278">
        <v>2.87</v>
      </c>
      <c r="J36" s="215">
        <v>654589</v>
      </c>
      <c r="K36" s="49">
        <f t="shared" si="4"/>
        <v>-8.23</v>
      </c>
      <c r="L36" s="216">
        <v>40.5</v>
      </c>
      <c r="M36" s="212">
        <v>209637</v>
      </c>
      <c r="N36" s="212">
        <v>9</v>
      </c>
      <c r="O36" s="212">
        <v>550778</v>
      </c>
      <c r="P36" s="214">
        <v>2.63</v>
      </c>
      <c r="Q36" s="215">
        <v>554363</v>
      </c>
      <c r="R36" s="50">
        <f t="shared" si="5"/>
        <v>-0.65</v>
      </c>
      <c r="T36" s="44">
        <f t="shared" si="0"/>
        <v>-8.23</v>
      </c>
      <c r="U36" s="44" t="b">
        <f t="shared" si="1"/>
        <v>0</v>
      </c>
      <c r="V36" s="44">
        <f t="shared" si="2"/>
        <v>-0.65</v>
      </c>
      <c r="W36" s="44" t="b">
        <f t="shared" si="3"/>
        <v>0</v>
      </c>
    </row>
    <row r="37" spans="2:23" s="44" customFormat="1" ht="12">
      <c r="B37" s="102"/>
      <c r="C37" s="47"/>
      <c r="D37" s="52" t="s">
        <v>38</v>
      </c>
      <c r="E37" s="112">
        <v>32.8</v>
      </c>
      <c r="F37" s="277">
        <v>252574</v>
      </c>
      <c r="G37" s="113" t="s">
        <v>109</v>
      </c>
      <c r="H37" s="277">
        <v>715684</v>
      </c>
      <c r="I37" s="278">
        <v>2.83</v>
      </c>
      <c r="J37" s="215">
        <v>717079</v>
      </c>
      <c r="K37" s="49">
        <f t="shared" si="4"/>
        <v>-0.19</v>
      </c>
      <c r="L37" s="216">
        <v>32.8</v>
      </c>
      <c r="M37" s="212">
        <v>252574</v>
      </c>
      <c r="N37" s="212" t="s">
        <v>109</v>
      </c>
      <c r="O37" s="212">
        <v>681998</v>
      </c>
      <c r="P37" s="214">
        <v>2.7</v>
      </c>
      <c r="Q37" s="215">
        <v>705628</v>
      </c>
      <c r="R37" s="50">
        <f t="shared" si="5"/>
        <v>-3.35</v>
      </c>
      <c r="T37" s="44">
        <f t="shared" si="0"/>
        <v>-0.19</v>
      </c>
      <c r="U37" s="44" t="b">
        <f t="shared" si="1"/>
        <v>0</v>
      </c>
      <c r="V37" s="44">
        <f t="shared" si="2"/>
        <v>-3.35</v>
      </c>
      <c r="W37" s="44" t="b">
        <f t="shared" si="3"/>
        <v>0</v>
      </c>
    </row>
    <row r="38" spans="2:23" s="44" customFormat="1" ht="12">
      <c r="B38" s="102"/>
      <c r="C38" s="47"/>
      <c r="D38" s="52" t="s">
        <v>39</v>
      </c>
      <c r="E38" s="112" t="s">
        <v>108</v>
      </c>
      <c r="F38" s="277" t="s">
        <v>108</v>
      </c>
      <c r="G38" s="113" t="s">
        <v>108</v>
      </c>
      <c r="H38" s="277" t="s">
        <v>108</v>
      </c>
      <c r="I38" s="278" t="s">
        <v>108</v>
      </c>
      <c r="J38" s="215" t="s">
        <v>108</v>
      </c>
      <c r="K38" s="49" t="str">
        <f t="shared" si="4"/>
        <v>-</v>
      </c>
      <c r="L38" s="216" t="s">
        <v>108</v>
      </c>
      <c r="M38" s="212" t="s">
        <v>108</v>
      </c>
      <c r="N38" s="212" t="s">
        <v>108</v>
      </c>
      <c r="O38" s="212" t="s">
        <v>108</v>
      </c>
      <c r="P38" s="214" t="s">
        <v>108</v>
      </c>
      <c r="Q38" s="215" t="s">
        <v>108</v>
      </c>
      <c r="R38" s="50" t="str">
        <f t="shared" si="5"/>
        <v>-</v>
      </c>
      <c r="T38" s="44" t="e">
        <f t="shared" si="0"/>
        <v>#VALUE!</v>
      </c>
      <c r="U38" s="44" t="b">
        <f t="shared" si="1"/>
        <v>1</v>
      </c>
      <c r="V38" s="44" t="e">
        <f t="shared" si="2"/>
        <v>#VALUE!</v>
      </c>
      <c r="W38" s="44" t="b">
        <f t="shared" si="3"/>
        <v>1</v>
      </c>
    </row>
    <row r="39" spans="2:23" s="44" customFormat="1" ht="12">
      <c r="B39" s="102"/>
      <c r="C39" s="47"/>
      <c r="D39" s="52" t="s">
        <v>40</v>
      </c>
      <c r="E39" s="112">
        <v>42</v>
      </c>
      <c r="F39" s="277">
        <v>236000</v>
      </c>
      <c r="G39" s="113" t="s">
        <v>109</v>
      </c>
      <c r="H39" s="277">
        <v>500000</v>
      </c>
      <c r="I39" s="278">
        <v>2.12</v>
      </c>
      <c r="J39" s="215">
        <v>500000</v>
      </c>
      <c r="K39" s="49">
        <f t="shared" si="4"/>
        <v>0</v>
      </c>
      <c r="L39" s="216">
        <v>42</v>
      </c>
      <c r="M39" s="212">
        <v>236000</v>
      </c>
      <c r="N39" s="212" t="s">
        <v>109</v>
      </c>
      <c r="O39" s="212">
        <v>493000</v>
      </c>
      <c r="P39" s="214">
        <v>2.09</v>
      </c>
      <c r="Q39" s="215">
        <v>446000</v>
      </c>
      <c r="R39" s="50">
        <f t="shared" si="5"/>
        <v>10.54</v>
      </c>
      <c r="T39" s="44">
        <f t="shared" si="0"/>
        <v>0</v>
      </c>
      <c r="U39" s="44" t="b">
        <f t="shared" si="1"/>
        <v>0</v>
      </c>
      <c r="V39" s="44">
        <f t="shared" si="2"/>
        <v>10.54</v>
      </c>
      <c r="W39" s="44" t="b">
        <f t="shared" si="3"/>
        <v>0</v>
      </c>
    </row>
    <row r="40" spans="2:23" s="44" customFormat="1" ht="12">
      <c r="B40" s="102"/>
      <c r="C40" s="47"/>
      <c r="D40" s="48" t="s">
        <v>84</v>
      </c>
      <c r="E40" s="112">
        <v>34.8</v>
      </c>
      <c r="F40" s="277">
        <v>251869</v>
      </c>
      <c r="G40" s="113">
        <v>4</v>
      </c>
      <c r="H40" s="277">
        <v>517334</v>
      </c>
      <c r="I40" s="278">
        <v>2.05</v>
      </c>
      <c r="J40" s="215">
        <v>539034</v>
      </c>
      <c r="K40" s="49">
        <f t="shared" si="4"/>
        <v>-4.03</v>
      </c>
      <c r="L40" s="216">
        <v>34.8</v>
      </c>
      <c r="M40" s="212">
        <v>251869</v>
      </c>
      <c r="N40" s="212">
        <v>4</v>
      </c>
      <c r="O40" s="212">
        <v>470907</v>
      </c>
      <c r="P40" s="214">
        <v>1.87</v>
      </c>
      <c r="Q40" s="215">
        <v>482253</v>
      </c>
      <c r="R40" s="50">
        <f t="shared" si="5"/>
        <v>-2.35</v>
      </c>
      <c r="T40" s="44">
        <f aca="true" t="shared" si="6" ref="T40:T66">ROUND((H40-J40)/J40*100,2)</f>
        <v>-4.03</v>
      </c>
      <c r="U40" s="44" t="b">
        <f aca="true" t="shared" si="7" ref="U40:U66">ISERROR(T40)</f>
        <v>0</v>
      </c>
      <c r="V40" s="44">
        <f aca="true" t="shared" si="8" ref="V40:V66">ROUND((O40-Q40)/Q40*100,2)</f>
        <v>-2.35</v>
      </c>
      <c r="W40" s="44" t="b">
        <f aca="true" t="shared" si="9" ref="W40:W66">ISERROR(V40)</f>
        <v>0</v>
      </c>
    </row>
    <row r="41" spans="2:23" s="44" customFormat="1" ht="12">
      <c r="B41" s="102"/>
      <c r="C41" s="47"/>
      <c r="D41" s="48" t="s">
        <v>83</v>
      </c>
      <c r="E41" s="112" t="s">
        <v>108</v>
      </c>
      <c r="F41" s="277" t="s">
        <v>108</v>
      </c>
      <c r="G41" s="113" t="s">
        <v>108</v>
      </c>
      <c r="H41" s="277" t="s">
        <v>108</v>
      </c>
      <c r="I41" s="278" t="s">
        <v>108</v>
      </c>
      <c r="J41" s="218" t="s">
        <v>140</v>
      </c>
      <c r="K41" s="49" t="str">
        <f t="shared" si="4"/>
        <v>-</v>
      </c>
      <c r="L41" s="216" t="s">
        <v>108</v>
      </c>
      <c r="M41" s="212" t="s">
        <v>108</v>
      </c>
      <c r="N41" s="212" t="s">
        <v>108</v>
      </c>
      <c r="O41" s="212" t="s">
        <v>108</v>
      </c>
      <c r="P41" s="214" t="s">
        <v>108</v>
      </c>
      <c r="Q41" s="218" t="s">
        <v>140</v>
      </c>
      <c r="R41" s="50" t="str">
        <f t="shared" si="5"/>
        <v>-</v>
      </c>
      <c r="T41" s="44" t="e">
        <f t="shared" si="6"/>
        <v>#VALUE!</v>
      </c>
      <c r="U41" s="44" t="b">
        <f t="shared" si="7"/>
        <v>1</v>
      </c>
      <c r="V41" s="44" t="e">
        <f t="shared" si="8"/>
        <v>#VALUE!</v>
      </c>
      <c r="W41" s="44" t="b">
        <f t="shared" si="9"/>
        <v>1</v>
      </c>
    </row>
    <row r="42" spans="2:23" s="44" customFormat="1" ht="12">
      <c r="B42" s="102"/>
      <c r="C42" s="161" t="s">
        <v>86</v>
      </c>
      <c r="D42" s="162"/>
      <c r="E42" s="116">
        <v>34.5</v>
      </c>
      <c r="F42" s="281">
        <v>227265</v>
      </c>
      <c r="G42" s="117">
        <v>21</v>
      </c>
      <c r="H42" s="281">
        <v>526587</v>
      </c>
      <c r="I42" s="282">
        <v>2.32</v>
      </c>
      <c r="J42" s="223">
        <v>529834</v>
      </c>
      <c r="K42" s="51">
        <f t="shared" si="4"/>
        <v>-0.61</v>
      </c>
      <c r="L42" s="224">
        <v>34.5</v>
      </c>
      <c r="M42" s="220">
        <v>227265</v>
      </c>
      <c r="N42" s="220">
        <v>21</v>
      </c>
      <c r="O42" s="220">
        <v>468994</v>
      </c>
      <c r="P42" s="222">
        <v>2.06</v>
      </c>
      <c r="Q42" s="223">
        <v>467732</v>
      </c>
      <c r="R42" s="51">
        <f t="shared" si="5"/>
        <v>0.27</v>
      </c>
      <c r="T42" s="44">
        <f t="shared" si="6"/>
        <v>-0.61</v>
      </c>
      <c r="U42" s="44" t="b">
        <f t="shared" si="7"/>
        <v>0</v>
      </c>
      <c r="V42" s="44">
        <f t="shared" si="8"/>
        <v>0.27</v>
      </c>
      <c r="W42" s="44" t="b">
        <f t="shared" si="9"/>
        <v>0</v>
      </c>
    </row>
    <row r="43" spans="2:23" s="44" customFormat="1" ht="12">
      <c r="B43" s="102"/>
      <c r="C43" s="161" t="s">
        <v>67</v>
      </c>
      <c r="D43" s="162"/>
      <c r="E43" s="116">
        <v>36.2</v>
      </c>
      <c r="F43" s="281">
        <v>242793</v>
      </c>
      <c r="G43" s="117" t="s">
        <v>109</v>
      </c>
      <c r="H43" s="281">
        <v>509865</v>
      </c>
      <c r="I43" s="282">
        <v>2.1</v>
      </c>
      <c r="J43" s="223">
        <v>460300</v>
      </c>
      <c r="K43" s="51">
        <f t="shared" si="4"/>
        <v>10.77</v>
      </c>
      <c r="L43" s="224">
        <v>36.2</v>
      </c>
      <c r="M43" s="220">
        <v>242793</v>
      </c>
      <c r="N43" s="220" t="s">
        <v>109</v>
      </c>
      <c r="O43" s="220">
        <v>509865</v>
      </c>
      <c r="P43" s="222">
        <v>2.1</v>
      </c>
      <c r="Q43" s="223">
        <v>460300</v>
      </c>
      <c r="R43" s="51">
        <f t="shared" si="5"/>
        <v>10.77</v>
      </c>
      <c r="T43" s="44">
        <f t="shared" si="6"/>
        <v>10.77</v>
      </c>
      <c r="U43" s="44" t="b">
        <f t="shared" si="7"/>
        <v>0</v>
      </c>
      <c r="V43" s="44">
        <f t="shared" si="8"/>
        <v>10.77</v>
      </c>
      <c r="W43" s="44" t="b">
        <f t="shared" si="9"/>
        <v>0</v>
      </c>
    </row>
    <row r="44" spans="2:23" s="44" customFormat="1" ht="12">
      <c r="B44" s="102"/>
      <c r="C44" s="161" t="s">
        <v>68</v>
      </c>
      <c r="D44" s="162"/>
      <c r="E44" s="116" t="s">
        <v>108</v>
      </c>
      <c r="F44" s="281" t="s">
        <v>108</v>
      </c>
      <c r="G44" s="117" t="s">
        <v>108</v>
      </c>
      <c r="H44" s="281" t="s">
        <v>108</v>
      </c>
      <c r="I44" s="282" t="s">
        <v>108</v>
      </c>
      <c r="J44" s="225" t="s">
        <v>140</v>
      </c>
      <c r="K44" s="51" t="str">
        <f t="shared" si="4"/>
        <v>-</v>
      </c>
      <c r="L44" s="224" t="s">
        <v>108</v>
      </c>
      <c r="M44" s="220" t="s">
        <v>108</v>
      </c>
      <c r="N44" s="220" t="s">
        <v>108</v>
      </c>
      <c r="O44" s="220" t="s">
        <v>108</v>
      </c>
      <c r="P44" s="222" t="s">
        <v>108</v>
      </c>
      <c r="Q44" s="225" t="s">
        <v>140</v>
      </c>
      <c r="R44" s="51" t="str">
        <f t="shared" si="5"/>
        <v>-</v>
      </c>
      <c r="T44" s="44" t="e">
        <f t="shared" si="6"/>
        <v>#VALUE!</v>
      </c>
      <c r="U44" s="44" t="b">
        <f t="shared" si="7"/>
        <v>1</v>
      </c>
      <c r="V44" s="44" t="e">
        <f t="shared" si="8"/>
        <v>#VALUE!</v>
      </c>
      <c r="W44" s="44" t="b">
        <f t="shared" si="9"/>
        <v>1</v>
      </c>
    </row>
    <row r="45" spans="2:23" s="44" customFormat="1" ht="12">
      <c r="B45" s="102"/>
      <c r="C45" s="161" t="s">
        <v>69</v>
      </c>
      <c r="D45" s="162"/>
      <c r="E45" s="116" t="s">
        <v>108</v>
      </c>
      <c r="F45" s="281" t="s">
        <v>108</v>
      </c>
      <c r="G45" s="117" t="s">
        <v>108</v>
      </c>
      <c r="H45" s="281" t="s">
        <v>108</v>
      </c>
      <c r="I45" s="282" t="s">
        <v>108</v>
      </c>
      <c r="J45" s="223" t="s">
        <v>140</v>
      </c>
      <c r="K45" s="51" t="str">
        <f t="shared" si="4"/>
        <v>-</v>
      </c>
      <c r="L45" s="224" t="s">
        <v>108</v>
      </c>
      <c r="M45" s="220" t="s">
        <v>108</v>
      </c>
      <c r="N45" s="220" t="s">
        <v>108</v>
      </c>
      <c r="O45" s="220" t="s">
        <v>108</v>
      </c>
      <c r="P45" s="222" t="s">
        <v>108</v>
      </c>
      <c r="Q45" s="223" t="s">
        <v>140</v>
      </c>
      <c r="R45" s="51" t="str">
        <f t="shared" si="5"/>
        <v>-</v>
      </c>
      <c r="T45" s="44" t="e">
        <f t="shared" si="6"/>
        <v>#VALUE!</v>
      </c>
      <c r="U45" s="44" t="b">
        <f t="shared" si="7"/>
        <v>1</v>
      </c>
      <c r="V45" s="44" t="e">
        <f t="shared" si="8"/>
        <v>#VALUE!</v>
      </c>
      <c r="W45" s="44" t="b">
        <f t="shared" si="9"/>
        <v>1</v>
      </c>
    </row>
    <row r="46" spans="2:23" s="44" customFormat="1" ht="12">
      <c r="B46" s="102"/>
      <c r="C46" s="161" t="s">
        <v>70</v>
      </c>
      <c r="D46" s="162"/>
      <c r="E46" s="116" t="s">
        <v>108</v>
      </c>
      <c r="F46" s="281" t="s">
        <v>108</v>
      </c>
      <c r="G46" s="117" t="s">
        <v>108</v>
      </c>
      <c r="H46" s="281" t="s">
        <v>108</v>
      </c>
      <c r="I46" s="282" t="s">
        <v>108</v>
      </c>
      <c r="J46" s="225" t="s">
        <v>140</v>
      </c>
      <c r="K46" s="51" t="str">
        <f t="shared" si="4"/>
        <v>-</v>
      </c>
      <c r="L46" s="224" t="s">
        <v>108</v>
      </c>
      <c r="M46" s="220" t="s">
        <v>108</v>
      </c>
      <c r="N46" s="220" t="s">
        <v>108</v>
      </c>
      <c r="O46" s="220" t="s">
        <v>108</v>
      </c>
      <c r="P46" s="222" t="s">
        <v>108</v>
      </c>
      <c r="Q46" s="225" t="s">
        <v>140</v>
      </c>
      <c r="R46" s="51" t="str">
        <f t="shared" si="5"/>
        <v>-</v>
      </c>
      <c r="T46" s="44" t="e">
        <f t="shared" si="6"/>
        <v>#VALUE!</v>
      </c>
      <c r="U46" s="44" t="b">
        <f t="shared" si="7"/>
        <v>1</v>
      </c>
      <c r="V46" s="44" t="e">
        <f t="shared" si="8"/>
        <v>#VALUE!</v>
      </c>
      <c r="W46" s="44" t="b">
        <f t="shared" si="9"/>
        <v>1</v>
      </c>
    </row>
    <row r="47" spans="2:23" s="44" customFormat="1" ht="12">
      <c r="B47" s="102"/>
      <c r="C47" s="161" t="s">
        <v>71</v>
      </c>
      <c r="D47" s="162"/>
      <c r="E47" s="116">
        <v>34.8</v>
      </c>
      <c r="F47" s="281">
        <v>267776</v>
      </c>
      <c r="G47" s="117">
        <v>4</v>
      </c>
      <c r="H47" s="281">
        <v>413767</v>
      </c>
      <c r="I47" s="282">
        <v>1.55</v>
      </c>
      <c r="J47" s="223">
        <v>534294</v>
      </c>
      <c r="K47" s="51">
        <f t="shared" si="4"/>
        <v>-22.56</v>
      </c>
      <c r="L47" s="224">
        <v>34.8</v>
      </c>
      <c r="M47" s="220">
        <v>267776</v>
      </c>
      <c r="N47" s="220">
        <v>4</v>
      </c>
      <c r="O47" s="220">
        <v>403996</v>
      </c>
      <c r="P47" s="222">
        <v>1.51</v>
      </c>
      <c r="Q47" s="223">
        <v>530362</v>
      </c>
      <c r="R47" s="51">
        <f t="shared" si="5"/>
        <v>-23.83</v>
      </c>
      <c r="T47" s="44">
        <f t="shared" si="6"/>
        <v>-22.56</v>
      </c>
      <c r="U47" s="44" t="b">
        <f t="shared" si="7"/>
        <v>0</v>
      </c>
      <c r="V47" s="44">
        <f t="shared" si="8"/>
        <v>-23.83</v>
      </c>
      <c r="W47" s="44" t="b">
        <f t="shared" si="9"/>
        <v>0</v>
      </c>
    </row>
    <row r="48" spans="2:23" s="44" customFormat="1" ht="12.75" thickBot="1">
      <c r="B48" s="102"/>
      <c r="C48" s="163" t="s">
        <v>72</v>
      </c>
      <c r="D48" s="164"/>
      <c r="E48" s="112">
        <v>35.7</v>
      </c>
      <c r="F48" s="277">
        <v>239311</v>
      </c>
      <c r="G48" s="113" t="s">
        <v>109</v>
      </c>
      <c r="H48" s="277">
        <v>565415</v>
      </c>
      <c r="I48" s="278">
        <v>2.36</v>
      </c>
      <c r="J48" s="218" t="s">
        <v>140</v>
      </c>
      <c r="K48" s="49" t="str">
        <f t="shared" si="4"/>
        <v>-</v>
      </c>
      <c r="L48" s="216">
        <v>35.7</v>
      </c>
      <c r="M48" s="212">
        <v>239311</v>
      </c>
      <c r="N48" s="212" t="s">
        <v>109</v>
      </c>
      <c r="O48" s="212">
        <v>550415</v>
      </c>
      <c r="P48" s="214">
        <v>2.3</v>
      </c>
      <c r="Q48" s="218" t="s">
        <v>140</v>
      </c>
      <c r="R48" s="50" t="str">
        <f t="shared" si="5"/>
        <v>-</v>
      </c>
      <c r="T48" s="44" t="e">
        <f t="shared" si="6"/>
        <v>#VALUE!</v>
      </c>
      <c r="U48" s="44" t="b">
        <f t="shared" si="7"/>
        <v>1</v>
      </c>
      <c r="V48" s="44" t="e">
        <f t="shared" si="8"/>
        <v>#VALUE!</v>
      </c>
      <c r="W48" s="44" t="b">
        <f t="shared" si="9"/>
        <v>1</v>
      </c>
    </row>
    <row r="49" spans="2:23" s="44" customFormat="1" ht="12">
      <c r="B49" s="101"/>
      <c r="C49" s="106" t="s">
        <v>14</v>
      </c>
      <c r="D49" s="53" t="s">
        <v>15</v>
      </c>
      <c r="E49" s="118">
        <v>40.5</v>
      </c>
      <c r="F49" s="283">
        <v>283171</v>
      </c>
      <c r="G49" s="119">
        <v>12</v>
      </c>
      <c r="H49" s="283">
        <v>838628</v>
      </c>
      <c r="I49" s="284">
        <v>2.96</v>
      </c>
      <c r="J49" s="231">
        <v>815614</v>
      </c>
      <c r="K49" s="54">
        <f t="shared" si="4"/>
        <v>2.82</v>
      </c>
      <c r="L49" s="232">
        <v>40.5</v>
      </c>
      <c r="M49" s="228">
        <v>283171</v>
      </c>
      <c r="N49" s="228">
        <v>12</v>
      </c>
      <c r="O49" s="228">
        <v>820399.924803408</v>
      </c>
      <c r="P49" s="230">
        <v>2.9</v>
      </c>
      <c r="Q49" s="231">
        <v>786425.256270603</v>
      </c>
      <c r="R49" s="54">
        <f t="shared" si="5"/>
        <v>4.32</v>
      </c>
      <c r="T49" s="44">
        <f t="shared" si="6"/>
        <v>2.82</v>
      </c>
      <c r="U49" s="44" t="b">
        <f t="shared" si="7"/>
        <v>0</v>
      </c>
      <c r="V49" s="44">
        <f t="shared" si="8"/>
        <v>4.32</v>
      </c>
      <c r="W49" s="44" t="b">
        <f t="shared" si="9"/>
        <v>0</v>
      </c>
    </row>
    <row r="50" spans="2:23" s="44" customFormat="1" ht="12">
      <c r="B50" s="102" t="s">
        <v>16</v>
      </c>
      <c r="C50" s="107"/>
      <c r="D50" s="55" t="s">
        <v>17</v>
      </c>
      <c r="E50" s="116">
        <v>38.4</v>
      </c>
      <c r="F50" s="281">
        <v>295144</v>
      </c>
      <c r="G50" s="117">
        <v>24</v>
      </c>
      <c r="H50" s="281">
        <v>785540</v>
      </c>
      <c r="I50" s="282">
        <v>2.66</v>
      </c>
      <c r="J50" s="223">
        <v>718697</v>
      </c>
      <c r="K50" s="51">
        <f t="shared" si="4"/>
        <v>9.3</v>
      </c>
      <c r="L50" s="224">
        <v>38.4</v>
      </c>
      <c r="M50" s="220">
        <v>295144</v>
      </c>
      <c r="N50" s="220">
        <v>24</v>
      </c>
      <c r="O50" s="220">
        <v>721205.137394047</v>
      </c>
      <c r="P50" s="222">
        <v>2.44</v>
      </c>
      <c r="Q50" s="223">
        <v>692973.424060714</v>
      </c>
      <c r="R50" s="51">
        <f t="shared" si="5"/>
        <v>4.07</v>
      </c>
      <c r="T50" s="44">
        <f t="shared" si="6"/>
        <v>9.3</v>
      </c>
      <c r="U50" s="44" t="b">
        <f t="shared" si="7"/>
        <v>0</v>
      </c>
      <c r="V50" s="44">
        <f t="shared" si="8"/>
        <v>4.07</v>
      </c>
      <c r="W50" s="44" t="b">
        <f t="shared" si="9"/>
        <v>0</v>
      </c>
    </row>
    <row r="51" spans="2:23" s="44" customFormat="1" ht="12">
      <c r="B51" s="102"/>
      <c r="C51" s="107" t="s">
        <v>18</v>
      </c>
      <c r="D51" s="55" t="s">
        <v>19</v>
      </c>
      <c r="E51" s="116">
        <v>37.7</v>
      </c>
      <c r="F51" s="281">
        <v>256725</v>
      </c>
      <c r="G51" s="117">
        <v>22</v>
      </c>
      <c r="H51" s="281">
        <v>620481</v>
      </c>
      <c r="I51" s="282">
        <v>2.42</v>
      </c>
      <c r="J51" s="223">
        <v>657171</v>
      </c>
      <c r="K51" s="51">
        <f t="shared" si="4"/>
        <v>-5.58</v>
      </c>
      <c r="L51" s="224">
        <v>37.7</v>
      </c>
      <c r="M51" s="220">
        <v>256725</v>
      </c>
      <c r="N51" s="220">
        <v>22</v>
      </c>
      <c r="O51" s="220">
        <v>531606.681672598</v>
      </c>
      <c r="P51" s="222">
        <v>2.07</v>
      </c>
      <c r="Q51" s="223">
        <v>604621.281392323</v>
      </c>
      <c r="R51" s="51">
        <f t="shared" si="5"/>
        <v>-12.08</v>
      </c>
      <c r="T51" s="44">
        <f t="shared" si="6"/>
        <v>-5.58</v>
      </c>
      <c r="U51" s="44" t="b">
        <f t="shared" si="7"/>
        <v>0</v>
      </c>
      <c r="V51" s="44">
        <f t="shared" si="8"/>
        <v>-12.08</v>
      </c>
      <c r="W51" s="44" t="b">
        <f t="shared" si="9"/>
        <v>0</v>
      </c>
    </row>
    <row r="52" spans="2:23" s="44" customFormat="1" ht="12">
      <c r="B52" s="102"/>
      <c r="C52" s="107"/>
      <c r="D52" s="55" t="s">
        <v>20</v>
      </c>
      <c r="E52" s="116">
        <v>37.1</v>
      </c>
      <c r="F52" s="281">
        <v>254697</v>
      </c>
      <c r="G52" s="117">
        <v>11</v>
      </c>
      <c r="H52" s="281">
        <v>632843</v>
      </c>
      <c r="I52" s="282">
        <v>2.48</v>
      </c>
      <c r="J52" s="223">
        <v>621087</v>
      </c>
      <c r="K52" s="51">
        <f t="shared" si="4"/>
        <v>1.89</v>
      </c>
      <c r="L52" s="224">
        <v>37.1</v>
      </c>
      <c r="M52" s="220">
        <v>254697</v>
      </c>
      <c r="N52" s="220">
        <v>11</v>
      </c>
      <c r="O52" s="220">
        <v>568265.642481598</v>
      </c>
      <c r="P52" s="222">
        <v>2.23</v>
      </c>
      <c r="Q52" s="223">
        <v>571830.512908778</v>
      </c>
      <c r="R52" s="51">
        <f t="shared" si="5"/>
        <v>-0.62</v>
      </c>
      <c r="T52" s="44">
        <f t="shared" si="6"/>
        <v>1.89</v>
      </c>
      <c r="U52" s="44" t="b">
        <f t="shared" si="7"/>
        <v>0</v>
      </c>
      <c r="V52" s="44">
        <f t="shared" si="8"/>
        <v>-0.62</v>
      </c>
      <c r="W52" s="44" t="b">
        <f t="shared" si="9"/>
        <v>0</v>
      </c>
    </row>
    <row r="53" spans="2:23" s="44" customFormat="1" ht="12">
      <c r="B53" s="102" t="s">
        <v>21</v>
      </c>
      <c r="C53" s="108" t="s">
        <v>4</v>
      </c>
      <c r="D53" s="55" t="s">
        <v>22</v>
      </c>
      <c r="E53" s="116">
        <v>38.6</v>
      </c>
      <c r="F53" s="281">
        <v>279751</v>
      </c>
      <c r="G53" s="117">
        <v>69</v>
      </c>
      <c r="H53" s="281">
        <v>747932</v>
      </c>
      <c r="I53" s="282">
        <v>2.67</v>
      </c>
      <c r="J53" s="223">
        <v>723701</v>
      </c>
      <c r="K53" s="51">
        <f t="shared" si="4"/>
        <v>3.35</v>
      </c>
      <c r="L53" s="224">
        <v>38.6</v>
      </c>
      <c r="M53" s="220">
        <v>279751</v>
      </c>
      <c r="N53" s="220">
        <v>69</v>
      </c>
      <c r="O53" s="220">
        <v>689615</v>
      </c>
      <c r="P53" s="222">
        <v>2.47</v>
      </c>
      <c r="Q53" s="223">
        <v>688967</v>
      </c>
      <c r="R53" s="51">
        <f t="shared" si="5"/>
        <v>0.09</v>
      </c>
      <c r="T53" s="44">
        <f t="shared" si="6"/>
        <v>3.35</v>
      </c>
      <c r="U53" s="44" t="b">
        <f t="shared" si="7"/>
        <v>0</v>
      </c>
      <c r="V53" s="44">
        <f t="shared" si="8"/>
        <v>0.09</v>
      </c>
      <c r="W53" s="44" t="b">
        <f t="shared" si="9"/>
        <v>0</v>
      </c>
    </row>
    <row r="54" spans="2:23" s="44" customFormat="1" ht="12">
      <c r="B54" s="102"/>
      <c r="C54" s="107" t="s">
        <v>23</v>
      </c>
      <c r="D54" s="55" t="s">
        <v>24</v>
      </c>
      <c r="E54" s="116">
        <v>37.7</v>
      </c>
      <c r="F54" s="281">
        <v>246450</v>
      </c>
      <c r="G54" s="117">
        <v>37</v>
      </c>
      <c r="H54" s="281">
        <v>581834</v>
      </c>
      <c r="I54" s="282">
        <v>2.36</v>
      </c>
      <c r="J54" s="223">
        <v>579770</v>
      </c>
      <c r="K54" s="51">
        <f t="shared" si="4"/>
        <v>0.36</v>
      </c>
      <c r="L54" s="224">
        <v>37.7</v>
      </c>
      <c r="M54" s="220">
        <v>246450</v>
      </c>
      <c r="N54" s="220">
        <v>37</v>
      </c>
      <c r="O54" s="220">
        <v>512698.062516988</v>
      </c>
      <c r="P54" s="222">
        <v>2.08</v>
      </c>
      <c r="Q54" s="223">
        <v>509593.485441896</v>
      </c>
      <c r="R54" s="51">
        <f t="shared" si="5"/>
        <v>0.61</v>
      </c>
      <c r="T54" s="44">
        <f t="shared" si="6"/>
        <v>0.36</v>
      </c>
      <c r="U54" s="44" t="b">
        <f t="shared" si="7"/>
        <v>0</v>
      </c>
      <c r="V54" s="44">
        <f t="shared" si="8"/>
        <v>0.61</v>
      </c>
      <c r="W54" s="44" t="b">
        <f t="shared" si="9"/>
        <v>0</v>
      </c>
    </row>
    <row r="55" spans="2:23" s="44" customFormat="1" ht="12">
      <c r="B55" s="102"/>
      <c r="C55" s="107" t="s">
        <v>25</v>
      </c>
      <c r="D55" s="55" t="s">
        <v>26</v>
      </c>
      <c r="E55" s="116">
        <v>38.1</v>
      </c>
      <c r="F55" s="281">
        <v>249838</v>
      </c>
      <c r="G55" s="117">
        <v>21</v>
      </c>
      <c r="H55" s="281">
        <v>508733</v>
      </c>
      <c r="I55" s="282">
        <v>2.04</v>
      </c>
      <c r="J55" s="223">
        <v>509877</v>
      </c>
      <c r="K55" s="51">
        <f t="shared" si="4"/>
        <v>-0.22</v>
      </c>
      <c r="L55" s="224">
        <v>38.1</v>
      </c>
      <c r="M55" s="220">
        <v>249838</v>
      </c>
      <c r="N55" s="220">
        <v>21</v>
      </c>
      <c r="O55" s="220">
        <v>423189.430793157</v>
      </c>
      <c r="P55" s="222">
        <v>1.69</v>
      </c>
      <c r="Q55" s="223">
        <v>413374.299401198</v>
      </c>
      <c r="R55" s="51">
        <f t="shared" si="5"/>
        <v>2.37</v>
      </c>
      <c r="T55" s="44">
        <f t="shared" si="6"/>
        <v>-0.22</v>
      </c>
      <c r="U55" s="44" t="b">
        <f t="shared" si="7"/>
        <v>0</v>
      </c>
      <c r="V55" s="44">
        <f t="shared" si="8"/>
        <v>2.37</v>
      </c>
      <c r="W55" s="44" t="b">
        <f t="shared" si="9"/>
        <v>0</v>
      </c>
    </row>
    <row r="56" spans="2:23" s="44" customFormat="1" ht="12">
      <c r="B56" s="102" t="s">
        <v>12</v>
      </c>
      <c r="C56" s="107" t="s">
        <v>18</v>
      </c>
      <c r="D56" s="55" t="s">
        <v>27</v>
      </c>
      <c r="E56" s="116">
        <v>38.6</v>
      </c>
      <c r="F56" s="281">
        <v>253929</v>
      </c>
      <c r="G56" s="117">
        <v>5</v>
      </c>
      <c r="H56" s="281">
        <v>471419</v>
      </c>
      <c r="I56" s="282">
        <v>1.86</v>
      </c>
      <c r="J56" s="223">
        <v>445959</v>
      </c>
      <c r="K56" s="51">
        <f t="shared" si="4"/>
        <v>5.71</v>
      </c>
      <c r="L56" s="224">
        <v>38.4</v>
      </c>
      <c r="M56" s="220">
        <v>251251</v>
      </c>
      <c r="N56" s="220">
        <v>4</v>
      </c>
      <c r="O56" s="220">
        <v>352949.117647059</v>
      </c>
      <c r="P56" s="222">
        <v>1.4</v>
      </c>
      <c r="Q56" s="223">
        <v>306096.222222222</v>
      </c>
      <c r="R56" s="51">
        <f t="shared" si="5"/>
        <v>15.31</v>
      </c>
      <c r="T56" s="44">
        <f t="shared" si="6"/>
        <v>5.71</v>
      </c>
      <c r="U56" s="44" t="b">
        <f t="shared" si="7"/>
        <v>0</v>
      </c>
      <c r="V56" s="44">
        <f t="shared" si="8"/>
        <v>15.31</v>
      </c>
      <c r="W56" s="44" t="b">
        <f t="shared" si="9"/>
        <v>0</v>
      </c>
    </row>
    <row r="57" spans="2:23" s="44" customFormat="1" ht="12">
      <c r="B57" s="102"/>
      <c r="C57" s="107" t="s">
        <v>4</v>
      </c>
      <c r="D57" s="55" t="s">
        <v>22</v>
      </c>
      <c r="E57" s="116">
        <v>37.8</v>
      </c>
      <c r="F57" s="281">
        <v>247032</v>
      </c>
      <c r="G57" s="117">
        <v>63</v>
      </c>
      <c r="H57" s="281">
        <v>569843</v>
      </c>
      <c r="I57" s="282">
        <v>2.31</v>
      </c>
      <c r="J57" s="223">
        <v>568057</v>
      </c>
      <c r="K57" s="51">
        <f t="shared" si="4"/>
        <v>0.31</v>
      </c>
      <c r="L57" s="224">
        <v>37.8</v>
      </c>
      <c r="M57" s="220">
        <v>246987</v>
      </c>
      <c r="N57" s="220">
        <v>62</v>
      </c>
      <c r="O57" s="220">
        <v>498239</v>
      </c>
      <c r="P57" s="222">
        <v>2.02</v>
      </c>
      <c r="Q57" s="223">
        <v>493243</v>
      </c>
      <c r="R57" s="51">
        <f t="shared" si="5"/>
        <v>1.01</v>
      </c>
      <c r="T57" s="44">
        <f t="shared" si="6"/>
        <v>0.31</v>
      </c>
      <c r="U57" s="44" t="b">
        <f t="shared" si="7"/>
        <v>0</v>
      </c>
      <c r="V57" s="44">
        <f t="shared" si="8"/>
        <v>1.01</v>
      </c>
      <c r="W57" s="44" t="b">
        <f t="shared" si="9"/>
        <v>0</v>
      </c>
    </row>
    <row r="58" spans="2:23" s="44" customFormat="1" ht="12.75" thickBot="1">
      <c r="B58" s="100"/>
      <c r="C58" s="165" t="s">
        <v>28</v>
      </c>
      <c r="D58" s="166"/>
      <c r="E58" s="120">
        <v>34</v>
      </c>
      <c r="F58" s="285">
        <v>283608</v>
      </c>
      <c r="G58" s="121">
        <v>4</v>
      </c>
      <c r="H58" s="285">
        <v>718237</v>
      </c>
      <c r="I58" s="286">
        <v>2.53</v>
      </c>
      <c r="J58" s="237">
        <v>719123</v>
      </c>
      <c r="K58" s="56">
        <f t="shared" si="4"/>
        <v>-0.12</v>
      </c>
      <c r="L58" s="238">
        <v>34</v>
      </c>
      <c r="M58" s="234">
        <v>283608</v>
      </c>
      <c r="N58" s="234">
        <v>4</v>
      </c>
      <c r="O58" s="234">
        <v>672008.4506218</v>
      </c>
      <c r="P58" s="236">
        <v>2.37</v>
      </c>
      <c r="Q58" s="237">
        <v>678696.326112276</v>
      </c>
      <c r="R58" s="56">
        <f t="shared" si="5"/>
        <v>-0.99</v>
      </c>
      <c r="T58" s="44">
        <f t="shared" si="6"/>
        <v>-0.12</v>
      </c>
      <c r="U58" s="44" t="b">
        <f t="shared" si="7"/>
        <v>0</v>
      </c>
      <c r="V58" s="44">
        <f t="shared" si="8"/>
        <v>-0.99</v>
      </c>
      <c r="W58" s="44" t="b">
        <f t="shared" si="9"/>
        <v>0</v>
      </c>
    </row>
    <row r="59" spans="2:23" s="44" customFormat="1" ht="12" customHeight="1">
      <c r="B59" s="152" t="s">
        <v>96</v>
      </c>
      <c r="C59" s="155" t="s">
        <v>101</v>
      </c>
      <c r="D59" s="156"/>
      <c r="E59" s="118">
        <v>38.8</v>
      </c>
      <c r="F59" s="283">
        <v>281212</v>
      </c>
      <c r="G59" s="119">
        <v>64</v>
      </c>
      <c r="H59" s="283">
        <v>752173</v>
      </c>
      <c r="I59" s="284">
        <v>2.67</v>
      </c>
      <c r="J59" s="231">
        <v>695670</v>
      </c>
      <c r="K59" s="54">
        <f t="shared" si="4"/>
        <v>8.12</v>
      </c>
      <c r="L59" s="232">
        <v>38.8</v>
      </c>
      <c r="M59" s="228">
        <v>281212</v>
      </c>
      <c r="N59" s="228">
        <v>64</v>
      </c>
      <c r="O59" s="228">
        <v>690178</v>
      </c>
      <c r="P59" s="230">
        <v>2.45</v>
      </c>
      <c r="Q59" s="231">
        <v>659037</v>
      </c>
      <c r="R59" s="54">
        <f t="shared" si="5"/>
        <v>4.73</v>
      </c>
      <c r="T59" s="44">
        <f t="shared" si="6"/>
        <v>8.12</v>
      </c>
      <c r="U59" s="44" t="b">
        <f t="shared" si="7"/>
        <v>0</v>
      </c>
      <c r="V59" s="44">
        <f t="shared" si="8"/>
        <v>4.73</v>
      </c>
      <c r="W59" s="44" t="b">
        <f t="shared" si="9"/>
        <v>0</v>
      </c>
    </row>
    <row r="60" spans="2:23" s="44" customFormat="1" ht="12">
      <c r="B60" s="153"/>
      <c r="C60" s="157" t="s">
        <v>100</v>
      </c>
      <c r="D60" s="158"/>
      <c r="E60" s="116">
        <v>40.1</v>
      </c>
      <c r="F60" s="281">
        <v>316512</v>
      </c>
      <c r="G60" s="117">
        <v>7</v>
      </c>
      <c r="H60" s="281">
        <v>759162</v>
      </c>
      <c r="I60" s="282">
        <v>2.4</v>
      </c>
      <c r="J60" s="223">
        <v>763621</v>
      </c>
      <c r="K60" s="51">
        <f t="shared" si="4"/>
        <v>-0.58</v>
      </c>
      <c r="L60" s="224">
        <v>40.1</v>
      </c>
      <c r="M60" s="220">
        <v>316512</v>
      </c>
      <c r="N60" s="220">
        <v>7</v>
      </c>
      <c r="O60" s="220">
        <v>670128</v>
      </c>
      <c r="P60" s="222">
        <v>2.12</v>
      </c>
      <c r="Q60" s="223">
        <v>678852</v>
      </c>
      <c r="R60" s="51">
        <f t="shared" si="5"/>
        <v>-1.29</v>
      </c>
      <c r="T60" s="44">
        <f t="shared" si="6"/>
        <v>-0.58</v>
      </c>
      <c r="U60" s="44" t="b">
        <f t="shared" si="7"/>
        <v>0</v>
      </c>
      <c r="V60" s="44">
        <f t="shared" si="8"/>
        <v>-1.29</v>
      </c>
      <c r="W60" s="44" t="b">
        <f t="shared" si="9"/>
        <v>0</v>
      </c>
    </row>
    <row r="61" spans="2:23" s="44" customFormat="1" ht="12">
      <c r="B61" s="153"/>
      <c r="C61" s="157" t="s">
        <v>99</v>
      </c>
      <c r="D61" s="158"/>
      <c r="E61" s="114">
        <v>36</v>
      </c>
      <c r="F61" s="279">
        <v>261661</v>
      </c>
      <c r="G61" s="115">
        <v>65</v>
      </c>
      <c r="H61" s="279">
        <v>652778</v>
      </c>
      <c r="I61" s="280">
        <v>2.49</v>
      </c>
      <c r="J61" s="223">
        <v>714003</v>
      </c>
      <c r="K61" s="51">
        <f t="shared" si="4"/>
        <v>-8.57</v>
      </c>
      <c r="L61" s="224">
        <v>36</v>
      </c>
      <c r="M61" s="220">
        <v>261663</v>
      </c>
      <c r="N61" s="220">
        <v>64</v>
      </c>
      <c r="O61" s="220">
        <v>603677</v>
      </c>
      <c r="P61" s="222">
        <v>2.31</v>
      </c>
      <c r="Q61" s="223">
        <v>666415</v>
      </c>
      <c r="R61" s="51">
        <f t="shared" si="5"/>
        <v>-9.41</v>
      </c>
      <c r="T61" s="44">
        <f t="shared" si="6"/>
        <v>-8.57</v>
      </c>
      <c r="U61" s="44" t="b">
        <f t="shared" si="7"/>
        <v>0</v>
      </c>
      <c r="V61" s="44">
        <f t="shared" si="8"/>
        <v>-9.41</v>
      </c>
      <c r="W61" s="44" t="b">
        <f t="shared" si="9"/>
        <v>0</v>
      </c>
    </row>
    <row r="62" spans="2:23" s="44" customFormat="1" ht="12.75" thickBot="1">
      <c r="B62" s="154"/>
      <c r="C62" s="159" t="s">
        <v>95</v>
      </c>
      <c r="D62" s="160"/>
      <c r="E62" s="120" t="s">
        <v>108</v>
      </c>
      <c r="F62" s="285" t="s">
        <v>108</v>
      </c>
      <c r="G62" s="121" t="s">
        <v>108</v>
      </c>
      <c r="H62" s="285" t="s">
        <v>108</v>
      </c>
      <c r="I62" s="286" t="s">
        <v>108</v>
      </c>
      <c r="J62" s="237" t="s">
        <v>108</v>
      </c>
      <c r="K62" s="56" t="str">
        <f t="shared" si="4"/>
        <v>-</v>
      </c>
      <c r="L62" s="238" t="s">
        <v>108</v>
      </c>
      <c r="M62" s="234" t="s">
        <v>108</v>
      </c>
      <c r="N62" s="234" t="s">
        <v>108</v>
      </c>
      <c r="O62" s="234" t="s">
        <v>108</v>
      </c>
      <c r="P62" s="236" t="s">
        <v>108</v>
      </c>
      <c r="Q62" s="237" t="s">
        <v>108</v>
      </c>
      <c r="R62" s="56" t="str">
        <f t="shared" si="5"/>
        <v>-</v>
      </c>
      <c r="T62" s="44" t="e">
        <f t="shared" si="6"/>
        <v>#VALUE!</v>
      </c>
      <c r="U62" s="44" t="b">
        <f t="shared" si="7"/>
        <v>1</v>
      </c>
      <c r="V62" s="44" t="e">
        <f t="shared" si="8"/>
        <v>#VALUE!</v>
      </c>
      <c r="W62" s="44" t="b">
        <f t="shared" si="9"/>
        <v>1</v>
      </c>
    </row>
    <row r="63" spans="2:23" s="44" customFormat="1" ht="12">
      <c r="B63" s="101" t="s">
        <v>29</v>
      </c>
      <c r="C63" s="155" t="s">
        <v>30</v>
      </c>
      <c r="D63" s="156"/>
      <c r="E63" s="118" t="s">
        <v>108</v>
      </c>
      <c r="F63" s="283" t="s">
        <v>108</v>
      </c>
      <c r="G63" s="119" t="s">
        <v>108</v>
      </c>
      <c r="H63" s="283" t="s">
        <v>108</v>
      </c>
      <c r="I63" s="284" t="s">
        <v>108</v>
      </c>
      <c r="J63" s="231" t="s">
        <v>108</v>
      </c>
      <c r="K63" s="54" t="str">
        <f t="shared" si="4"/>
        <v>-</v>
      </c>
      <c r="L63" s="232" t="s">
        <v>108</v>
      </c>
      <c r="M63" s="228" t="s">
        <v>108</v>
      </c>
      <c r="N63" s="228" t="s">
        <v>108</v>
      </c>
      <c r="O63" s="228" t="s">
        <v>108</v>
      </c>
      <c r="P63" s="230" t="s">
        <v>108</v>
      </c>
      <c r="Q63" s="231" t="s">
        <v>108</v>
      </c>
      <c r="R63" s="54" t="str">
        <f t="shared" si="5"/>
        <v>-</v>
      </c>
      <c r="T63" s="44" t="e">
        <f t="shared" si="6"/>
        <v>#VALUE!</v>
      </c>
      <c r="U63" s="44" t="b">
        <f t="shared" si="7"/>
        <v>1</v>
      </c>
      <c r="V63" s="44" t="e">
        <f t="shared" si="8"/>
        <v>#VALUE!</v>
      </c>
      <c r="W63" s="44" t="b">
        <f t="shared" si="9"/>
        <v>1</v>
      </c>
    </row>
    <row r="64" spans="2:23" s="44" customFormat="1" ht="12">
      <c r="B64" s="102" t="s">
        <v>31</v>
      </c>
      <c r="C64" s="157" t="s">
        <v>32</v>
      </c>
      <c r="D64" s="158"/>
      <c r="E64" s="116" t="s">
        <v>108</v>
      </c>
      <c r="F64" s="281" t="s">
        <v>108</v>
      </c>
      <c r="G64" s="117" t="s">
        <v>108</v>
      </c>
      <c r="H64" s="281" t="s">
        <v>108</v>
      </c>
      <c r="I64" s="282" t="s">
        <v>108</v>
      </c>
      <c r="J64" s="223" t="s">
        <v>108</v>
      </c>
      <c r="K64" s="51" t="str">
        <f t="shared" si="4"/>
        <v>-</v>
      </c>
      <c r="L64" s="224" t="s">
        <v>108</v>
      </c>
      <c r="M64" s="220" t="s">
        <v>108</v>
      </c>
      <c r="N64" s="220" t="s">
        <v>108</v>
      </c>
      <c r="O64" s="220" t="s">
        <v>108</v>
      </c>
      <c r="P64" s="222" t="s">
        <v>108</v>
      </c>
      <c r="Q64" s="223" t="s">
        <v>108</v>
      </c>
      <c r="R64" s="51" t="str">
        <f t="shared" si="5"/>
        <v>-</v>
      </c>
      <c r="T64" s="44" t="e">
        <f t="shared" si="6"/>
        <v>#VALUE!</v>
      </c>
      <c r="U64" s="44" t="b">
        <f t="shared" si="7"/>
        <v>1</v>
      </c>
      <c r="V64" s="44" t="e">
        <f t="shared" si="8"/>
        <v>#VALUE!</v>
      </c>
      <c r="W64" s="44" t="b">
        <f t="shared" si="9"/>
        <v>1</v>
      </c>
    </row>
    <row r="65" spans="2:23" s="44" customFormat="1" ht="12.75" thickBot="1">
      <c r="B65" s="100" t="s">
        <v>12</v>
      </c>
      <c r="C65" s="159" t="s">
        <v>33</v>
      </c>
      <c r="D65" s="160"/>
      <c r="E65" s="120" t="s">
        <v>108</v>
      </c>
      <c r="F65" s="285" t="s">
        <v>108</v>
      </c>
      <c r="G65" s="121" t="s">
        <v>108</v>
      </c>
      <c r="H65" s="285" t="s">
        <v>108</v>
      </c>
      <c r="I65" s="286" t="s">
        <v>108</v>
      </c>
      <c r="J65" s="237" t="s">
        <v>108</v>
      </c>
      <c r="K65" s="56" t="str">
        <f t="shared" si="4"/>
        <v>-</v>
      </c>
      <c r="L65" s="238" t="s">
        <v>108</v>
      </c>
      <c r="M65" s="234" t="s">
        <v>108</v>
      </c>
      <c r="N65" s="234" t="s">
        <v>108</v>
      </c>
      <c r="O65" s="234" t="s">
        <v>108</v>
      </c>
      <c r="P65" s="236" t="s">
        <v>108</v>
      </c>
      <c r="Q65" s="237" t="s">
        <v>108</v>
      </c>
      <c r="R65" s="56" t="str">
        <f t="shared" si="5"/>
        <v>-</v>
      </c>
      <c r="T65" s="44" t="e">
        <f t="shared" si="6"/>
        <v>#VALUE!</v>
      </c>
      <c r="U65" s="44" t="b">
        <f t="shared" si="7"/>
        <v>1</v>
      </c>
      <c r="V65" s="44" t="e">
        <f t="shared" si="8"/>
        <v>#VALUE!</v>
      </c>
      <c r="W65" s="44" t="b">
        <f t="shared" si="9"/>
        <v>1</v>
      </c>
    </row>
    <row r="66" spans="2:23" s="44" customFormat="1" ht="12.75" thickBot="1">
      <c r="B66" s="103" t="s">
        <v>34</v>
      </c>
      <c r="C66" s="104"/>
      <c r="D66" s="104"/>
      <c r="E66" s="122">
        <v>37.9</v>
      </c>
      <c r="F66" s="287">
        <v>275806</v>
      </c>
      <c r="G66" s="123">
        <v>136</v>
      </c>
      <c r="H66" s="287">
        <v>720014</v>
      </c>
      <c r="I66" s="288">
        <v>2.61</v>
      </c>
      <c r="J66" s="243">
        <v>702326</v>
      </c>
      <c r="K66" s="57">
        <f t="shared" si="4"/>
        <v>2.52</v>
      </c>
      <c r="L66" s="244">
        <v>37.9</v>
      </c>
      <c r="M66" s="240">
        <v>275813</v>
      </c>
      <c r="N66" s="240">
        <v>135</v>
      </c>
      <c r="O66" s="240">
        <v>661509</v>
      </c>
      <c r="P66" s="242">
        <v>2.4</v>
      </c>
      <c r="Q66" s="243">
        <v>661525</v>
      </c>
      <c r="R66" s="57">
        <f t="shared" si="5"/>
        <v>0</v>
      </c>
      <c r="T66" s="44">
        <f t="shared" si="6"/>
        <v>2.52</v>
      </c>
      <c r="U66" s="44" t="b">
        <f t="shared" si="7"/>
        <v>0</v>
      </c>
      <c r="V66" s="44">
        <f t="shared" si="8"/>
        <v>0</v>
      </c>
      <c r="W66" s="44" t="b">
        <f t="shared" si="9"/>
        <v>0</v>
      </c>
    </row>
    <row r="67" spans="1:18" ht="12">
      <c r="A67" s="58"/>
      <c r="B67" s="58"/>
      <c r="C67" s="58"/>
      <c r="D67" s="59"/>
      <c r="E67" s="58"/>
      <c r="F67" s="58"/>
      <c r="G67" s="58"/>
      <c r="H67" s="58"/>
      <c r="I67" s="58"/>
      <c r="J67" s="58"/>
      <c r="K67" s="60"/>
      <c r="L67" s="58"/>
      <c r="M67" s="58"/>
      <c r="N67" s="58"/>
      <c r="O67" s="58"/>
      <c r="P67" s="58"/>
      <c r="Q67" s="58"/>
      <c r="R67" s="60"/>
    </row>
    <row r="68" spans="1:18" ht="12">
      <c r="A68" s="58"/>
      <c r="B68" s="58"/>
      <c r="C68" s="58"/>
      <c r="D68" s="59"/>
      <c r="E68" s="58"/>
      <c r="F68" s="58"/>
      <c r="G68" s="58"/>
      <c r="H68" s="58"/>
      <c r="I68" s="58"/>
      <c r="J68" s="58"/>
      <c r="K68" s="60"/>
      <c r="L68" s="58"/>
      <c r="M68" s="58"/>
      <c r="N68" s="58"/>
      <c r="O68" s="58"/>
      <c r="P68" s="58"/>
      <c r="Q68" s="58"/>
      <c r="R68" s="60"/>
    </row>
    <row r="69" spans="1:18" ht="12">
      <c r="A69" s="58"/>
      <c r="B69" s="58"/>
      <c r="C69" s="58"/>
      <c r="D69" s="59"/>
      <c r="E69" s="58"/>
      <c r="F69" s="58"/>
      <c r="G69" s="58"/>
      <c r="H69" s="58"/>
      <c r="I69" s="58"/>
      <c r="J69" s="58"/>
      <c r="K69" s="60"/>
      <c r="L69" s="58"/>
      <c r="M69" s="58"/>
      <c r="N69" s="58"/>
      <c r="O69" s="60"/>
      <c r="P69" s="58"/>
      <c r="Q69" s="58"/>
      <c r="R69" s="58"/>
    </row>
    <row r="70" spans="1:18" ht="12">
      <c r="A70" s="58"/>
      <c r="B70" s="58"/>
      <c r="C70" s="58"/>
      <c r="D70" s="59"/>
      <c r="E70" s="58"/>
      <c r="F70" s="58"/>
      <c r="G70" s="58"/>
      <c r="H70" s="58"/>
      <c r="I70" s="58"/>
      <c r="J70" s="58"/>
      <c r="K70" s="60"/>
      <c r="L70" s="58"/>
      <c r="M70" s="58"/>
      <c r="N70" s="58"/>
      <c r="O70" s="60"/>
      <c r="P70" s="58"/>
      <c r="Q70" s="58"/>
      <c r="R70" s="58"/>
    </row>
    <row r="71" spans="1:18" ht="12">
      <c r="A71" s="58"/>
      <c r="B71" s="58"/>
      <c r="C71" s="58"/>
      <c r="D71" s="59"/>
      <c r="E71" s="58"/>
      <c r="F71" s="58"/>
      <c r="G71" s="58"/>
      <c r="H71" s="58"/>
      <c r="I71" s="58"/>
      <c r="J71" s="58"/>
      <c r="K71" s="60"/>
      <c r="L71" s="58"/>
      <c r="M71" s="58"/>
      <c r="N71" s="58"/>
      <c r="O71" s="60"/>
      <c r="P71" s="58"/>
      <c r="Q71" s="58"/>
      <c r="R71" s="58"/>
    </row>
    <row r="72" spans="1:18" ht="12">
      <c r="A72" s="58"/>
      <c r="B72" s="58"/>
      <c r="C72" s="58"/>
      <c r="D72" s="59"/>
      <c r="E72" s="58"/>
      <c r="F72" s="58"/>
      <c r="G72" s="58"/>
      <c r="H72" s="58"/>
      <c r="I72" s="58"/>
      <c r="J72" s="58"/>
      <c r="K72" s="60"/>
      <c r="L72" s="58"/>
      <c r="M72" s="58"/>
      <c r="N72" s="58"/>
      <c r="O72" s="60"/>
      <c r="P72" s="58"/>
      <c r="Q72" s="58"/>
      <c r="R72" s="58"/>
    </row>
    <row r="73" spans="1:18" ht="12">
      <c r="A73" s="58"/>
      <c r="B73" s="58"/>
      <c r="C73" s="58"/>
      <c r="D73" s="59"/>
      <c r="E73" s="58"/>
      <c r="F73" s="58"/>
      <c r="G73" s="58"/>
      <c r="H73" s="58"/>
      <c r="I73" s="58"/>
      <c r="J73" s="58"/>
      <c r="K73" s="60"/>
      <c r="L73" s="58"/>
      <c r="M73" s="58"/>
      <c r="N73" s="58"/>
      <c r="O73" s="60"/>
      <c r="P73" s="58"/>
      <c r="Q73" s="58"/>
      <c r="R73" s="58"/>
    </row>
  </sheetData>
  <sheetProtection/>
  <mergeCells count="29">
    <mergeCell ref="J6:K6"/>
    <mergeCell ref="Q6:R6"/>
    <mergeCell ref="B2:R2"/>
    <mergeCell ref="B3:R3"/>
    <mergeCell ref="B4:D4"/>
    <mergeCell ref="O4:R4"/>
    <mergeCell ref="C8:D8"/>
    <mergeCell ref="C28:D28"/>
    <mergeCell ref="C29:D29"/>
    <mergeCell ref="C30:D30"/>
    <mergeCell ref="C31:D31"/>
    <mergeCell ref="C32:D32"/>
    <mergeCell ref="C33:D33"/>
    <mergeCell ref="C42:D42"/>
    <mergeCell ref="C63:D63"/>
    <mergeCell ref="C64:D64"/>
    <mergeCell ref="C65:D65"/>
    <mergeCell ref="C43:D43"/>
    <mergeCell ref="C46:D46"/>
    <mergeCell ref="C47:D47"/>
    <mergeCell ref="C48:D48"/>
    <mergeCell ref="C58:D58"/>
    <mergeCell ref="C44:D44"/>
    <mergeCell ref="C45:D45"/>
    <mergeCell ref="B59:B62"/>
    <mergeCell ref="C59:D59"/>
    <mergeCell ref="C61:D61"/>
    <mergeCell ref="C62:D62"/>
    <mergeCell ref="C60:D60"/>
  </mergeCells>
  <printOptions/>
  <pageMargins left="0.1968503937007874" right="0.1968503937007874" top="0.7874015748031497" bottom="0.7874015748031497" header="0.5118110236220472" footer="0.5118110236220472"/>
  <pageSetup blackAndWhite="1" fitToHeight="1" fitToWidth="1" horizontalDpi="600" verticalDpi="600" orientation="portrait" paperSize="9" scale="81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9"/>
  <sheetViews>
    <sheetView zoomScale="90" zoomScaleNormal="90" workbookViewId="0" topLeftCell="A1">
      <selection activeCell="A2" sqref="A2:A4"/>
    </sheetView>
  </sheetViews>
  <sheetFormatPr defaultColWidth="9.00390625" defaultRowHeight="13.5"/>
  <cols>
    <col min="1" max="1" width="18.00390625" style="30" customWidth="1"/>
    <col min="2" max="2" width="7.625" style="30" customWidth="1"/>
    <col min="3" max="3" width="8.625" style="30" customWidth="1"/>
    <col min="4" max="4" width="6.625" style="30" customWidth="1"/>
    <col min="5" max="8" width="8.625" style="30" customWidth="1"/>
    <col min="9" max="9" width="7.625" style="30" customWidth="1"/>
    <col min="10" max="10" width="8.625" style="30" customWidth="1"/>
    <col min="11" max="11" width="6.625" style="30" customWidth="1"/>
    <col min="12" max="15" width="8.625" style="30" customWidth="1"/>
    <col min="16" max="16384" width="9.00390625" style="30" customWidth="1"/>
  </cols>
  <sheetData>
    <row r="1" spans="1:15" ht="14.25" thickBot="1">
      <c r="A1" s="66" t="s">
        <v>98</v>
      </c>
      <c r="B1" s="66"/>
      <c r="C1" s="66"/>
      <c r="D1" s="66"/>
      <c r="E1" s="66"/>
      <c r="F1" s="66"/>
      <c r="G1" s="66"/>
      <c r="H1" s="66"/>
      <c r="I1" s="66"/>
      <c r="J1" s="67"/>
      <c r="K1" s="68"/>
      <c r="L1" s="68"/>
      <c r="M1" s="68"/>
      <c r="N1" s="68"/>
      <c r="O1" s="69" t="s">
        <v>120</v>
      </c>
    </row>
    <row r="2" spans="1:15" ht="14.25" thickBot="1">
      <c r="A2" s="177" t="s">
        <v>41</v>
      </c>
      <c r="B2" s="180" t="s">
        <v>42</v>
      </c>
      <c r="C2" s="181"/>
      <c r="D2" s="181"/>
      <c r="E2" s="181"/>
      <c r="F2" s="181"/>
      <c r="G2" s="182"/>
      <c r="H2" s="183"/>
      <c r="I2" s="181" t="s">
        <v>36</v>
      </c>
      <c r="J2" s="181"/>
      <c r="K2" s="181"/>
      <c r="L2" s="181"/>
      <c r="M2" s="181"/>
      <c r="N2" s="182"/>
      <c r="O2" s="183"/>
    </row>
    <row r="3" spans="1:15" ht="13.5">
      <c r="A3" s="178"/>
      <c r="B3" s="31"/>
      <c r="C3" s="32"/>
      <c r="D3" s="32"/>
      <c r="E3" s="32"/>
      <c r="F3" s="32"/>
      <c r="G3" s="184" t="s">
        <v>45</v>
      </c>
      <c r="H3" s="185"/>
      <c r="I3" s="32"/>
      <c r="J3" s="32"/>
      <c r="K3" s="32"/>
      <c r="L3" s="32"/>
      <c r="M3" s="32"/>
      <c r="N3" s="186" t="s">
        <v>45</v>
      </c>
      <c r="O3" s="187"/>
    </row>
    <row r="4" spans="1:15" ht="52.5" customHeight="1" thickBot="1">
      <c r="A4" s="179"/>
      <c r="B4" s="33" t="s">
        <v>63</v>
      </c>
      <c r="C4" s="34" t="s">
        <v>46</v>
      </c>
      <c r="D4" s="34" t="s">
        <v>43</v>
      </c>
      <c r="E4" s="34" t="s">
        <v>47</v>
      </c>
      <c r="F4" s="109" t="s">
        <v>97</v>
      </c>
      <c r="G4" s="35" t="s">
        <v>48</v>
      </c>
      <c r="H4" s="36" t="s">
        <v>49</v>
      </c>
      <c r="I4" s="34" t="s">
        <v>63</v>
      </c>
      <c r="J4" s="34" t="s">
        <v>46</v>
      </c>
      <c r="K4" s="34" t="s">
        <v>43</v>
      </c>
      <c r="L4" s="34" t="s">
        <v>50</v>
      </c>
      <c r="M4" s="109" t="s">
        <v>97</v>
      </c>
      <c r="N4" s="35" t="s">
        <v>51</v>
      </c>
      <c r="O4" s="37" t="s">
        <v>49</v>
      </c>
    </row>
    <row r="5" spans="1:15" ht="13.5">
      <c r="A5" s="124" t="s">
        <v>134</v>
      </c>
      <c r="B5" s="125">
        <v>36.4</v>
      </c>
      <c r="C5" s="126">
        <v>274091</v>
      </c>
      <c r="D5" s="126">
        <v>146</v>
      </c>
      <c r="E5" s="126">
        <v>698274</v>
      </c>
      <c r="F5" s="127">
        <v>2.55</v>
      </c>
      <c r="G5" s="128">
        <v>731270</v>
      </c>
      <c r="H5" s="129">
        <f aca="true" t="shared" si="0" ref="H5:H15">ROUND((E5-G5)/G5*100,2)</f>
        <v>-4.51</v>
      </c>
      <c r="I5" s="138" t="s">
        <v>108</v>
      </c>
      <c r="J5" s="139" t="s">
        <v>108</v>
      </c>
      <c r="K5" s="140">
        <v>145</v>
      </c>
      <c r="L5" s="126">
        <v>617138</v>
      </c>
      <c r="M5" s="141">
        <v>2.25</v>
      </c>
      <c r="N5" s="128">
        <v>664488</v>
      </c>
      <c r="O5" s="142">
        <f aca="true" t="shared" si="1" ref="O5:O15">ROUND((L5-N5)/N5*100,2)</f>
        <v>-7.13</v>
      </c>
    </row>
    <row r="6" spans="1:15" ht="13.5">
      <c r="A6" s="124" t="s">
        <v>135</v>
      </c>
      <c r="B6" s="125">
        <v>36.5</v>
      </c>
      <c r="C6" s="126">
        <v>277339</v>
      </c>
      <c r="D6" s="126">
        <v>145</v>
      </c>
      <c r="E6" s="126">
        <v>703200</v>
      </c>
      <c r="F6" s="127">
        <v>2.5355251154724003</v>
      </c>
      <c r="G6" s="128">
        <v>698274</v>
      </c>
      <c r="H6" s="129">
        <f t="shared" si="0"/>
        <v>0.71</v>
      </c>
      <c r="I6" s="138" t="s">
        <v>108</v>
      </c>
      <c r="J6" s="139" t="s">
        <v>108</v>
      </c>
      <c r="K6" s="140">
        <v>138</v>
      </c>
      <c r="L6" s="126">
        <v>627417</v>
      </c>
      <c r="M6" s="141">
        <v>2.26</v>
      </c>
      <c r="N6" s="128">
        <v>617138</v>
      </c>
      <c r="O6" s="142">
        <f t="shared" si="1"/>
        <v>1.67</v>
      </c>
    </row>
    <row r="7" spans="1:15" ht="13.5">
      <c r="A7" s="124" t="s">
        <v>52</v>
      </c>
      <c r="B7" s="125">
        <v>36.8</v>
      </c>
      <c r="C7" s="126">
        <v>278015</v>
      </c>
      <c r="D7" s="126">
        <v>138</v>
      </c>
      <c r="E7" s="126">
        <v>694998</v>
      </c>
      <c r="F7" s="127">
        <v>2.4998579213351797</v>
      </c>
      <c r="G7" s="128">
        <v>703200</v>
      </c>
      <c r="H7" s="129">
        <f t="shared" si="0"/>
        <v>-1.17</v>
      </c>
      <c r="I7" s="138" t="s">
        <v>108</v>
      </c>
      <c r="J7" s="139" t="s">
        <v>108</v>
      </c>
      <c r="K7" s="140">
        <v>132</v>
      </c>
      <c r="L7" s="126">
        <v>623941</v>
      </c>
      <c r="M7" s="141">
        <v>2.244270992572343</v>
      </c>
      <c r="N7" s="128">
        <v>627417</v>
      </c>
      <c r="O7" s="142">
        <f t="shared" si="1"/>
        <v>-0.55</v>
      </c>
    </row>
    <row r="8" spans="1:15" ht="13.5">
      <c r="A8" s="124" t="s">
        <v>53</v>
      </c>
      <c r="B8" s="125">
        <v>37.4</v>
      </c>
      <c r="C8" s="126">
        <v>280797</v>
      </c>
      <c r="D8" s="126">
        <v>122</v>
      </c>
      <c r="E8" s="126">
        <v>688757</v>
      </c>
      <c r="F8" s="127">
        <v>2.45</v>
      </c>
      <c r="G8" s="128">
        <v>694998</v>
      </c>
      <c r="H8" s="129">
        <f t="shared" si="0"/>
        <v>-0.9</v>
      </c>
      <c r="I8" s="138" t="s">
        <v>108</v>
      </c>
      <c r="J8" s="139" t="s">
        <v>108</v>
      </c>
      <c r="K8" s="140">
        <v>109</v>
      </c>
      <c r="L8" s="126">
        <v>615210</v>
      </c>
      <c r="M8" s="141">
        <v>2.19</v>
      </c>
      <c r="N8" s="128">
        <v>623941</v>
      </c>
      <c r="O8" s="142">
        <f t="shared" si="1"/>
        <v>-1.4</v>
      </c>
    </row>
    <row r="9" spans="1:15" ht="13.5">
      <c r="A9" s="124" t="s">
        <v>54</v>
      </c>
      <c r="B9" s="130">
        <v>37.8</v>
      </c>
      <c r="C9" s="131">
        <v>281609</v>
      </c>
      <c r="D9" s="132">
        <v>112</v>
      </c>
      <c r="E9" s="131">
        <v>693047</v>
      </c>
      <c r="F9" s="133">
        <v>2.46</v>
      </c>
      <c r="G9" s="134">
        <v>688757</v>
      </c>
      <c r="H9" s="135">
        <f t="shared" si="0"/>
        <v>0.62</v>
      </c>
      <c r="I9" s="143" t="s">
        <v>108</v>
      </c>
      <c r="J9" s="144" t="s">
        <v>108</v>
      </c>
      <c r="K9" s="145">
        <v>101</v>
      </c>
      <c r="L9" s="131">
        <v>608895</v>
      </c>
      <c r="M9" s="146">
        <v>2.16</v>
      </c>
      <c r="N9" s="134">
        <v>615210</v>
      </c>
      <c r="O9" s="142">
        <f t="shared" si="1"/>
        <v>-1.03</v>
      </c>
    </row>
    <row r="10" spans="1:15" ht="13.5">
      <c r="A10" s="124" t="s">
        <v>55</v>
      </c>
      <c r="B10" s="125">
        <v>37.7</v>
      </c>
      <c r="C10" s="126">
        <v>278442</v>
      </c>
      <c r="D10" s="126">
        <v>131</v>
      </c>
      <c r="E10" s="126">
        <v>666880</v>
      </c>
      <c r="F10" s="133">
        <v>2.4</v>
      </c>
      <c r="G10" s="134">
        <v>693047</v>
      </c>
      <c r="H10" s="129">
        <f t="shared" si="0"/>
        <v>-3.78</v>
      </c>
      <c r="I10" s="143" t="s">
        <v>108</v>
      </c>
      <c r="J10" s="144" t="s">
        <v>108</v>
      </c>
      <c r="K10" s="145">
        <v>131</v>
      </c>
      <c r="L10" s="131">
        <v>604217</v>
      </c>
      <c r="M10" s="146">
        <v>2.17</v>
      </c>
      <c r="N10" s="134">
        <v>608895</v>
      </c>
      <c r="O10" s="142">
        <f t="shared" si="1"/>
        <v>-0.77</v>
      </c>
    </row>
    <row r="11" spans="1:15" ht="13.5">
      <c r="A11" s="124" t="s">
        <v>142</v>
      </c>
      <c r="B11" s="125">
        <v>38</v>
      </c>
      <c r="C11" s="126">
        <v>284594</v>
      </c>
      <c r="D11" s="126">
        <v>106</v>
      </c>
      <c r="E11" s="126">
        <v>683751</v>
      </c>
      <c r="F11" s="127">
        <v>2.4</v>
      </c>
      <c r="G11" s="128">
        <v>666880</v>
      </c>
      <c r="H11" s="129">
        <f t="shared" si="0"/>
        <v>2.53</v>
      </c>
      <c r="I11" s="138" t="s">
        <v>108</v>
      </c>
      <c r="J11" s="139" t="s">
        <v>108</v>
      </c>
      <c r="K11" s="140">
        <v>104</v>
      </c>
      <c r="L11" s="126">
        <v>633558</v>
      </c>
      <c r="M11" s="141">
        <v>2.23</v>
      </c>
      <c r="N11" s="128">
        <v>604217</v>
      </c>
      <c r="O11" s="142">
        <f t="shared" si="1"/>
        <v>4.86</v>
      </c>
    </row>
    <row r="12" spans="1:15" ht="13.5">
      <c r="A12" s="124" t="s">
        <v>143</v>
      </c>
      <c r="B12" s="136">
        <v>37.6</v>
      </c>
      <c r="C12" s="126">
        <v>282725</v>
      </c>
      <c r="D12" s="126">
        <v>121</v>
      </c>
      <c r="E12" s="126">
        <v>718173</v>
      </c>
      <c r="F12" s="127">
        <v>2.54</v>
      </c>
      <c r="G12" s="128">
        <v>683751</v>
      </c>
      <c r="H12" s="129">
        <f t="shared" si="0"/>
        <v>5.03</v>
      </c>
      <c r="I12" s="264">
        <v>37.6</v>
      </c>
      <c r="J12" s="147">
        <v>283800</v>
      </c>
      <c r="K12" s="148">
        <v>116</v>
      </c>
      <c r="L12" s="126">
        <v>680007</v>
      </c>
      <c r="M12" s="141">
        <v>2.4</v>
      </c>
      <c r="N12" s="128">
        <v>633558</v>
      </c>
      <c r="O12" s="142">
        <f t="shared" si="1"/>
        <v>7.33</v>
      </c>
    </row>
    <row r="13" spans="1:15" ht="14.25" thickBot="1">
      <c r="A13" s="124" t="s">
        <v>144</v>
      </c>
      <c r="B13" s="265">
        <v>37.8</v>
      </c>
      <c r="C13" s="266">
        <v>291183</v>
      </c>
      <c r="D13" s="266">
        <v>140</v>
      </c>
      <c r="E13" s="266">
        <v>702326</v>
      </c>
      <c r="F13" s="267">
        <v>2.41</v>
      </c>
      <c r="G13" s="151">
        <v>718173</v>
      </c>
      <c r="H13" s="268">
        <f t="shared" si="0"/>
        <v>-2.21</v>
      </c>
      <c r="I13" s="269">
        <v>37.8</v>
      </c>
      <c r="J13" s="270">
        <v>291183</v>
      </c>
      <c r="K13" s="271">
        <v>140</v>
      </c>
      <c r="L13" s="266">
        <v>661525</v>
      </c>
      <c r="M13" s="272">
        <v>2.27</v>
      </c>
      <c r="N13" s="273">
        <v>680007</v>
      </c>
      <c r="O13" s="274">
        <f t="shared" si="1"/>
        <v>-2.72</v>
      </c>
    </row>
    <row r="14" spans="1:15" ht="13.5">
      <c r="A14" s="64" t="s">
        <v>132</v>
      </c>
      <c r="B14" s="245">
        <v>37.9</v>
      </c>
      <c r="C14" s="246">
        <v>275806</v>
      </c>
      <c r="D14" s="247">
        <v>136</v>
      </c>
      <c r="E14" s="247">
        <v>720014</v>
      </c>
      <c r="F14" s="248">
        <v>2.61</v>
      </c>
      <c r="G14" s="249">
        <v>702326</v>
      </c>
      <c r="H14" s="149">
        <f t="shared" si="0"/>
        <v>2.52</v>
      </c>
      <c r="I14" s="250">
        <v>37.9</v>
      </c>
      <c r="J14" s="251">
        <v>275813</v>
      </c>
      <c r="K14" s="252">
        <v>135</v>
      </c>
      <c r="L14" s="247">
        <v>661509</v>
      </c>
      <c r="M14" s="253">
        <v>2.4</v>
      </c>
      <c r="N14" s="249">
        <v>661525</v>
      </c>
      <c r="O14" s="150">
        <f t="shared" si="1"/>
        <v>0</v>
      </c>
    </row>
    <row r="15" spans="1:15" ht="14.25" thickBot="1">
      <c r="A15" s="65" t="s">
        <v>133</v>
      </c>
      <c r="B15" s="254">
        <v>37.8</v>
      </c>
      <c r="C15" s="255">
        <v>291183</v>
      </c>
      <c r="D15" s="256">
        <v>140</v>
      </c>
      <c r="E15" s="255">
        <v>702326</v>
      </c>
      <c r="F15" s="257">
        <v>2.41</v>
      </c>
      <c r="G15" s="258">
        <v>718173</v>
      </c>
      <c r="H15" s="137">
        <f t="shared" si="0"/>
        <v>-2.21</v>
      </c>
      <c r="I15" s="259">
        <v>37.8</v>
      </c>
      <c r="J15" s="260">
        <v>291183</v>
      </c>
      <c r="K15" s="261">
        <v>140</v>
      </c>
      <c r="L15" s="255">
        <v>661525</v>
      </c>
      <c r="M15" s="262">
        <v>2.27</v>
      </c>
      <c r="N15" s="258">
        <v>680007</v>
      </c>
      <c r="O15" s="263">
        <f t="shared" si="1"/>
        <v>-2.72</v>
      </c>
    </row>
    <row r="16" spans="1:15" ht="14.25" thickBot="1">
      <c r="A16" s="39" t="s">
        <v>56</v>
      </c>
      <c r="B16" s="40">
        <f aca="true" t="shared" si="2" ref="B16:O16">B14-B15</f>
        <v>0.10000000000000142</v>
      </c>
      <c r="C16" s="41">
        <f t="shared" si="2"/>
        <v>-15377</v>
      </c>
      <c r="D16" s="61">
        <f t="shared" si="2"/>
        <v>-4</v>
      </c>
      <c r="E16" s="41">
        <f t="shared" si="2"/>
        <v>17688</v>
      </c>
      <c r="F16" s="38">
        <f t="shared" si="2"/>
        <v>0.19999999999999973</v>
      </c>
      <c r="G16" s="62">
        <f t="shared" si="2"/>
        <v>-15847</v>
      </c>
      <c r="H16" s="42">
        <f t="shared" si="2"/>
        <v>4.73</v>
      </c>
      <c r="I16" s="43">
        <f t="shared" si="2"/>
        <v>0.10000000000000142</v>
      </c>
      <c r="J16" s="63">
        <f t="shared" si="2"/>
        <v>-15370</v>
      </c>
      <c r="K16" s="61">
        <f t="shared" si="2"/>
        <v>-5</v>
      </c>
      <c r="L16" s="41">
        <f t="shared" si="2"/>
        <v>-16</v>
      </c>
      <c r="M16" s="38">
        <f t="shared" si="2"/>
        <v>0.1299999999999999</v>
      </c>
      <c r="N16" s="62">
        <f t="shared" si="2"/>
        <v>-18482</v>
      </c>
      <c r="O16" s="42">
        <f t="shared" si="2"/>
        <v>2.72</v>
      </c>
    </row>
    <row r="17" spans="1:15" ht="13.5">
      <c r="A17" s="68"/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</row>
    <row r="18" spans="1:15" ht="13.5">
      <c r="A18" s="68"/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</row>
    <row r="19" spans="1:15" ht="13.5">
      <c r="A19" s="68"/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</row>
    <row r="20" spans="1:15" ht="13.5">
      <c r="A20" s="68"/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</row>
    <row r="21" spans="1:15" ht="13.5">
      <c r="A21" s="68"/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</row>
    <row r="22" spans="1:15" ht="13.5">
      <c r="A22" s="68"/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</row>
    <row r="23" spans="1:15" ht="13.5">
      <c r="A23" s="68"/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</row>
    <row r="24" spans="1:15" ht="14.25" thickBot="1">
      <c r="A24" s="70"/>
      <c r="B24" s="70"/>
      <c r="C24" s="70"/>
      <c r="D24" s="70"/>
      <c r="E24" s="70"/>
      <c r="F24" s="70"/>
      <c r="G24" s="70"/>
      <c r="H24" s="70"/>
      <c r="I24" s="70"/>
      <c r="J24" s="68"/>
      <c r="K24" s="68"/>
      <c r="L24" s="68"/>
      <c r="M24" s="68"/>
      <c r="N24" s="68"/>
      <c r="O24" s="68"/>
    </row>
    <row r="25" spans="1:15" ht="13.5">
      <c r="A25" s="71"/>
      <c r="B25" s="72"/>
      <c r="C25" s="72"/>
      <c r="D25" s="72"/>
      <c r="E25" s="72"/>
      <c r="F25" s="72"/>
      <c r="G25" s="72"/>
      <c r="H25" s="72"/>
      <c r="I25" s="72"/>
      <c r="J25" s="73"/>
      <c r="K25" s="74"/>
      <c r="L25" s="74"/>
      <c r="M25" s="74"/>
      <c r="N25" s="74"/>
      <c r="O25" s="75"/>
    </row>
    <row r="26" spans="1:15" ht="13.5">
      <c r="A26" s="188" t="s">
        <v>89</v>
      </c>
      <c r="B26" s="189"/>
      <c r="C26" s="189"/>
      <c r="D26" s="189"/>
      <c r="E26" s="189"/>
      <c r="F26" s="189"/>
      <c r="G26" s="189"/>
      <c r="H26" s="189"/>
      <c r="I26" s="189"/>
      <c r="J26" s="189"/>
      <c r="K26" s="189"/>
      <c r="L26" s="189"/>
      <c r="M26" s="190"/>
      <c r="N26" s="190"/>
      <c r="O26" s="191"/>
    </row>
    <row r="27" spans="1:15" ht="13.5">
      <c r="A27" s="192"/>
      <c r="B27" s="190"/>
      <c r="C27" s="190"/>
      <c r="D27" s="190"/>
      <c r="E27" s="190"/>
      <c r="F27" s="190"/>
      <c r="G27" s="190"/>
      <c r="H27" s="190"/>
      <c r="I27" s="190"/>
      <c r="J27" s="190"/>
      <c r="K27" s="190"/>
      <c r="L27" s="190"/>
      <c r="M27" s="190"/>
      <c r="N27" s="190"/>
      <c r="O27" s="191"/>
    </row>
    <row r="28" spans="1:15" ht="29.25" customHeight="1">
      <c r="A28" s="193" t="s">
        <v>136</v>
      </c>
      <c r="B28" s="194"/>
      <c r="C28" s="194"/>
      <c r="D28" s="194"/>
      <c r="E28" s="194"/>
      <c r="F28" s="194"/>
      <c r="G28" s="194"/>
      <c r="H28" s="194"/>
      <c r="I28" s="194"/>
      <c r="J28" s="194"/>
      <c r="K28" s="194"/>
      <c r="L28" s="194"/>
      <c r="M28" s="195"/>
      <c r="N28" s="195"/>
      <c r="O28" s="196"/>
    </row>
    <row r="29" spans="1:15" ht="19.5" customHeight="1">
      <c r="A29" s="193" t="s">
        <v>87</v>
      </c>
      <c r="B29" s="194"/>
      <c r="C29" s="194"/>
      <c r="D29" s="194"/>
      <c r="E29" s="194"/>
      <c r="F29" s="194"/>
      <c r="G29" s="194"/>
      <c r="H29" s="194"/>
      <c r="I29" s="194"/>
      <c r="J29" s="194"/>
      <c r="K29" s="194"/>
      <c r="L29" s="194"/>
      <c r="M29" s="195"/>
      <c r="N29" s="195"/>
      <c r="O29" s="196"/>
    </row>
    <row r="30" spans="1:15" ht="25.5" customHeight="1">
      <c r="A30" s="197" t="s">
        <v>121</v>
      </c>
      <c r="B30" s="198"/>
      <c r="C30" s="198"/>
      <c r="D30" s="198"/>
      <c r="E30" s="198"/>
      <c r="F30" s="198"/>
      <c r="G30" s="198"/>
      <c r="H30" s="198"/>
      <c r="I30" s="198"/>
      <c r="J30" s="198"/>
      <c r="K30" s="198"/>
      <c r="L30" s="198"/>
      <c r="M30" s="198"/>
      <c r="N30" s="198"/>
      <c r="O30" s="199"/>
    </row>
    <row r="31" spans="1:15" ht="39" customHeight="1">
      <c r="A31" s="76"/>
      <c r="B31" s="204" t="s">
        <v>93</v>
      </c>
      <c r="C31" s="204"/>
      <c r="D31" s="204"/>
      <c r="E31" s="204"/>
      <c r="F31" s="204"/>
      <c r="G31" s="204"/>
      <c r="H31" s="204"/>
      <c r="I31" s="204"/>
      <c r="J31" s="204"/>
      <c r="K31" s="204"/>
      <c r="L31" s="204"/>
      <c r="M31" s="204"/>
      <c r="N31" s="78"/>
      <c r="O31" s="79"/>
    </row>
    <row r="32" spans="1:15" ht="24.75" customHeight="1">
      <c r="A32" s="76"/>
      <c r="D32" s="99" t="s">
        <v>137</v>
      </c>
      <c r="E32" s="77"/>
      <c r="F32" s="77"/>
      <c r="G32" s="77"/>
      <c r="H32" s="77"/>
      <c r="I32" s="77"/>
      <c r="J32" s="77"/>
      <c r="K32" s="77"/>
      <c r="L32" s="77"/>
      <c r="M32" s="78"/>
      <c r="N32" s="78"/>
      <c r="O32" s="79"/>
    </row>
    <row r="33" spans="1:15" ht="24" customHeight="1">
      <c r="A33" s="76"/>
      <c r="D33" s="99" t="s">
        <v>138</v>
      </c>
      <c r="E33" s="77"/>
      <c r="F33" s="77"/>
      <c r="G33" s="77"/>
      <c r="H33" s="77"/>
      <c r="I33" s="77"/>
      <c r="J33" s="77"/>
      <c r="K33" s="77"/>
      <c r="L33" s="77"/>
      <c r="M33" s="78"/>
      <c r="N33" s="78"/>
      <c r="O33" s="79"/>
    </row>
    <row r="34" spans="1:15" ht="24" customHeight="1">
      <c r="A34" s="76"/>
      <c r="D34" s="99" t="s">
        <v>139</v>
      </c>
      <c r="E34" s="77"/>
      <c r="F34" s="77"/>
      <c r="G34" s="77"/>
      <c r="H34" s="77"/>
      <c r="I34" s="77"/>
      <c r="J34" s="77"/>
      <c r="K34" s="77"/>
      <c r="L34" s="77"/>
      <c r="M34" s="78"/>
      <c r="N34" s="78"/>
      <c r="O34" s="79"/>
    </row>
    <row r="35" spans="1:15" ht="19.5" customHeight="1">
      <c r="A35" s="80"/>
      <c r="D35" s="98" t="s">
        <v>116</v>
      </c>
      <c r="E35" s="81"/>
      <c r="F35" s="81"/>
      <c r="G35" s="81"/>
      <c r="H35" s="81"/>
      <c r="I35" s="81"/>
      <c r="J35" s="81"/>
      <c r="K35" s="82"/>
      <c r="L35" s="82"/>
      <c r="M35" s="82"/>
      <c r="N35" s="82"/>
      <c r="O35" s="83"/>
    </row>
    <row r="36" spans="1:15" ht="27.75" customHeight="1">
      <c r="A36" s="80"/>
      <c r="B36" s="81"/>
      <c r="C36" s="81"/>
      <c r="D36" s="81"/>
      <c r="E36" s="81"/>
      <c r="F36" s="81"/>
      <c r="G36" s="81"/>
      <c r="H36" s="81"/>
      <c r="I36" s="81"/>
      <c r="J36" s="81"/>
      <c r="K36" s="82"/>
      <c r="L36" s="82"/>
      <c r="M36" s="82"/>
      <c r="N36" s="82"/>
      <c r="O36" s="83"/>
    </row>
    <row r="37" spans="1:15" ht="23.25" customHeight="1">
      <c r="A37" s="197" t="s">
        <v>90</v>
      </c>
      <c r="B37" s="194"/>
      <c r="C37" s="194"/>
      <c r="D37" s="194"/>
      <c r="E37" s="194"/>
      <c r="F37" s="194"/>
      <c r="G37" s="194"/>
      <c r="H37" s="194"/>
      <c r="I37" s="194"/>
      <c r="J37" s="194"/>
      <c r="K37" s="194"/>
      <c r="L37" s="194"/>
      <c r="M37" s="195"/>
      <c r="N37" s="195"/>
      <c r="O37" s="196"/>
    </row>
    <row r="38" spans="1:15" ht="13.5">
      <c r="A38" s="80"/>
      <c r="B38" s="81"/>
      <c r="C38" s="81"/>
      <c r="D38" s="81"/>
      <c r="E38" s="81"/>
      <c r="F38" s="81"/>
      <c r="G38" s="81"/>
      <c r="H38" s="81"/>
      <c r="I38" s="81"/>
      <c r="J38" s="81"/>
      <c r="K38" s="82"/>
      <c r="L38" s="82"/>
      <c r="M38" s="82"/>
      <c r="N38" s="82"/>
      <c r="O38" s="83"/>
    </row>
    <row r="39" spans="1:15" ht="13.5">
      <c r="A39" s="93"/>
      <c r="B39" s="92" t="s">
        <v>110</v>
      </c>
      <c r="C39" s="85"/>
      <c r="D39" s="82"/>
      <c r="E39" s="68"/>
      <c r="F39" s="86"/>
      <c r="H39" s="86" t="s">
        <v>111</v>
      </c>
      <c r="I39" s="82"/>
      <c r="J39" s="82"/>
      <c r="K39" s="82"/>
      <c r="L39" s="82"/>
      <c r="M39" s="82"/>
      <c r="N39" s="82"/>
      <c r="O39" s="83"/>
    </row>
    <row r="40" spans="1:15" ht="13.5">
      <c r="A40" s="93"/>
      <c r="B40" s="92" t="s">
        <v>57</v>
      </c>
      <c r="C40" s="85"/>
      <c r="D40" s="82"/>
      <c r="E40" s="68"/>
      <c r="F40" s="86"/>
      <c r="H40" s="86" t="s">
        <v>58</v>
      </c>
      <c r="I40" s="82"/>
      <c r="J40" s="82"/>
      <c r="K40" s="82"/>
      <c r="L40" s="82"/>
      <c r="M40" s="82"/>
      <c r="N40" s="82"/>
      <c r="O40" s="83"/>
    </row>
    <row r="41" spans="1:15" ht="13.5" hidden="1">
      <c r="A41" s="93"/>
      <c r="B41" s="92"/>
      <c r="C41" s="85"/>
      <c r="D41" s="82"/>
      <c r="E41" s="68"/>
      <c r="F41" s="86"/>
      <c r="H41" s="86"/>
      <c r="I41" s="82"/>
      <c r="J41" s="82"/>
      <c r="K41" s="82"/>
      <c r="L41" s="82"/>
      <c r="M41" s="82"/>
      <c r="N41" s="82"/>
      <c r="O41" s="83"/>
    </row>
    <row r="42" spans="1:15" ht="13.5" hidden="1">
      <c r="A42" s="93"/>
      <c r="B42" s="92"/>
      <c r="C42" s="85"/>
      <c r="D42" s="82"/>
      <c r="E42" s="68"/>
      <c r="F42" s="86"/>
      <c r="H42" s="86"/>
      <c r="I42" s="82"/>
      <c r="J42" s="82"/>
      <c r="K42" s="82"/>
      <c r="L42" s="82"/>
      <c r="M42" s="82"/>
      <c r="N42" s="82"/>
      <c r="O42" s="83"/>
    </row>
    <row r="43" spans="1:15" ht="13.5">
      <c r="A43" s="93"/>
      <c r="B43" s="92" t="s">
        <v>59</v>
      </c>
      <c r="C43" s="85"/>
      <c r="D43" s="82"/>
      <c r="E43" s="68"/>
      <c r="F43" s="86"/>
      <c r="H43" s="86" t="s">
        <v>60</v>
      </c>
      <c r="I43" s="82"/>
      <c r="J43" s="82"/>
      <c r="K43" s="82"/>
      <c r="L43" s="82"/>
      <c r="M43" s="82"/>
      <c r="N43" s="82"/>
      <c r="O43" s="83"/>
    </row>
    <row r="44" spans="1:15" ht="13.5" hidden="1">
      <c r="A44" s="93"/>
      <c r="B44" s="92"/>
      <c r="C44" s="85"/>
      <c r="D44" s="82"/>
      <c r="E44" s="68"/>
      <c r="F44" s="86"/>
      <c r="H44" s="86"/>
      <c r="I44" s="82"/>
      <c r="J44" s="82"/>
      <c r="K44" s="82"/>
      <c r="L44" s="82"/>
      <c r="M44" s="82"/>
      <c r="N44" s="82"/>
      <c r="O44" s="83"/>
    </row>
    <row r="45" spans="1:15" ht="13.5">
      <c r="A45" s="93"/>
      <c r="B45" s="92" t="s">
        <v>61</v>
      </c>
      <c r="C45" s="85"/>
      <c r="D45" s="82"/>
      <c r="E45" s="68"/>
      <c r="F45" s="86"/>
      <c r="H45" s="86" t="s">
        <v>64</v>
      </c>
      <c r="I45" s="82"/>
      <c r="J45" s="82"/>
      <c r="K45" s="82"/>
      <c r="L45" s="82"/>
      <c r="M45" s="82"/>
      <c r="N45" s="82"/>
      <c r="O45" s="83"/>
    </row>
    <row r="46" spans="1:15" ht="13.5" hidden="1">
      <c r="A46" s="93"/>
      <c r="B46" s="92"/>
      <c r="C46" s="85"/>
      <c r="D46" s="82"/>
      <c r="E46" s="68"/>
      <c r="F46" s="86"/>
      <c r="H46" s="86"/>
      <c r="I46" s="82"/>
      <c r="J46" s="82"/>
      <c r="K46" s="82"/>
      <c r="L46" s="82"/>
      <c r="M46" s="82"/>
      <c r="N46" s="82"/>
      <c r="O46" s="83"/>
    </row>
    <row r="47" spans="1:15" ht="13.5" hidden="1">
      <c r="A47" s="93"/>
      <c r="B47" s="92"/>
      <c r="C47" s="85"/>
      <c r="D47" s="82"/>
      <c r="E47" s="68"/>
      <c r="F47" s="86"/>
      <c r="H47" s="86"/>
      <c r="I47" s="82"/>
      <c r="J47" s="82"/>
      <c r="K47" s="82"/>
      <c r="L47" s="82"/>
      <c r="M47" s="82"/>
      <c r="N47" s="82"/>
      <c r="O47" s="83"/>
    </row>
    <row r="48" spans="1:15" ht="13.5">
      <c r="A48" s="84"/>
      <c r="B48" s="85"/>
      <c r="C48" s="85"/>
      <c r="D48" s="82"/>
      <c r="E48" s="68"/>
      <c r="F48" s="86"/>
      <c r="G48" s="86"/>
      <c r="H48" s="82"/>
      <c r="I48" s="82"/>
      <c r="J48" s="82"/>
      <c r="K48" s="82"/>
      <c r="L48" s="82"/>
      <c r="M48" s="82"/>
      <c r="N48" s="82"/>
      <c r="O48" s="83"/>
    </row>
    <row r="49" spans="1:15" ht="13.5">
      <c r="A49" s="84"/>
      <c r="B49" s="85"/>
      <c r="C49" s="85"/>
      <c r="D49" s="82"/>
      <c r="E49" s="68"/>
      <c r="F49" s="86"/>
      <c r="G49" s="86"/>
      <c r="H49" s="82"/>
      <c r="I49" s="82"/>
      <c r="J49" s="82"/>
      <c r="K49" s="82"/>
      <c r="L49" s="82"/>
      <c r="M49" s="82"/>
      <c r="N49" s="82"/>
      <c r="O49" s="83"/>
    </row>
    <row r="50" spans="1:15" ht="27" customHeight="1">
      <c r="A50" s="200" t="s">
        <v>117</v>
      </c>
      <c r="B50" s="201"/>
      <c r="C50" s="201"/>
      <c r="D50" s="201"/>
      <c r="E50" s="201"/>
      <c r="F50" s="201"/>
      <c r="G50" s="201"/>
      <c r="H50" s="201"/>
      <c r="I50" s="201"/>
      <c r="J50" s="201"/>
      <c r="K50" s="201"/>
      <c r="L50" s="201"/>
      <c r="M50" s="201"/>
      <c r="N50" s="201"/>
      <c r="O50" s="202"/>
    </row>
    <row r="51" spans="1:15" ht="13.5">
      <c r="A51" s="87"/>
      <c r="B51" s="85"/>
      <c r="C51" s="85"/>
      <c r="D51" s="82"/>
      <c r="E51" s="82"/>
      <c r="F51" s="82"/>
      <c r="G51" s="82"/>
      <c r="H51" s="82"/>
      <c r="I51" s="82"/>
      <c r="J51" s="82"/>
      <c r="K51" s="82"/>
      <c r="L51" s="82"/>
      <c r="M51" s="82"/>
      <c r="N51" s="82"/>
      <c r="O51" s="83"/>
    </row>
    <row r="52" spans="1:15" ht="21.75" customHeight="1">
      <c r="A52" s="87"/>
      <c r="B52" s="85" t="s">
        <v>118</v>
      </c>
      <c r="C52" s="85"/>
      <c r="D52" s="82"/>
      <c r="E52" s="82"/>
      <c r="F52" s="82"/>
      <c r="G52" s="82"/>
      <c r="H52" s="82"/>
      <c r="I52" s="82"/>
      <c r="J52" s="82"/>
      <c r="K52" s="82"/>
      <c r="L52" s="82"/>
      <c r="M52" s="82"/>
      <c r="N52" s="82"/>
      <c r="O52" s="83"/>
    </row>
    <row r="53" spans="1:15" s="96" customFormat="1" ht="68.25" customHeight="1">
      <c r="A53" s="94"/>
      <c r="B53" s="97"/>
      <c r="C53" s="203" t="s">
        <v>112</v>
      </c>
      <c r="D53" s="203"/>
      <c r="E53" s="203"/>
      <c r="F53" s="203"/>
      <c r="G53" s="203"/>
      <c r="H53" s="203"/>
      <c r="I53" s="203"/>
      <c r="J53" s="203"/>
      <c r="K53" s="203"/>
      <c r="L53" s="203"/>
      <c r="M53" s="203"/>
      <c r="N53" s="203"/>
      <c r="O53" s="95"/>
    </row>
    <row r="54" spans="1:15" ht="13.5">
      <c r="A54" s="87"/>
      <c r="B54" s="85"/>
      <c r="C54" s="85"/>
      <c r="D54" s="82"/>
      <c r="E54" s="82"/>
      <c r="F54" s="82"/>
      <c r="G54" s="82"/>
      <c r="H54" s="82"/>
      <c r="I54" s="82"/>
      <c r="J54" s="82"/>
      <c r="K54" s="82"/>
      <c r="L54" s="82"/>
      <c r="M54" s="82"/>
      <c r="N54" s="82"/>
      <c r="O54" s="83"/>
    </row>
    <row r="55" spans="1:15" ht="13.5">
      <c r="A55" s="87"/>
      <c r="B55" s="85"/>
      <c r="C55" s="85"/>
      <c r="D55" s="82"/>
      <c r="E55" s="82"/>
      <c r="F55" s="82"/>
      <c r="G55" s="82"/>
      <c r="H55" s="82"/>
      <c r="I55" s="82"/>
      <c r="J55" s="82"/>
      <c r="K55" s="82"/>
      <c r="L55" s="82"/>
      <c r="M55" s="82"/>
      <c r="N55" s="82"/>
      <c r="O55" s="83"/>
    </row>
    <row r="56" spans="1:15" ht="13.5">
      <c r="A56" s="87"/>
      <c r="B56" s="85"/>
      <c r="C56" s="85"/>
      <c r="D56" s="82"/>
      <c r="E56" s="82"/>
      <c r="F56" s="82"/>
      <c r="G56" s="82"/>
      <c r="H56" s="82"/>
      <c r="I56" s="82"/>
      <c r="J56" s="82"/>
      <c r="K56" s="82"/>
      <c r="L56" s="82"/>
      <c r="M56" s="82"/>
      <c r="N56" s="82"/>
      <c r="O56" s="83"/>
    </row>
    <row r="57" spans="1:15" ht="13.5">
      <c r="A57" s="87"/>
      <c r="B57" s="85"/>
      <c r="C57" s="85"/>
      <c r="D57" s="82"/>
      <c r="E57" s="82"/>
      <c r="F57" s="82"/>
      <c r="G57" s="82"/>
      <c r="H57" s="82"/>
      <c r="I57" s="82"/>
      <c r="J57" s="82"/>
      <c r="K57" s="82"/>
      <c r="L57" s="82"/>
      <c r="M57" s="82"/>
      <c r="N57" s="82"/>
      <c r="O57" s="83"/>
    </row>
    <row r="58" spans="1:15" ht="13.5">
      <c r="A58" s="87"/>
      <c r="B58" s="85"/>
      <c r="C58" s="85"/>
      <c r="D58" s="82"/>
      <c r="E58" s="82"/>
      <c r="F58" s="82"/>
      <c r="G58" s="82"/>
      <c r="H58" s="82"/>
      <c r="I58" s="82"/>
      <c r="J58" s="82"/>
      <c r="K58" s="82"/>
      <c r="L58" s="82"/>
      <c r="M58" s="82"/>
      <c r="N58" s="82"/>
      <c r="O58" s="83"/>
    </row>
    <row r="59" spans="1:15" ht="14.25" thickBot="1">
      <c r="A59" s="88"/>
      <c r="B59" s="89"/>
      <c r="C59" s="89"/>
      <c r="D59" s="89"/>
      <c r="E59" s="89"/>
      <c r="F59" s="89"/>
      <c r="G59" s="89"/>
      <c r="H59" s="89"/>
      <c r="I59" s="89"/>
      <c r="J59" s="89"/>
      <c r="K59" s="90"/>
      <c r="L59" s="90"/>
      <c r="M59" s="90"/>
      <c r="N59" s="90"/>
      <c r="O59" s="91"/>
    </row>
  </sheetData>
  <sheetProtection/>
  <mergeCells count="13">
    <mergeCell ref="A50:O50"/>
    <mergeCell ref="C53:N53"/>
    <mergeCell ref="B31:M31"/>
    <mergeCell ref="A37:O37"/>
    <mergeCell ref="A26:O27"/>
    <mergeCell ref="A28:O28"/>
    <mergeCell ref="A29:O29"/>
    <mergeCell ref="A30:O30"/>
    <mergeCell ref="A2:A4"/>
    <mergeCell ref="B2:H2"/>
    <mergeCell ref="I2:O2"/>
    <mergeCell ref="G3:H3"/>
    <mergeCell ref="N3:O3"/>
  </mergeCells>
  <printOptions/>
  <pageMargins left="0.1968503937007874" right="0.1968503937007874" top="0.7874015748031497" bottom="0.7874015748031497" header="0.5118110236220472" footer="0.5118110236220472"/>
  <pageSetup blackAndWhite="1" fitToHeight="1" fitToWidth="1" horizontalDpi="600" verticalDpi="600" orientation="portrait" paperSize="9" scale="76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73"/>
  <sheetViews>
    <sheetView zoomScale="95" zoomScaleNormal="95" workbookViewId="0" topLeftCell="A1">
      <selection activeCell="D7" sqref="D7"/>
    </sheetView>
  </sheetViews>
  <sheetFormatPr defaultColWidth="9.00390625" defaultRowHeight="13.5"/>
  <cols>
    <col min="1" max="1" width="1.4921875" style="3" customWidth="1"/>
    <col min="2" max="3" width="3.25390625" style="3" bestFit="1" customWidth="1"/>
    <col min="4" max="4" width="19.75390625" style="4" bestFit="1" customWidth="1"/>
    <col min="5" max="5" width="5.625" style="3" customWidth="1"/>
    <col min="6" max="6" width="7.625" style="3" customWidth="1"/>
    <col min="7" max="7" width="4.625" style="3" customWidth="1"/>
    <col min="8" max="8" width="8.125" style="3" customWidth="1"/>
    <col min="9" max="9" width="7.625" style="3" customWidth="1"/>
    <col min="10" max="10" width="8.125" style="3" customWidth="1"/>
    <col min="11" max="11" width="7.625" style="5" customWidth="1"/>
    <col min="12" max="12" width="5.625" style="3" customWidth="1"/>
    <col min="13" max="13" width="7.625" style="3" customWidth="1"/>
    <col min="14" max="14" width="4.625" style="3" customWidth="1"/>
    <col min="15" max="15" width="8.125" style="5" customWidth="1"/>
    <col min="16" max="16" width="7.75390625" style="3" customWidth="1"/>
    <col min="17" max="17" width="8.125" style="3" customWidth="1"/>
    <col min="18" max="18" width="7.625" style="3" customWidth="1"/>
    <col min="19" max="19" width="9.00390625" style="3" customWidth="1"/>
    <col min="20" max="23" width="0" style="3" hidden="1" customWidth="1"/>
    <col min="24" max="16384" width="9.00390625" style="3" customWidth="1"/>
  </cols>
  <sheetData>
    <row r="1" spans="1:18" s="2" customFormat="1" ht="13.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2:18" ht="18.75">
      <c r="B2" s="174" t="s">
        <v>141</v>
      </c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174"/>
      <c r="R2" s="174"/>
    </row>
    <row r="3" spans="2:18" ht="18.75">
      <c r="B3" s="174" t="s">
        <v>102</v>
      </c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4"/>
      <c r="P3" s="174"/>
      <c r="Q3" s="174"/>
      <c r="R3" s="174"/>
    </row>
    <row r="4" spans="2:18" ht="12.75" thickBot="1">
      <c r="B4" s="175" t="s">
        <v>115</v>
      </c>
      <c r="C4" s="175"/>
      <c r="D4" s="175"/>
      <c r="E4" s="58"/>
      <c r="F4" s="58"/>
      <c r="G4" s="58"/>
      <c r="H4" s="58"/>
      <c r="I4" s="58"/>
      <c r="J4" s="58"/>
      <c r="K4" s="60"/>
      <c r="L4" s="58"/>
      <c r="M4" s="58"/>
      <c r="N4" s="58"/>
      <c r="O4" s="176" t="s">
        <v>122</v>
      </c>
      <c r="P4" s="176"/>
      <c r="Q4" s="176"/>
      <c r="R4" s="176"/>
    </row>
    <row r="5" spans="2:18" s="6" customFormat="1" ht="12.75" thickBot="1">
      <c r="B5" s="7"/>
      <c r="C5" s="8"/>
      <c r="D5" s="9"/>
      <c r="E5" s="10" t="s">
        <v>35</v>
      </c>
      <c r="F5" s="11"/>
      <c r="G5" s="10"/>
      <c r="H5" s="12"/>
      <c r="I5" s="13"/>
      <c r="J5" s="13"/>
      <c r="K5" s="14"/>
      <c r="L5" s="12" t="s">
        <v>36</v>
      </c>
      <c r="M5" s="13"/>
      <c r="N5" s="13"/>
      <c r="O5" s="13"/>
      <c r="P5" s="13"/>
      <c r="Q5" s="13"/>
      <c r="R5" s="15"/>
    </row>
    <row r="6" spans="2:18" s="6" customFormat="1" ht="12">
      <c r="B6" s="16"/>
      <c r="C6" s="17"/>
      <c r="D6" s="18"/>
      <c r="E6" s="28"/>
      <c r="F6" s="22"/>
      <c r="G6" s="22"/>
      <c r="H6" s="22"/>
      <c r="I6" s="22"/>
      <c r="J6" s="172" t="s">
        <v>45</v>
      </c>
      <c r="K6" s="173"/>
      <c r="L6" s="22"/>
      <c r="M6" s="22"/>
      <c r="N6" s="22"/>
      <c r="O6" s="22"/>
      <c r="P6" s="22"/>
      <c r="Q6" s="172" t="s">
        <v>45</v>
      </c>
      <c r="R6" s="173"/>
    </row>
    <row r="7" spans="2:18" s="6" customFormat="1" ht="42" customHeight="1" thickBot="1">
      <c r="B7" s="19"/>
      <c r="C7" s="20"/>
      <c r="D7" s="21"/>
      <c r="E7" s="29" t="s">
        <v>63</v>
      </c>
      <c r="F7" s="23" t="s">
        <v>46</v>
      </c>
      <c r="G7" s="23" t="s">
        <v>43</v>
      </c>
      <c r="H7" s="23" t="s">
        <v>47</v>
      </c>
      <c r="I7" s="24" t="s">
        <v>97</v>
      </c>
      <c r="J7" s="25" t="s">
        <v>62</v>
      </c>
      <c r="K7" s="26" t="s">
        <v>49</v>
      </c>
      <c r="L7" s="23" t="s">
        <v>63</v>
      </c>
      <c r="M7" s="23" t="s">
        <v>46</v>
      </c>
      <c r="N7" s="23" t="s">
        <v>43</v>
      </c>
      <c r="O7" s="23" t="s">
        <v>50</v>
      </c>
      <c r="P7" s="24" t="s">
        <v>97</v>
      </c>
      <c r="Q7" s="25" t="s">
        <v>51</v>
      </c>
      <c r="R7" s="27" t="s">
        <v>49</v>
      </c>
    </row>
    <row r="8" spans="2:23" s="44" customFormat="1" ht="12">
      <c r="B8" s="45"/>
      <c r="C8" s="170" t="s">
        <v>0</v>
      </c>
      <c r="D8" s="171"/>
      <c r="E8" s="205">
        <v>38.3</v>
      </c>
      <c r="F8" s="206">
        <v>294472</v>
      </c>
      <c r="G8" s="207">
        <v>128</v>
      </c>
      <c r="H8" s="206">
        <v>834062</v>
      </c>
      <c r="I8" s="208">
        <v>2.83</v>
      </c>
      <c r="J8" s="209">
        <v>830536</v>
      </c>
      <c r="K8" s="46">
        <f>IF(U8=TRUE,"-",ROUND((H8-J8)/J8*100,2))</f>
        <v>0.42</v>
      </c>
      <c r="L8" s="210">
        <v>38.3</v>
      </c>
      <c r="M8" s="206">
        <v>294502</v>
      </c>
      <c r="N8" s="206">
        <v>127</v>
      </c>
      <c r="O8" s="206">
        <v>814130</v>
      </c>
      <c r="P8" s="208">
        <v>2.76</v>
      </c>
      <c r="Q8" s="209">
        <v>815309</v>
      </c>
      <c r="R8" s="46">
        <f>IF(W8=TRUE,"-",ROUND((O8-Q8)/Q8*100,2))</f>
        <v>-0.14</v>
      </c>
      <c r="T8" s="44">
        <f aca="true" t="shared" si="0" ref="T8:T39">ROUND((H8-J8)/J8*100,2)</f>
        <v>0.42</v>
      </c>
      <c r="U8" s="44" t="b">
        <f aca="true" t="shared" si="1" ref="U8:U39">ISERROR(T8)</f>
        <v>0</v>
      </c>
      <c r="V8" s="44">
        <f aca="true" t="shared" si="2" ref="V8:V39">ROUND((O8-Q8)/Q8*100,2)</f>
        <v>-0.14</v>
      </c>
      <c r="W8" s="44" t="b">
        <f aca="true" t="shared" si="3" ref="W8:W39">ISERROR(V8)</f>
        <v>0</v>
      </c>
    </row>
    <row r="9" spans="2:23" s="44" customFormat="1" ht="12">
      <c r="B9" s="105"/>
      <c r="C9" s="47"/>
      <c r="D9" s="48" t="s">
        <v>128</v>
      </c>
      <c r="E9" s="211">
        <v>38.2</v>
      </c>
      <c r="F9" s="212">
        <v>257261</v>
      </c>
      <c r="G9" s="213" t="s">
        <v>109</v>
      </c>
      <c r="H9" s="212">
        <v>520543</v>
      </c>
      <c r="I9" s="214">
        <v>2.02</v>
      </c>
      <c r="J9" s="215">
        <v>742045</v>
      </c>
      <c r="K9" s="49">
        <f>IF(U9=TRUE,"-",ROUND((H9-J9)/J9*100,2))</f>
        <v>-29.85</v>
      </c>
      <c r="L9" s="216">
        <v>38.2</v>
      </c>
      <c r="M9" s="212">
        <v>257261</v>
      </c>
      <c r="N9" s="212" t="s">
        <v>109</v>
      </c>
      <c r="O9" s="212">
        <v>479354</v>
      </c>
      <c r="P9" s="214">
        <v>1.86</v>
      </c>
      <c r="Q9" s="215">
        <v>707540</v>
      </c>
      <c r="R9" s="50">
        <f aca="true" t="shared" si="4" ref="R9:R66">IF(W9=TRUE,"-",ROUND((O9-Q9)/Q9*100,2))</f>
        <v>-32.25</v>
      </c>
      <c r="T9" s="44">
        <f t="shared" si="0"/>
        <v>-29.85</v>
      </c>
      <c r="U9" s="44" t="b">
        <f t="shared" si="1"/>
        <v>0</v>
      </c>
      <c r="V9" s="44">
        <f t="shared" si="2"/>
        <v>-32.25</v>
      </c>
      <c r="W9" s="44" t="b">
        <f t="shared" si="3"/>
        <v>0</v>
      </c>
    </row>
    <row r="10" spans="2:23" s="44" customFormat="1" ht="12">
      <c r="B10" s="105"/>
      <c r="C10" s="47"/>
      <c r="D10" s="48" t="s">
        <v>73</v>
      </c>
      <c r="E10" s="211">
        <v>39</v>
      </c>
      <c r="F10" s="212">
        <v>272027</v>
      </c>
      <c r="G10" s="213">
        <v>5</v>
      </c>
      <c r="H10" s="212">
        <v>640645</v>
      </c>
      <c r="I10" s="214">
        <v>2.36</v>
      </c>
      <c r="J10" s="215">
        <v>637320</v>
      </c>
      <c r="K10" s="49">
        <f aca="true" t="shared" si="5" ref="K10:K66">IF(U10=TRUE,"-",ROUND((H10-J10)/J10*100,2))</f>
        <v>0.52</v>
      </c>
      <c r="L10" s="216">
        <v>39</v>
      </c>
      <c r="M10" s="212">
        <v>272027</v>
      </c>
      <c r="N10" s="212">
        <v>5</v>
      </c>
      <c r="O10" s="212">
        <v>403231</v>
      </c>
      <c r="P10" s="214">
        <v>1.48</v>
      </c>
      <c r="Q10" s="215">
        <v>407303</v>
      </c>
      <c r="R10" s="50">
        <f t="shared" si="4"/>
        <v>-1</v>
      </c>
      <c r="T10" s="44">
        <f t="shared" si="0"/>
        <v>0.52</v>
      </c>
      <c r="U10" s="44" t="b">
        <f t="shared" si="1"/>
        <v>0</v>
      </c>
      <c r="V10" s="44">
        <f t="shared" si="2"/>
        <v>-1</v>
      </c>
      <c r="W10" s="44" t="b">
        <f t="shared" si="3"/>
        <v>0</v>
      </c>
    </row>
    <row r="11" spans="2:23" s="44" customFormat="1" ht="12">
      <c r="B11" s="105"/>
      <c r="C11" s="47"/>
      <c r="D11" s="48" t="s">
        <v>103</v>
      </c>
      <c r="E11" s="211">
        <v>42</v>
      </c>
      <c r="F11" s="212">
        <v>263610</v>
      </c>
      <c r="G11" s="213" t="s">
        <v>109</v>
      </c>
      <c r="H11" s="212">
        <v>420251</v>
      </c>
      <c r="I11" s="214">
        <v>1.59</v>
      </c>
      <c r="J11" s="215">
        <v>538709</v>
      </c>
      <c r="K11" s="49">
        <f t="shared" si="5"/>
        <v>-21.99</v>
      </c>
      <c r="L11" s="216">
        <v>42</v>
      </c>
      <c r="M11" s="212">
        <v>263610</v>
      </c>
      <c r="N11" s="212" t="s">
        <v>109</v>
      </c>
      <c r="O11" s="212">
        <v>328957</v>
      </c>
      <c r="P11" s="214">
        <v>1.25</v>
      </c>
      <c r="Q11" s="215">
        <v>383733</v>
      </c>
      <c r="R11" s="50">
        <f t="shared" si="4"/>
        <v>-14.27</v>
      </c>
      <c r="T11" s="44">
        <f t="shared" si="0"/>
        <v>-21.99</v>
      </c>
      <c r="U11" s="44" t="b">
        <f t="shared" si="1"/>
        <v>0</v>
      </c>
      <c r="V11" s="44">
        <f t="shared" si="2"/>
        <v>-14.27</v>
      </c>
      <c r="W11" s="44" t="b">
        <f t="shared" si="3"/>
        <v>0</v>
      </c>
    </row>
    <row r="12" spans="2:23" s="44" customFormat="1" ht="12">
      <c r="B12" s="105"/>
      <c r="C12" s="47"/>
      <c r="D12" s="48" t="s">
        <v>77</v>
      </c>
      <c r="E12" s="211">
        <v>35.8</v>
      </c>
      <c r="F12" s="212">
        <v>248284</v>
      </c>
      <c r="G12" s="213">
        <v>5</v>
      </c>
      <c r="H12" s="212">
        <v>588983</v>
      </c>
      <c r="I12" s="214">
        <v>2.37</v>
      </c>
      <c r="J12" s="215">
        <v>576662</v>
      </c>
      <c r="K12" s="49">
        <f t="shared" si="5"/>
        <v>2.14</v>
      </c>
      <c r="L12" s="216">
        <v>35.8</v>
      </c>
      <c r="M12" s="212">
        <v>248284</v>
      </c>
      <c r="N12" s="212">
        <v>5</v>
      </c>
      <c r="O12" s="212">
        <v>523468</v>
      </c>
      <c r="P12" s="214">
        <v>2.11</v>
      </c>
      <c r="Q12" s="215">
        <v>462878</v>
      </c>
      <c r="R12" s="50">
        <f t="shared" si="4"/>
        <v>13.09</v>
      </c>
      <c r="T12" s="44">
        <f t="shared" si="0"/>
        <v>2.14</v>
      </c>
      <c r="U12" s="44" t="b">
        <f t="shared" si="1"/>
        <v>0</v>
      </c>
      <c r="V12" s="44">
        <f t="shared" si="2"/>
        <v>13.09</v>
      </c>
      <c r="W12" s="44" t="b">
        <f t="shared" si="3"/>
        <v>0</v>
      </c>
    </row>
    <row r="13" spans="2:23" s="44" customFormat="1" ht="12">
      <c r="B13" s="105"/>
      <c r="C13" s="47"/>
      <c r="D13" s="48" t="s">
        <v>85</v>
      </c>
      <c r="E13" s="211">
        <v>37.6</v>
      </c>
      <c r="F13" s="212">
        <v>239165</v>
      </c>
      <c r="G13" s="213" t="s">
        <v>109</v>
      </c>
      <c r="H13" s="212">
        <v>569070</v>
      </c>
      <c r="I13" s="214">
        <v>2.38</v>
      </c>
      <c r="J13" s="215">
        <v>566421</v>
      </c>
      <c r="K13" s="49">
        <f t="shared" si="5"/>
        <v>0.47</v>
      </c>
      <c r="L13" s="216">
        <v>37.6</v>
      </c>
      <c r="M13" s="212">
        <v>239165</v>
      </c>
      <c r="N13" s="212" t="s">
        <v>109</v>
      </c>
      <c r="O13" s="212">
        <v>493985</v>
      </c>
      <c r="P13" s="214">
        <v>2.07</v>
      </c>
      <c r="Q13" s="215">
        <v>498862</v>
      </c>
      <c r="R13" s="50">
        <f t="shared" si="4"/>
        <v>-0.98</v>
      </c>
      <c r="T13" s="44">
        <f t="shared" si="0"/>
        <v>0.47</v>
      </c>
      <c r="U13" s="44" t="b">
        <f t="shared" si="1"/>
        <v>0</v>
      </c>
      <c r="V13" s="44">
        <f t="shared" si="2"/>
        <v>-0.98</v>
      </c>
      <c r="W13" s="44" t="b">
        <f t="shared" si="3"/>
        <v>0</v>
      </c>
    </row>
    <row r="14" spans="2:23" s="44" customFormat="1" ht="12">
      <c r="B14" s="105"/>
      <c r="C14" s="47"/>
      <c r="D14" s="48" t="s">
        <v>1</v>
      </c>
      <c r="E14" s="211">
        <v>35.8</v>
      </c>
      <c r="F14" s="212">
        <v>284799</v>
      </c>
      <c r="G14" s="213">
        <v>10</v>
      </c>
      <c r="H14" s="212">
        <v>726661</v>
      </c>
      <c r="I14" s="214">
        <v>2.55</v>
      </c>
      <c r="J14" s="215">
        <v>722407</v>
      </c>
      <c r="K14" s="49">
        <f t="shared" si="5"/>
        <v>0.59</v>
      </c>
      <c r="L14" s="216">
        <v>35.8</v>
      </c>
      <c r="M14" s="212">
        <v>284799</v>
      </c>
      <c r="N14" s="212">
        <v>10</v>
      </c>
      <c r="O14" s="212">
        <v>696710</v>
      </c>
      <c r="P14" s="214">
        <v>2.45</v>
      </c>
      <c r="Q14" s="215">
        <v>703471</v>
      </c>
      <c r="R14" s="50">
        <f t="shared" si="4"/>
        <v>-0.96</v>
      </c>
      <c r="T14" s="44">
        <f t="shared" si="0"/>
        <v>0.59</v>
      </c>
      <c r="U14" s="44" t="b">
        <f t="shared" si="1"/>
        <v>0</v>
      </c>
      <c r="V14" s="44">
        <f t="shared" si="2"/>
        <v>-0.96</v>
      </c>
      <c r="W14" s="44" t="b">
        <f t="shared" si="3"/>
        <v>0</v>
      </c>
    </row>
    <row r="15" spans="2:23" s="44" customFormat="1" ht="12">
      <c r="B15" s="102"/>
      <c r="C15" s="47"/>
      <c r="D15" s="48" t="s">
        <v>104</v>
      </c>
      <c r="E15" s="211" t="s">
        <v>108</v>
      </c>
      <c r="F15" s="212" t="s">
        <v>108</v>
      </c>
      <c r="G15" s="213" t="s">
        <v>108</v>
      </c>
      <c r="H15" s="212" t="s">
        <v>108</v>
      </c>
      <c r="I15" s="214" t="s">
        <v>108</v>
      </c>
      <c r="J15" s="215" t="s">
        <v>108</v>
      </c>
      <c r="K15" s="49" t="str">
        <f t="shared" si="5"/>
        <v>-</v>
      </c>
      <c r="L15" s="216" t="s">
        <v>108</v>
      </c>
      <c r="M15" s="212" t="s">
        <v>108</v>
      </c>
      <c r="N15" s="212" t="s">
        <v>108</v>
      </c>
      <c r="O15" s="212" t="s">
        <v>108</v>
      </c>
      <c r="P15" s="214" t="s">
        <v>108</v>
      </c>
      <c r="Q15" s="215" t="s">
        <v>108</v>
      </c>
      <c r="R15" s="50" t="str">
        <f t="shared" si="4"/>
        <v>-</v>
      </c>
      <c r="T15" s="44" t="e">
        <f t="shared" si="0"/>
        <v>#VALUE!</v>
      </c>
      <c r="U15" s="44" t="b">
        <f t="shared" si="1"/>
        <v>1</v>
      </c>
      <c r="V15" s="44" t="e">
        <f t="shared" si="2"/>
        <v>#VALUE!</v>
      </c>
      <c r="W15" s="44" t="b">
        <f t="shared" si="3"/>
        <v>1</v>
      </c>
    </row>
    <row r="16" spans="2:23" s="44" customFormat="1" ht="12">
      <c r="B16" s="102"/>
      <c r="C16" s="47"/>
      <c r="D16" s="48" t="s">
        <v>2</v>
      </c>
      <c r="E16" s="211">
        <v>35.6</v>
      </c>
      <c r="F16" s="212">
        <v>233485</v>
      </c>
      <c r="G16" s="213" t="s">
        <v>109</v>
      </c>
      <c r="H16" s="212">
        <v>596848</v>
      </c>
      <c r="I16" s="214">
        <v>2.56</v>
      </c>
      <c r="J16" s="215">
        <v>627000</v>
      </c>
      <c r="K16" s="49">
        <f t="shared" si="5"/>
        <v>-4.81</v>
      </c>
      <c r="L16" s="216">
        <v>35.6</v>
      </c>
      <c r="M16" s="212">
        <v>233485</v>
      </c>
      <c r="N16" s="212" t="s">
        <v>109</v>
      </c>
      <c r="O16" s="212">
        <v>595024</v>
      </c>
      <c r="P16" s="214">
        <v>2.55</v>
      </c>
      <c r="Q16" s="215">
        <v>616550</v>
      </c>
      <c r="R16" s="50">
        <f t="shared" si="4"/>
        <v>-3.49</v>
      </c>
      <c r="T16" s="44">
        <f t="shared" si="0"/>
        <v>-4.81</v>
      </c>
      <c r="U16" s="44" t="b">
        <f t="shared" si="1"/>
        <v>0</v>
      </c>
      <c r="V16" s="44">
        <f t="shared" si="2"/>
        <v>-3.49</v>
      </c>
      <c r="W16" s="44" t="b">
        <f t="shared" si="3"/>
        <v>0</v>
      </c>
    </row>
    <row r="17" spans="2:23" s="44" customFormat="1" ht="12">
      <c r="B17" s="102"/>
      <c r="C17" s="47"/>
      <c r="D17" s="48" t="s">
        <v>78</v>
      </c>
      <c r="E17" s="211">
        <v>40.4</v>
      </c>
      <c r="F17" s="212">
        <v>258701</v>
      </c>
      <c r="G17" s="213">
        <v>4</v>
      </c>
      <c r="H17" s="212">
        <v>614021</v>
      </c>
      <c r="I17" s="214">
        <v>2.37</v>
      </c>
      <c r="J17" s="215">
        <v>610571</v>
      </c>
      <c r="K17" s="49">
        <f t="shared" si="5"/>
        <v>0.57</v>
      </c>
      <c r="L17" s="216">
        <v>40.4</v>
      </c>
      <c r="M17" s="212">
        <v>258701</v>
      </c>
      <c r="N17" s="212">
        <v>4</v>
      </c>
      <c r="O17" s="212">
        <v>607660</v>
      </c>
      <c r="P17" s="214">
        <v>2.35</v>
      </c>
      <c r="Q17" s="215">
        <v>594039</v>
      </c>
      <c r="R17" s="50">
        <f t="shared" si="4"/>
        <v>2.29</v>
      </c>
      <c r="T17" s="44">
        <f t="shared" si="0"/>
        <v>0.57</v>
      </c>
      <c r="U17" s="44" t="b">
        <f t="shared" si="1"/>
        <v>0</v>
      </c>
      <c r="V17" s="44">
        <f t="shared" si="2"/>
        <v>2.29</v>
      </c>
      <c r="W17" s="44" t="b">
        <f t="shared" si="3"/>
        <v>0</v>
      </c>
    </row>
    <row r="18" spans="2:23" s="44" customFormat="1" ht="12">
      <c r="B18" s="102"/>
      <c r="C18" s="47"/>
      <c r="D18" s="48" t="s">
        <v>79</v>
      </c>
      <c r="E18" s="211">
        <v>39.2</v>
      </c>
      <c r="F18" s="212">
        <v>298001</v>
      </c>
      <c r="G18" s="213" t="s">
        <v>109</v>
      </c>
      <c r="H18" s="212">
        <v>837818</v>
      </c>
      <c r="I18" s="214">
        <v>2.81</v>
      </c>
      <c r="J18" s="215">
        <v>827299</v>
      </c>
      <c r="K18" s="49">
        <f t="shared" si="5"/>
        <v>1.27</v>
      </c>
      <c r="L18" s="216">
        <v>39.2</v>
      </c>
      <c r="M18" s="212">
        <v>298001</v>
      </c>
      <c r="N18" s="212" t="s">
        <v>109</v>
      </c>
      <c r="O18" s="212">
        <v>627147</v>
      </c>
      <c r="P18" s="214">
        <v>2.1</v>
      </c>
      <c r="Q18" s="215">
        <v>793256</v>
      </c>
      <c r="R18" s="50">
        <f t="shared" si="4"/>
        <v>-20.94</v>
      </c>
      <c r="T18" s="44">
        <f t="shared" si="0"/>
        <v>1.27</v>
      </c>
      <c r="U18" s="44" t="b">
        <f t="shared" si="1"/>
        <v>0</v>
      </c>
      <c r="V18" s="44">
        <f t="shared" si="2"/>
        <v>-20.94</v>
      </c>
      <c r="W18" s="44" t="b">
        <f t="shared" si="3"/>
        <v>0</v>
      </c>
    </row>
    <row r="19" spans="2:23" s="44" customFormat="1" ht="12">
      <c r="B19" s="102"/>
      <c r="C19" s="47"/>
      <c r="D19" s="48" t="s">
        <v>3</v>
      </c>
      <c r="E19" s="211">
        <v>39.9</v>
      </c>
      <c r="F19" s="212">
        <v>278758</v>
      </c>
      <c r="G19" s="213" t="s">
        <v>109</v>
      </c>
      <c r="H19" s="212">
        <v>800000</v>
      </c>
      <c r="I19" s="214">
        <v>2.87</v>
      </c>
      <c r="J19" s="215">
        <v>750000</v>
      </c>
      <c r="K19" s="49">
        <f t="shared" si="5"/>
        <v>6.67</v>
      </c>
      <c r="L19" s="216">
        <v>39.9</v>
      </c>
      <c r="M19" s="212">
        <v>278758</v>
      </c>
      <c r="N19" s="212" t="s">
        <v>109</v>
      </c>
      <c r="O19" s="212">
        <v>725000</v>
      </c>
      <c r="P19" s="214">
        <v>2.6</v>
      </c>
      <c r="Q19" s="215">
        <v>680000</v>
      </c>
      <c r="R19" s="50">
        <f t="shared" si="4"/>
        <v>6.62</v>
      </c>
      <c r="T19" s="44">
        <f t="shared" si="0"/>
        <v>6.67</v>
      </c>
      <c r="U19" s="44" t="b">
        <f t="shared" si="1"/>
        <v>0</v>
      </c>
      <c r="V19" s="44">
        <f t="shared" si="2"/>
        <v>6.62</v>
      </c>
      <c r="W19" s="44" t="b">
        <f t="shared" si="3"/>
        <v>0</v>
      </c>
    </row>
    <row r="20" spans="2:23" s="44" customFormat="1" ht="12">
      <c r="B20" s="102" t="s">
        <v>4</v>
      </c>
      <c r="C20" s="47"/>
      <c r="D20" s="48" t="s">
        <v>5</v>
      </c>
      <c r="E20" s="211">
        <v>35.7</v>
      </c>
      <c r="F20" s="212">
        <v>251238</v>
      </c>
      <c r="G20" s="213" t="s">
        <v>109</v>
      </c>
      <c r="H20" s="212">
        <v>762924</v>
      </c>
      <c r="I20" s="214">
        <v>3.04</v>
      </c>
      <c r="J20" s="215">
        <v>755394</v>
      </c>
      <c r="K20" s="49">
        <f t="shared" si="5"/>
        <v>1</v>
      </c>
      <c r="L20" s="216">
        <v>35.8</v>
      </c>
      <c r="M20" s="212">
        <v>251752</v>
      </c>
      <c r="N20" s="212" t="s">
        <v>109</v>
      </c>
      <c r="O20" s="212">
        <v>752793</v>
      </c>
      <c r="P20" s="214">
        <v>2.99</v>
      </c>
      <c r="Q20" s="215">
        <v>711828</v>
      </c>
      <c r="R20" s="50">
        <f t="shared" si="4"/>
        <v>5.75</v>
      </c>
      <c r="T20" s="44">
        <f t="shared" si="0"/>
        <v>1</v>
      </c>
      <c r="U20" s="44" t="b">
        <f t="shared" si="1"/>
        <v>0</v>
      </c>
      <c r="V20" s="44">
        <f t="shared" si="2"/>
        <v>5.75</v>
      </c>
      <c r="W20" s="44" t="b">
        <f t="shared" si="3"/>
        <v>0</v>
      </c>
    </row>
    <row r="21" spans="2:23" s="44" customFormat="1" ht="12">
      <c r="B21" s="102"/>
      <c r="C21" s="47"/>
      <c r="D21" s="48" t="s">
        <v>6</v>
      </c>
      <c r="E21" s="211">
        <v>37.1</v>
      </c>
      <c r="F21" s="212">
        <v>255051</v>
      </c>
      <c r="G21" s="213">
        <v>8</v>
      </c>
      <c r="H21" s="212">
        <v>689324</v>
      </c>
      <c r="I21" s="214">
        <v>2.7</v>
      </c>
      <c r="J21" s="215">
        <v>614971</v>
      </c>
      <c r="K21" s="49">
        <f t="shared" si="5"/>
        <v>12.09</v>
      </c>
      <c r="L21" s="216">
        <v>37.1</v>
      </c>
      <c r="M21" s="212">
        <v>255051</v>
      </c>
      <c r="N21" s="212">
        <v>8</v>
      </c>
      <c r="O21" s="212">
        <v>647977</v>
      </c>
      <c r="P21" s="214">
        <v>2.54</v>
      </c>
      <c r="Q21" s="215">
        <v>544203</v>
      </c>
      <c r="R21" s="50">
        <f t="shared" si="4"/>
        <v>19.07</v>
      </c>
      <c r="T21" s="44">
        <f t="shared" si="0"/>
        <v>12.09</v>
      </c>
      <c r="U21" s="44" t="b">
        <f t="shared" si="1"/>
        <v>0</v>
      </c>
      <c r="V21" s="44">
        <f t="shared" si="2"/>
        <v>19.07</v>
      </c>
      <c r="W21" s="44" t="b">
        <f t="shared" si="3"/>
        <v>0</v>
      </c>
    </row>
    <row r="22" spans="2:23" s="44" customFormat="1" ht="12">
      <c r="B22" s="102"/>
      <c r="C22" s="47"/>
      <c r="D22" s="48" t="s">
        <v>105</v>
      </c>
      <c r="E22" s="211">
        <v>39.5</v>
      </c>
      <c r="F22" s="212">
        <v>306900</v>
      </c>
      <c r="G22" s="213">
        <v>13</v>
      </c>
      <c r="H22" s="212">
        <v>852841</v>
      </c>
      <c r="I22" s="214">
        <v>2.78</v>
      </c>
      <c r="J22" s="217" t="s">
        <v>140</v>
      </c>
      <c r="K22" s="49" t="str">
        <f t="shared" si="5"/>
        <v>-</v>
      </c>
      <c r="L22" s="216">
        <v>39.5</v>
      </c>
      <c r="M22" s="212">
        <v>306900</v>
      </c>
      <c r="N22" s="212">
        <v>13</v>
      </c>
      <c r="O22" s="212">
        <v>808434</v>
      </c>
      <c r="P22" s="214">
        <v>2.63</v>
      </c>
      <c r="Q22" s="218" t="s">
        <v>140</v>
      </c>
      <c r="R22" s="50" t="str">
        <f t="shared" si="4"/>
        <v>-</v>
      </c>
      <c r="T22" s="44" t="e">
        <f t="shared" si="0"/>
        <v>#VALUE!</v>
      </c>
      <c r="U22" s="44" t="b">
        <f t="shared" si="1"/>
        <v>1</v>
      </c>
      <c r="V22" s="44" t="e">
        <f t="shared" si="2"/>
        <v>#VALUE!</v>
      </c>
      <c r="W22" s="44" t="b">
        <f t="shared" si="3"/>
        <v>1</v>
      </c>
    </row>
    <row r="23" spans="2:23" s="44" customFormat="1" ht="12">
      <c r="B23" s="102"/>
      <c r="C23" s="47"/>
      <c r="D23" s="48" t="s">
        <v>76</v>
      </c>
      <c r="E23" s="211">
        <v>39.2</v>
      </c>
      <c r="F23" s="212">
        <v>289722</v>
      </c>
      <c r="G23" s="213" t="s">
        <v>109</v>
      </c>
      <c r="H23" s="212">
        <v>626850</v>
      </c>
      <c r="I23" s="214">
        <v>2.16</v>
      </c>
      <c r="J23" s="215">
        <v>583031</v>
      </c>
      <c r="K23" s="49">
        <f t="shared" si="5"/>
        <v>7.52</v>
      </c>
      <c r="L23" s="216">
        <v>39.2</v>
      </c>
      <c r="M23" s="212">
        <v>289722</v>
      </c>
      <c r="N23" s="212" t="s">
        <v>109</v>
      </c>
      <c r="O23" s="212">
        <v>626850</v>
      </c>
      <c r="P23" s="214">
        <v>2.16</v>
      </c>
      <c r="Q23" s="215">
        <v>561997</v>
      </c>
      <c r="R23" s="50">
        <f t="shared" si="4"/>
        <v>11.54</v>
      </c>
      <c r="T23" s="44">
        <f t="shared" si="0"/>
        <v>7.52</v>
      </c>
      <c r="U23" s="44" t="b">
        <f t="shared" si="1"/>
        <v>0</v>
      </c>
      <c r="V23" s="44">
        <f t="shared" si="2"/>
        <v>11.54</v>
      </c>
      <c r="W23" s="44" t="b">
        <f t="shared" si="3"/>
        <v>0</v>
      </c>
    </row>
    <row r="24" spans="2:23" s="44" customFormat="1" ht="12">
      <c r="B24" s="102"/>
      <c r="C24" s="47"/>
      <c r="D24" s="48" t="s">
        <v>74</v>
      </c>
      <c r="E24" s="211">
        <v>34.6</v>
      </c>
      <c r="F24" s="212">
        <v>264068</v>
      </c>
      <c r="G24" s="213">
        <v>7</v>
      </c>
      <c r="H24" s="212">
        <v>709101</v>
      </c>
      <c r="I24" s="214">
        <v>2.69</v>
      </c>
      <c r="J24" s="215">
        <v>734957</v>
      </c>
      <c r="K24" s="49">
        <f t="shared" si="5"/>
        <v>-3.52</v>
      </c>
      <c r="L24" s="216">
        <v>34.6</v>
      </c>
      <c r="M24" s="212">
        <v>264068</v>
      </c>
      <c r="N24" s="212">
        <v>7</v>
      </c>
      <c r="O24" s="212">
        <v>690214</v>
      </c>
      <c r="P24" s="214">
        <v>2.61</v>
      </c>
      <c r="Q24" s="215">
        <v>714447</v>
      </c>
      <c r="R24" s="50">
        <f t="shared" si="4"/>
        <v>-3.39</v>
      </c>
      <c r="T24" s="44">
        <f t="shared" si="0"/>
        <v>-3.52</v>
      </c>
      <c r="U24" s="44" t="b">
        <f t="shared" si="1"/>
        <v>0</v>
      </c>
      <c r="V24" s="44">
        <f t="shared" si="2"/>
        <v>-3.39</v>
      </c>
      <c r="W24" s="44" t="b">
        <f t="shared" si="3"/>
        <v>0</v>
      </c>
    </row>
    <row r="25" spans="2:23" s="44" customFormat="1" ht="12">
      <c r="B25" s="102"/>
      <c r="C25" s="47"/>
      <c r="D25" s="48" t="s">
        <v>75</v>
      </c>
      <c r="E25" s="211">
        <v>37.5</v>
      </c>
      <c r="F25" s="212">
        <v>266856</v>
      </c>
      <c r="G25" s="213" t="s">
        <v>109</v>
      </c>
      <c r="H25" s="212">
        <v>675534</v>
      </c>
      <c r="I25" s="214">
        <v>2.53</v>
      </c>
      <c r="J25" s="215">
        <v>638542</v>
      </c>
      <c r="K25" s="49">
        <f t="shared" si="5"/>
        <v>5.79</v>
      </c>
      <c r="L25" s="216">
        <v>37.5</v>
      </c>
      <c r="M25" s="212">
        <v>266856</v>
      </c>
      <c r="N25" s="212" t="s">
        <v>109</v>
      </c>
      <c r="O25" s="212">
        <v>640340</v>
      </c>
      <c r="P25" s="214">
        <v>2.4</v>
      </c>
      <c r="Q25" s="215">
        <v>592014</v>
      </c>
      <c r="R25" s="50">
        <f t="shared" si="4"/>
        <v>8.16</v>
      </c>
      <c r="T25" s="44">
        <f t="shared" si="0"/>
        <v>5.79</v>
      </c>
      <c r="U25" s="44" t="b">
        <f t="shared" si="1"/>
        <v>0</v>
      </c>
      <c r="V25" s="44">
        <f t="shared" si="2"/>
        <v>8.16</v>
      </c>
      <c r="W25" s="44" t="b">
        <f t="shared" si="3"/>
        <v>0</v>
      </c>
    </row>
    <row r="26" spans="2:23" s="44" customFormat="1" ht="12">
      <c r="B26" s="102"/>
      <c r="C26" s="47"/>
      <c r="D26" s="48" t="s">
        <v>7</v>
      </c>
      <c r="E26" s="211">
        <v>37.8</v>
      </c>
      <c r="F26" s="212">
        <v>293655</v>
      </c>
      <c r="G26" s="213">
        <v>47</v>
      </c>
      <c r="H26" s="212">
        <v>867320</v>
      </c>
      <c r="I26" s="214">
        <v>2.95</v>
      </c>
      <c r="J26" s="215">
        <v>863791</v>
      </c>
      <c r="K26" s="49">
        <f t="shared" si="5"/>
        <v>0.41</v>
      </c>
      <c r="L26" s="216">
        <v>37.8</v>
      </c>
      <c r="M26" s="212">
        <v>293655</v>
      </c>
      <c r="N26" s="212">
        <v>47</v>
      </c>
      <c r="O26" s="212">
        <v>855770</v>
      </c>
      <c r="P26" s="214">
        <v>2.91</v>
      </c>
      <c r="Q26" s="215">
        <v>856332</v>
      </c>
      <c r="R26" s="50">
        <f t="shared" si="4"/>
        <v>-0.07</v>
      </c>
      <c r="T26" s="44">
        <f t="shared" si="0"/>
        <v>0.41</v>
      </c>
      <c r="U26" s="44" t="b">
        <f t="shared" si="1"/>
        <v>0</v>
      </c>
      <c r="V26" s="44">
        <f t="shared" si="2"/>
        <v>-0.07</v>
      </c>
      <c r="W26" s="44" t="b">
        <f t="shared" si="3"/>
        <v>0</v>
      </c>
    </row>
    <row r="27" spans="2:23" s="44" customFormat="1" ht="12">
      <c r="B27" s="102"/>
      <c r="C27" s="47"/>
      <c r="D27" s="48" t="s">
        <v>106</v>
      </c>
      <c r="E27" s="211">
        <v>42.4</v>
      </c>
      <c r="F27" s="212">
        <v>330588</v>
      </c>
      <c r="G27" s="213">
        <v>9</v>
      </c>
      <c r="H27" s="212">
        <v>860019</v>
      </c>
      <c r="I27" s="214">
        <v>2.6</v>
      </c>
      <c r="J27" s="215">
        <v>840664</v>
      </c>
      <c r="K27" s="49">
        <f t="shared" si="5"/>
        <v>2.3</v>
      </c>
      <c r="L27" s="216">
        <v>42.4</v>
      </c>
      <c r="M27" s="212">
        <v>330588</v>
      </c>
      <c r="N27" s="212">
        <v>9</v>
      </c>
      <c r="O27" s="212">
        <v>837656</v>
      </c>
      <c r="P27" s="214">
        <v>2.53</v>
      </c>
      <c r="Q27" s="215">
        <v>818312</v>
      </c>
      <c r="R27" s="50">
        <f t="shared" si="4"/>
        <v>2.36</v>
      </c>
      <c r="T27" s="44">
        <f t="shared" si="0"/>
        <v>2.3</v>
      </c>
      <c r="U27" s="44" t="b">
        <f t="shared" si="1"/>
        <v>0</v>
      </c>
      <c r="V27" s="44">
        <f t="shared" si="2"/>
        <v>2.36</v>
      </c>
      <c r="W27" s="44" t="b">
        <f t="shared" si="3"/>
        <v>0</v>
      </c>
    </row>
    <row r="28" spans="2:23" s="44" customFormat="1" ht="12">
      <c r="B28" s="102" t="s">
        <v>8</v>
      </c>
      <c r="C28" s="161" t="s">
        <v>9</v>
      </c>
      <c r="D28" s="167"/>
      <c r="E28" s="219" t="s">
        <v>108</v>
      </c>
      <c r="F28" s="220" t="s">
        <v>108</v>
      </c>
      <c r="G28" s="221" t="s">
        <v>108</v>
      </c>
      <c r="H28" s="220" t="s">
        <v>108</v>
      </c>
      <c r="I28" s="222" t="s">
        <v>108</v>
      </c>
      <c r="J28" s="223" t="s">
        <v>108</v>
      </c>
      <c r="K28" s="51" t="str">
        <f t="shared" si="5"/>
        <v>-</v>
      </c>
      <c r="L28" s="224" t="s">
        <v>108</v>
      </c>
      <c r="M28" s="220" t="s">
        <v>108</v>
      </c>
      <c r="N28" s="220" t="s">
        <v>108</v>
      </c>
      <c r="O28" s="220" t="s">
        <v>108</v>
      </c>
      <c r="P28" s="222" t="s">
        <v>108</v>
      </c>
      <c r="Q28" s="223" t="s">
        <v>108</v>
      </c>
      <c r="R28" s="51" t="str">
        <f t="shared" si="4"/>
        <v>-</v>
      </c>
      <c r="T28" s="44" t="e">
        <f t="shared" si="0"/>
        <v>#VALUE!</v>
      </c>
      <c r="U28" s="44" t="b">
        <f t="shared" si="1"/>
        <v>1</v>
      </c>
      <c r="V28" s="44" t="e">
        <f t="shared" si="2"/>
        <v>#VALUE!</v>
      </c>
      <c r="W28" s="44" t="b">
        <f t="shared" si="3"/>
        <v>1</v>
      </c>
    </row>
    <row r="29" spans="2:23" s="44" customFormat="1" ht="12">
      <c r="B29" s="102"/>
      <c r="C29" s="161" t="s">
        <v>81</v>
      </c>
      <c r="D29" s="167"/>
      <c r="E29" s="219">
        <v>46</v>
      </c>
      <c r="F29" s="220">
        <v>265816</v>
      </c>
      <c r="G29" s="221" t="s">
        <v>109</v>
      </c>
      <c r="H29" s="220">
        <v>640000</v>
      </c>
      <c r="I29" s="222">
        <v>2.41</v>
      </c>
      <c r="J29" s="223">
        <v>640000</v>
      </c>
      <c r="K29" s="51">
        <f t="shared" si="5"/>
        <v>0</v>
      </c>
      <c r="L29" s="224">
        <v>46</v>
      </c>
      <c r="M29" s="220">
        <v>265816</v>
      </c>
      <c r="N29" s="220" t="s">
        <v>109</v>
      </c>
      <c r="O29" s="220">
        <v>600000</v>
      </c>
      <c r="P29" s="222">
        <v>2.26</v>
      </c>
      <c r="Q29" s="223">
        <v>610000</v>
      </c>
      <c r="R29" s="51">
        <f t="shared" si="4"/>
        <v>-1.64</v>
      </c>
      <c r="T29" s="44">
        <f t="shared" si="0"/>
        <v>0</v>
      </c>
      <c r="U29" s="44" t="b">
        <f t="shared" si="1"/>
        <v>0</v>
      </c>
      <c r="V29" s="44">
        <f t="shared" si="2"/>
        <v>-1.64</v>
      </c>
      <c r="W29" s="44" t="b">
        <f t="shared" si="3"/>
        <v>0</v>
      </c>
    </row>
    <row r="30" spans="2:23" s="44" customFormat="1" ht="12">
      <c r="B30" s="102"/>
      <c r="C30" s="161" t="s">
        <v>10</v>
      </c>
      <c r="D30" s="167"/>
      <c r="E30" s="219">
        <v>36.2</v>
      </c>
      <c r="F30" s="220">
        <v>285103</v>
      </c>
      <c r="G30" s="221">
        <v>6</v>
      </c>
      <c r="H30" s="220">
        <v>616563</v>
      </c>
      <c r="I30" s="222">
        <v>2.16</v>
      </c>
      <c r="J30" s="223">
        <v>652247</v>
      </c>
      <c r="K30" s="51">
        <f t="shared" si="5"/>
        <v>-5.47</v>
      </c>
      <c r="L30" s="224">
        <v>36.2</v>
      </c>
      <c r="M30" s="220">
        <v>285103</v>
      </c>
      <c r="N30" s="220">
        <v>6</v>
      </c>
      <c r="O30" s="220">
        <v>510912</v>
      </c>
      <c r="P30" s="222">
        <v>1.79</v>
      </c>
      <c r="Q30" s="223">
        <v>581130</v>
      </c>
      <c r="R30" s="51">
        <f t="shared" si="4"/>
        <v>-12.08</v>
      </c>
      <c r="T30" s="44">
        <f t="shared" si="0"/>
        <v>-5.47</v>
      </c>
      <c r="U30" s="44" t="b">
        <f t="shared" si="1"/>
        <v>0</v>
      </c>
      <c r="V30" s="44">
        <f t="shared" si="2"/>
        <v>-12.08</v>
      </c>
      <c r="W30" s="44" t="b">
        <f t="shared" si="3"/>
        <v>0</v>
      </c>
    </row>
    <row r="31" spans="2:23" s="44" customFormat="1" ht="12">
      <c r="B31" s="102"/>
      <c r="C31" s="161" t="s">
        <v>82</v>
      </c>
      <c r="D31" s="167"/>
      <c r="E31" s="219">
        <v>30</v>
      </c>
      <c r="F31" s="220">
        <v>274300</v>
      </c>
      <c r="G31" s="221" t="s">
        <v>109</v>
      </c>
      <c r="H31" s="220">
        <v>891000</v>
      </c>
      <c r="I31" s="222">
        <v>3.25</v>
      </c>
      <c r="J31" s="223">
        <v>876000</v>
      </c>
      <c r="K31" s="51">
        <f t="shared" si="5"/>
        <v>1.71</v>
      </c>
      <c r="L31" s="224">
        <v>30</v>
      </c>
      <c r="M31" s="220">
        <v>274300</v>
      </c>
      <c r="N31" s="220" t="s">
        <v>109</v>
      </c>
      <c r="O31" s="220">
        <v>866000</v>
      </c>
      <c r="P31" s="222">
        <v>3.16</v>
      </c>
      <c r="Q31" s="223">
        <v>871000</v>
      </c>
      <c r="R31" s="51">
        <f t="shared" si="4"/>
        <v>-0.57</v>
      </c>
      <c r="T31" s="44">
        <f t="shared" si="0"/>
        <v>1.71</v>
      </c>
      <c r="U31" s="44" t="b">
        <f t="shared" si="1"/>
        <v>0</v>
      </c>
      <c r="V31" s="44">
        <f t="shared" si="2"/>
        <v>-0.57</v>
      </c>
      <c r="W31" s="44" t="b">
        <f t="shared" si="3"/>
        <v>0</v>
      </c>
    </row>
    <row r="32" spans="2:23" s="44" customFormat="1" ht="12">
      <c r="B32" s="102"/>
      <c r="C32" s="161" t="s">
        <v>37</v>
      </c>
      <c r="D32" s="167"/>
      <c r="E32" s="219" t="s">
        <v>108</v>
      </c>
      <c r="F32" s="220" t="s">
        <v>108</v>
      </c>
      <c r="G32" s="221" t="s">
        <v>108</v>
      </c>
      <c r="H32" s="220" t="s">
        <v>108</v>
      </c>
      <c r="I32" s="222" t="s">
        <v>108</v>
      </c>
      <c r="J32" s="223" t="s">
        <v>108</v>
      </c>
      <c r="K32" s="51" t="str">
        <f t="shared" si="5"/>
        <v>-</v>
      </c>
      <c r="L32" s="224" t="s">
        <v>108</v>
      </c>
      <c r="M32" s="220" t="s">
        <v>108</v>
      </c>
      <c r="N32" s="220" t="s">
        <v>108</v>
      </c>
      <c r="O32" s="220" t="s">
        <v>108</v>
      </c>
      <c r="P32" s="222" t="s">
        <v>108</v>
      </c>
      <c r="Q32" s="223" t="s">
        <v>108</v>
      </c>
      <c r="R32" s="51" t="str">
        <f t="shared" si="4"/>
        <v>-</v>
      </c>
      <c r="T32" s="44" t="e">
        <f t="shared" si="0"/>
        <v>#VALUE!</v>
      </c>
      <c r="U32" s="44" t="b">
        <f t="shared" si="1"/>
        <v>1</v>
      </c>
      <c r="V32" s="44" t="e">
        <f t="shared" si="2"/>
        <v>#VALUE!</v>
      </c>
      <c r="W32" s="44" t="b">
        <f t="shared" si="3"/>
        <v>1</v>
      </c>
    </row>
    <row r="33" spans="2:23" s="44" customFormat="1" ht="12">
      <c r="B33" s="102"/>
      <c r="C33" s="168" t="s">
        <v>80</v>
      </c>
      <c r="D33" s="169"/>
      <c r="E33" s="211">
        <v>40</v>
      </c>
      <c r="F33" s="212">
        <v>274303</v>
      </c>
      <c r="G33" s="213">
        <v>8</v>
      </c>
      <c r="H33" s="212">
        <v>594324</v>
      </c>
      <c r="I33" s="214">
        <v>2.17</v>
      </c>
      <c r="J33" s="215">
        <v>588797</v>
      </c>
      <c r="K33" s="49">
        <f t="shared" si="5"/>
        <v>0.94</v>
      </c>
      <c r="L33" s="216">
        <v>40</v>
      </c>
      <c r="M33" s="212">
        <v>274303</v>
      </c>
      <c r="N33" s="212">
        <v>8</v>
      </c>
      <c r="O33" s="212">
        <v>532918</v>
      </c>
      <c r="P33" s="214">
        <v>1.94</v>
      </c>
      <c r="Q33" s="215">
        <v>545363</v>
      </c>
      <c r="R33" s="50">
        <f t="shared" si="4"/>
        <v>-2.28</v>
      </c>
      <c r="T33" s="44">
        <f t="shared" si="0"/>
        <v>0.94</v>
      </c>
      <c r="U33" s="44" t="b">
        <f t="shared" si="1"/>
        <v>0</v>
      </c>
      <c r="V33" s="44">
        <f t="shared" si="2"/>
        <v>-2.28</v>
      </c>
      <c r="W33" s="44" t="b">
        <f t="shared" si="3"/>
        <v>0</v>
      </c>
    </row>
    <row r="34" spans="2:23" s="44" customFormat="1" ht="12">
      <c r="B34" s="102"/>
      <c r="C34" s="47"/>
      <c r="D34" s="52" t="s">
        <v>107</v>
      </c>
      <c r="E34" s="211" t="s">
        <v>108</v>
      </c>
      <c r="F34" s="212" t="s">
        <v>108</v>
      </c>
      <c r="G34" s="213" t="s">
        <v>108</v>
      </c>
      <c r="H34" s="212" t="s">
        <v>108</v>
      </c>
      <c r="I34" s="214" t="s">
        <v>108</v>
      </c>
      <c r="J34" s="215" t="s">
        <v>108</v>
      </c>
      <c r="K34" s="49" t="str">
        <f t="shared" si="5"/>
        <v>-</v>
      </c>
      <c r="L34" s="216" t="s">
        <v>108</v>
      </c>
      <c r="M34" s="212" t="s">
        <v>108</v>
      </c>
      <c r="N34" s="212" t="s">
        <v>108</v>
      </c>
      <c r="O34" s="212" t="s">
        <v>108</v>
      </c>
      <c r="P34" s="214" t="s">
        <v>108</v>
      </c>
      <c r="Q34" s="215" t="s">
        <v>108</v>
      </c>
      <c r="R34" s="50" t="str">
        <f t="shared" si="4"/>
        <v>-</v>
      </c>
      <c r="T34" s="44" t="e">
        <f t="shared" si="0"/>
        <v>#VALUE!</v>
      </c>
      <c r="U34" s="44" t="b">
        <f t="shared" si="1"/>
        <v>1</v>
      </c>
      <c r="V34" s="44" t="e">
        <f t="shared" si="2"/>
        <v>#VALUE!</v>
      </c>
      <c r="W34" s="44" t="b">
        <f t="shared" si="3"/>
        <v>1</v>
      </c>
    </row>
    <row r="35" spans="2:23" s="44" customFormat="1" ht="12">
      <c r="B35" s="102"/>
      <c r="C35" s="47"/>
      <c r="D35" s="52" t="s">
        <v>11</v>
      </c>
      <c r="E35" s="211">
        <v>40.6</v>
      </c>
      <c r="F35" s="212">
        <v>256913</v>
      </c>
      <c r="G35" s="213" t="s">
        <v>109</v>
      </c>
      <c r="H35" s="212">
        <v>513826</v>
      </c>
      <c r="I35" s="214">
        <v>2</v>
      </c>
      <c r="J35" s="215">
        <v>519689</v>
      </c>
      <c r="K35" s="49">
        <f t="shared" si="5"/>
        <v>-1.13</v>
      </c>
      <c r="L35" s="216">
        <v>40.6</v>
      </c>
      <c r="M35" s="212">
        <v>256913</v>
      </c>
      <c r="N35" s="212" t="s">
        <v>109</v>
      </c>
      <c r="O35" s="212">
        <v>502719</v>
      </c>
      <c r="P35" s="214">
        <v>1.96</v>
      </c>
      <c r="Q35" s="215">
        <v>511134</v>
      </c>
      <c r="R35" s="50">
        <f t="shared" si="4"/>
        <v>-1.65</v>
      </c>
      <c r="T35" s="44">
        <f t="shared" si="0"/>
        <v>-1.13</v>
      </c>
      <c r="U35" s="44" t="b">
        <f t="shared" si="1"/>
        <v>0</v>
      </c>
      <c r="V35" s="44">
        <f t="shared" si="2"/>
        <v>-1.65</v>
      </c>
      <c r="W35" s="44" t="b">
        <f t="shared" si="3"/>
        <v>0</v>
      </c>
    </row>
    <row r="36" spans="2:23" s="44" customFormat="1" ht="12">
      <c r="B36" s="102" t="s">
        <v>12</v>
      </c>
      <c r="C36" s="47"/>
      <c r="D36" s="52" t="s">
        <v>13</v>
      </c>
      <c r="E36" s="211">
        <v>39.5</v>
      </c>
      <c r="F36" s="212">
        <v>291712</v>
      </c>
      <c r="G36" s="213">
        <v>6</v>
      </c>
      <c r="H36" s="212">
        <v>674910</v>
      </c>
      <c r="I36" s="214">
        <v>2.31</v>
      </c>
      <c r="J36" s="215">
        <v>686217</v>
      </c>
      <c r="K36" s="49">
        <f t="shared" si="5"/>
        <v>-1.65</v>
      </c>
      <c r="L36" s="216">
        <v>39.5</v>
      </c>
      <c r="M36" s="212">
        <v>291712</v>
      </c>
      <c r="N36" s="212">
        <v>6</v>
      </c>
      <c r="O36" s="212">
        <v>563149</v>
      </c>
      <c r="P36" s="214">
        <v>1.93</v>
      </c>
      <c r="Q36" s="215">
        <v>593667</v>
      </c>
      <c r="R36" s="50">
        <f t="shared" si="4"/>
        <v>-5.14</v>
      </c>
      <c r="T36" s="44">
        <f t="shared" si="0"/>
        <v>-1.65</v>
      </c>
      <c r="U36" s="44" t="b">
        <f t="shared" si="1"/>
        <v>0</v>
      </c>
      <c r="V36" s="44">
        <f t="shared" si="2"/>
        <v>-5.14</v>
      </c>
      <c r="W36" s="44" t="b">
        <f t="shared" si="3"/>
        <v>0</v>
      </c>
    </row>
    <row r="37" spans="2:23" s="44" customFormat="1" ht="12">
      <c r="B37" s="102"/>
      <c r="C37" s="47"/>
      <c r="D37" s="52" t="s">
        <v>38</v>
      </c>
      <c r="E37" s="211" t="s">
        <v>108</v>
      </c>
      <c r="F37" s="212" t="s">
        <v>108</v>
      </c>
      <c r="G37" s="213" t="s">
        <v>108</v>
      </c>
      <c r="H37" s="212" t="s">
        <v>108</v>
      </c>
      <c r="I37" s="214" t="s">
        <v>108</v>
      </c>
      <c r="J37" s="215" t="s">
        <v>108</v>
      </c>
      <c r="K37" s="49" t="str">
        <f t="shared" si="5"/>
        <v>-</v>
      </c>
      <c r="L37" s="216" t="s">
        <v>108</v>
      </c>
      <c r="M37" s="212" t="s">
        <v>108</v>
      </c>
      <c r="N37" s="212" t="s">
        <v>108</v>
      </c>
      <c r="O37" s="212" t="s">
        <v>108</v>
      </c>
      <c r="P37" s="214" t="s">
        <v>108</v>
      </c>
      <c r="Q37" s="215" t="s">
        <v>108</v>
      </c>
      <c r="R37" s="50" t="str">
        <f t="shared" si="4"/>
        <v>-</v>
      </c>
      <c r="T37" s="44" t="e">
        <f t="shared" si="0"/>
        <v>#VALUE!</v>
      </c>
      <c r="U37" s="44" t="b">
        <f t="shared" si="1"/>
        <v>1</v>
      </c>
      <c r="V37" s="44" t="e">
        <f t="shared" si="2"/>
        <v>#VALUE!</v>
      </c>
      <c r="W37" s="44" t="b">
        <f t="shared" si="3"/>
        <v>1</v>
      </c>
    </row>
    <row r="38" spans="2:23" s="44" customFormat="1" ht="12">
      <c r="B38" s="102"/>
      <c r="C38" s="47"/>
      <c r="D38" s="52" t="s">
        <v>39</v>
      </c>
      <c r="E38" s="211" t="s">
        <v>108</v>
      </c>
      <c r="F38" s="212" t="s">
        <v>108</v>
      </c>
      <c r="G38" s="213" t="s">
        <v>108</v>
      </c>
      <c r="H38" s="212" t="s">
        <v>108</v>
      </c>
      <c r="I38" s="214" t="s">
        <v>108</v>
      </c>
      <c r="J38" s="215" t="s">
        <v>108</v>
      </c>
      <c r="K38" s="49" t="str">
        <f t="shared" si="5"/>
        <v>-</v>
      </c>
      <c r="L38" s="216" t="s">
        <v>108</v>
      </c>
      <c r="M38" s="212" t="s">
        <v>108</v>
      </c>
      <c r="N38" s="212" t="s">
        <v>108</v>
      </c>
      <c r="O38" s="212" t="s">
        <v>108</v>
      </c>
      <c r="P38" s="214" t="s">
        <v>108</v>
      </c>
      <c r="Q38" s="215" t="s">
        <v>108</v>
      </c>
      <c r="R38" s="50" t="str">
        <f t="shared" si="4"/>
        <v>-</v>
      </c>
      <c r="T38" s="44" t="e">
        <f t="shared" si="0"/>
        <v>#VALUE!</v>
      </c>
      <c r="U38" s="44" t="b">
        <f t="shared" si="1"/>
        <v>1</v>
      </c>
      <c r="V38" s="44" t="e">
        <f t="shared" si="2"/>
        <v>#VALUE!</v>
      </c>
      <c r="W38" s="44" t="b">
        <f t="shared" si="3"/>
        <v>1</v>
      </c>
    </row>
    <row r="39" spans="2:23" s="44" customFormat="1" ht="12">
      <c r="B39" s="102"/>
      <c r="C39" s="47"/>
      <c r="D39" s="52" t="s">
        <v>40</v>
      </c>
      <c r="E39" s="211" t="s">
        <v>108</v>
      </c>
      <c r="F39" s="212" t="s">
        <v>108</v>
      </c>
      <c r="G39" s="213" t="s">
        <v>108</v>
      </c>
      <c r="H39" s="212" t="s">
        <v>108</v>
      </c>
      <c r="I39" s="214" t="s">
        <v>108</v>
      </c>
      <c r="J39" s="215" t="s">
        <v>108</v>
      </c>
      <c r="K39" s="49" t="str">
        <f t="shared" si="5"/>
        <v>-</v>
      </c>
      <c r="L39" s="216" t="s">
        <v>108</v>
      </c>
      <c r="M39" s="212" t="s">
        <v>108</v>
      </c>
      <c r="N39" s="212" t="s">
        <v>108</v>
      </c>
      <c r="O39" s="212" t="s">
        <v>108</v>
      </c>
      <c r="P39" s="214" t="s">
        <v>108</v>
      </c>
      <c r="Q39" s="215" t="s">
        <v>108</v>
      </c>
      <c r="R39" s="50" t="str">
        <f t="shared" si="4"/>
        <v>-</v>
      </c>
      <c r="T39" s="44" t="e">
        <f t="shared" si="0"/>
        <v>#VALUE!</v>
      </c>
      <c r="U39" s="44" t="b">
        <f t="shared" si="1"/>
        <v>1</v>
      </c>
      <c r="V39" s="44" t="e">
        <f t="shared" si="2"/>
        <v>#VALUE!</v>
      </c>
      <c r="W39" s="44" t="b">
        <f t="shared" si="3"/>
        <v>1</v>
      </c>
    </row>
    <row r="40" spans="2:23" s="44" customFormat="1" ht="12">
      <c r="B40" s="102"/>
      <c r="C40" s="47"/>
      <c r="D40" s="48" t="s">
        <v>84</v>
      </c>
      <c r="E40" s="211" t="s">
        <v>108</v>
      </c>
      <c r="F40" s="212" t="s">
        <v>108</v>
      </c>
      <c r="G40" s="213" t="s">
        <v>108</v>
      </c>
      <c r="H40" s="212" t="s">
        <v>108</v>
      </c>
      <c r="I40" s="214" t="s">
        <v>108</v>
      </c>
      <c r="J40" s="215" t="s">
        <v>108</v>
      </c>
      <c r="K40" s="49" t="str">
        <f t="shared" si="5"/>
        <v>-</v>
      </c>
      <c r="L40" s="216" t="s">
        <v>108</v>
      </c>
      <c r="M40" s="212" t="s">
        <v>108</v>
      </c>
      <c r="N40" s="212" t="s">
        <v>108</v>
      </c>
      <c r="O40" s="212" t="s">
        <v>108</v>
      </c>
      <c r="P40" s="214" t="s">
        <v>108</v>
      </c>
      <c r="Q40" s="215" t="s">
        <v>108</v>
      </c>
      <c r="R40" s="50" t="str">
        <f t="shared" si="4"/>
        <v>-</v>
      </c>
      <c r="T40" s="44" t="e">
        <f aca="true" t="shared" si="6" ref="T40:T66">ROUND((H40-J40)/J40*100,2)</f>
        <v>#VALUE!</v>
      </c>
      <c r="U40" s="44" t="b">
        <f aca="true" t="shared" si="7" ref="U40:U66">ISERROR(T40)</f>
        <v>1</v>
      </c>
      <c r="V40" s="44" t="e">
        <f aca="true" t="shared" si="8" ref="V40:V66">ROUND((O40-Q40)/Q40*100,2)</f>
        <v>#VALUE!</v>
      </c>
      <c r="W40" s="44" t="b">
        <f aca="true" t="shared" si="9" ref="W40:W66">ISERROR(V40)</f>
        <v>1</v>
      </c>
    </row>
    <row r="41" spans="2:23" s="44" customFormat="1" ht="12">
      <c r="B41" s="102"/>
      <c r="C41" s="47"/>
      <c r="D41" s="48" t="s">
        <v>83</v>
      </c>
      <c r="E41" s="211" t="s">
        <v>108</v>
      </c>
      <c r="F41" s="212" t="s">
        <v>108</v>
      </c>
      <c r="G41" s="213" t="s">
        <v>108</v>
      </c>
      <c r="H41" s="212" t="s">
        <v>108</v>
      </c>
      <c r="I41" s="214" t="s">
        <v>108</v>
      </c>
      <c r="J41" s="218" t="s">
        <v>140</v>
      </c>
      <c r="K41" s="49" t="str">
        <f t="shared" si="5"/>
        <v>-</v>
      </c>
      <c r="L41" s="216" t="s">
        <v>108</v>
      </c>
      <c r="M41" s="212" t="s">
        <v>108</v>
      </c>
      <c r="N41" s="212" t="s">
        <v>108</v>
      </c>
      <c r="O41" s="212" t="s">
        <v>108</v>
      </c>
      <c r="P41" s="214" t="s">
        <v>108</v>
      </c>
      <c r="Q41" s="218" t="s">
        <v>140</v>
      </c>
      <c r="R41" s="50" t="str">
        <f t="shared" si="4"/>
        <v>-</v>
      </c>
      <c r="T41" s="44" t="e">
        <f t="shared" si="6"/>
        <v>#VALUE!</v>
      </c>
      <c r="U41" s="44" t="b">
        <f t="shared" si="7"/>
        <v>1</v>
      </c>
      <c r="V41" s="44" t="e">
        <f t="shared" si="8"/>
        <v>#VALUE!</v>
      </c>
      <c r="W41" s="44" t="b">
        <f t="shared" si="9"/>
        <v>1</v>
      </c>
    </row>
    <row r="42" spans="2:23" s="44" customFormat="1" ht="12">
      <c r="B42" s="102"/>
      <c r="C42" s="161" t="s">
        <v>86</v>
      </c>
      <c r="D42" s="162"/>
      <c r="E42" s="219">
        <v>35.7</v>
      </c>
      <c r="F42" s="220">
        <v>259798</v>
      </c>
      <c r="G42" s="221">
        <v>6</v>
      </c>
      <c r="H42" s="220">
        <v>614417</v>
      </c>
      <c r="I42" s="222">
        <v>2.36</v>
      </c>
      <c r="J42" s="223">
        <v>462106</v>
      </c>
      <c r="K42" s="51">
        <f t="shared" si="5"/>
        <v>32.96</v>
      </c>
      <c r="L42" s="224">
        <v>37.3</v>
      </c>
      <c r="M42" s="220">
        <v>276973</v>
      </c>
      <c r="N42" s="220">
        <v>5</v>
      </c>
      <c r="O42" s="220">
        <v>634724</v>
      </c>
      <c r="P42" s="222">
        <v>2.29</v>
      </c>
      <c r="Q42" s="223">
        <v>427283</v>
      </c>
      <c r="R42" s="51">
        <f t="shared" si="4"/>
        <v>48.55</v>
      </c>
      <c r="T42" s="44">
        <f t="shared" si="6"/>
        <v>32.96</v>
      </c>
      <c r="U42" s="44" t="b">
        <f t="shared" si="7"/>
        <v>0</v>
      </c>
      <c r="V42" s="44">
        <f t="shared" si="8"/>
        <v>48.55</v>
      </c>
      <c r="W42" s="44" t="b">
        <f t="shared" si="9"/>
        <v>0</v>
      </c>
    </row>
    <row r="43" spans="2:23" s="44" customFormat="1" ht="12">
      <c r="B43" s="102"/>
      <c r="C43" s="161" t="s">
        <v>67</v>
      </c>
      <c r="D43" s="162"/>
      <c r="E43" s="219" t="s">
        <v>108</v>
      </c>
      <c r="F43" s="220" t="s">
        <v>108</v>
      </c>
      <c r="G43" s="221" t="s">
        <v>108</v>
      </c>
      <c r="H43" s="220" t="s">
        <v>108</v>
      </c>
      <c r="I43" s="222" t="s">
        <v>108</v>
      </c>
      <c r="J43" s="223" t="s">
        <v>140</v>
      </c>
      <c r="K43" s="51" t="str">
        <f t="shared" si="5"/>
        <v>-</v>
      </c>
      <c r="L43" s="224" t="s">
        <v>108</v>
      </c>
      <c r="M43" s="220" t="s">
        <v>108</v>
      </c>
      <c r="N43" s="220" t="s">
        <v>108</v>
      </c>
      <c r="O43" s="220" t="s">
        <v>108</v>
      </c>
      <c r="P43" s="222" t="s">
        <v>108</v>
      </c>
      <c r="Q43" s="223" t="s">
        <v>140</v>
      </c>
      <c r="R43" s="51" t="str">
        <f t="shared" si="4"/>
        <v>-</v>
      </c>
      <c r="T43" s="44" t="e">
        <f t="shared" si="6"/>
        <v>#VALUE!</v>
      </c>
      <c r="U43" s="44" t="b">
        <f t="shared" si="7"/>
        <v>1</v>
      </c>
      <c r="V43" s="44" t="e">
        <f t="shared" si="8"/>
        <v>#VALUE!</v>
      </c>
      <c r="W43" s="44" t="b">
        <f t="shared" si="9"/>
        <v>1</v>
      </c>
    </row>
    <row r="44" spans="2:23" s="44" customFormat="1" ht="12">
      <c r="B44" s="102"/>
      <c r="C44" s="161" t="s">
        <v>68</v>
      </c>
      <c r="D44" s="162"/>
      <c r="E44" s="219" t="s">
        <v>108</v>
      </c>
      <c r="F44" s="220" t="s">
        <v>108</v>
      </c>
      <c r="G44" s="221" t="s">
        <v>108</v>
      </c>
      <c r="H44" s="220" t="s">
        <v>108</v>
      </c>
      <c r="I44" s="222" t="s">
        <v>108</v>
      </c>
      <c r="J44" s="225" t="s">
        <v>140</v>
      </c>
      <c r="K44" s="51" t="str">
        <f t="shared" si="5"/>
        <v>-</v>
      </c>
      <c r="L44" s="224" t="s">
        <v>108</v>
      </c>
      <c r="M44" s="220" t="s">
        <v>108</v>
      </c>
      <c r="N44" s="220" t="s">
        <v>108</v>
      </c>
      <c r="O44" s="220" t="s">
        <v>108</v>
      </c>
      <c r="P44" s="222" t="s">
        <v>108</v>
      </c>
      <c r="Q44" s="225" t="s">
        <v>140</v>
      </c>
      <c r="R44" s="51" t="str">
        <f t="shared" si="4"/>
        <v>-</v>
      </c>
      <c r="T44" s="44" t="e">
        <f t="shared" si="6"/>
        <v>#VALUE!</v>
      </c>
      <c r="U44" s="44" t="b">
        <f t="shared" si="7"/>
        <v>1</v>
      </c>
      <c r="V44" s="44" t="e">
        <f t="shared" si="8"/>
        <v>#VALUE!</v>
      </c>
      <c r="W44" s="44" t="b">
        <f t="shared" si="9"/>
        <v>1</v>
      </c>
    </row>
    <row r="45" spans="2:23" s="44" customFormat="1" ht="12">
      <c r="B45" s="102"/>
      <c r="C45" s="161" t="s">
        <v>69</v>
      </c>
      <c r="D45" s="162"/>
      <c r="E45" s="219" t="s">
        <v>108</v>
      </c>
      <c r="F45" s="220" t="s">
        <v>108</v>
      </c>
      <c r="G45" s="221" t="s">
        <v>108</v>
      </c>
      <c r="H45" s="220" t="s">
        <v>108</v>
      </c>
      <c r="I45" s="222" t="s">
        <v>108</v>
      </c>
      <c r="J45" s="223" t="s">
        <v>140</v>
      </c>
      <c r="K45" s="51" t="str">
        <f t="shared" si="5"/>
        <v>-</v>
      </c>
      <c r="L45" s="224" t="s">
        <v>108</v>
      </c>
      <c r="M45" s="220" t="s">
        <v>108</v>
      </c>
      <c r="N45" s="220" t="s">
        <v>108</v>
      </c>
      <c r="O45" s="220" t="s">
        <v>108</v>
      </c>
      <c r="P45" s="222" t="s">
        <v>108</v>
      </c>
      <c r="Q45" s="223" t="s">
        <v>140</v>
      </c>
      <c r="R45" s="51" t="str">
        <f t="shared" si="4"/>
        <v>-</v>
      </c>
      <c r="T45" s="44" t="e">
        <f t="shared" si="6"/>
        <v>#VALUE!</v>
      </c>
      <c r="U45" s="44" t="b">
        <f t="shared" si="7"/>
        <v>1</v>
      </c>
      <c r="V45" s="44" t="e">
        <f t="shared" si="8"/>
        <v>#VALUE!</v>
      </c>
      <c r="W45" s="44" t="b">
        <f t="shared" si="9"/>
        <v>1</v>
      </c>
    </row>
    <row r="46" spans="2:23" s="44" customFormat="1" ht="12">
      <c r="B46" s="102"/>
      <c r="C46" s="161" t="s">
        <v>70</v>
      </c>
      <c r="D46" s="162"/>
      <c r="E46" s="219">
        <v>34.1</v>
      </c>
      <c r="F46" s="220">
        <v>198664</v>
      </c>
      <c r="G46" s="221" t="s">
        <v>109</v>
      </c>
      <c r="H46" s="220">
        <v>366604</v>
      </c>
      <c r="I46" s="222">
        <v>1.85</v>
      </c>
      <c r="J46" s="225" t="s">
        <v>140</v>
      </c>
      <c r="K46" s="51" t="str">
        <f t="shared" si="5"/>
        <v>-</v>
      </c>
      <c r="L46" s="224">
        <v>34.1</v>
      </c>
      <c r="M46" s="220">
        <v>198664</v>
      </c>
      <c r="N46" s="220" t="s">
        <v>109</v>
      </c>
      <c r="O46" s="220">
        <v>350445</v>
      </c>
      <c r="P46" s="222">
        <v>1.76</v>
      </c>
      <c r="Q46" s="225" t="s">
        <v>140</v>
      </c>
      <c r="R46" s="51" t="str">
        <f t="shared" si="4"/>
        <v>-</v>
      </c>
      <c r="T46" s="44" t="e">
        <f t="shared" si="6"/>
        <v>#VALUE!</v>
      </c>
      <c r="U46" s="44" t="b">
        <f t="shared" si="7"/>
        <v>1</v>
      </c>
      <c r="V46" s="44" t="e">
        <f t="shared" si="8"/>
        <v>#VALUE!</v>
      </c>
      <c r="W46" s="44" t="b">
        <f t="shared" si="9"/>
        <v>1</v>
      </c>
    </row>
    <row r="47" spans="2:23" s="44" customFormat="1" ht="12">
      <c r="B47" s="102"/>
      <c r="C47" s="161" t="s">
        <v>71</v>
      </c>
      <c r="D47" s="162"/>
      <c r="E47" s="219" t="s">
        <v>108</v>
      </c>
      <c r="F47" s="220" t="s">
        <v>108</v>
      </c>
      <c r="G47" s="221" t="s">
        <v>108</v>
      </c>
      <c r="H47" s="220" t="s">
        <v>108</v>
      </c>
      <c r="I47" s="222" t="s">
        <v>108</v>
      </c>
      <c r="J47" s="223" t="s">
        <v>140</v>
      </c>
      <c r="K47" s="51" t="str">
        <f t="shared" si="5"/>
        <v>-</v>
      </c>
      <c r="L47" s="224" t="s">
        <v>108</v>
      </c>
      <c r="M47" s="220" t="s">
        <v>108</v>
      </c>
      <c r="N47" s="220" t="s">
        <v>108</v>
      </c>
      <c r="O47" s="220" t="s">
        <v>108</v>
      </c>
      <c r="P47" s="222" t="s">
        <v>108</v>
      </c>
      <c r="Q47" s="223" t="s">
        <v>140</v>
      </c>
      <c r="R47" s="51" t="str">
        <f t="shared" si="4"/>
        <v>-</v>
      </c>
      <c r="T47" s="44" t="e">
        <f t="shared" si="6"/>
        <v>#VALUE!</v>
      </c>
      <c r="U47" s="44" t="b">
        <f t="shared" si="7"/>
        <v>1</v>
      </c>
      <c r="V47" s="44" t="e">
        <f t="shared" si="8"/>
        <v>#VALUE!</v>
      </c>
      <c r="W47" s="44" t="b">
        <f t="shared" si="9"/>
        <v>1</v>
      </c>
    </row>
    <row r="48" spans="2:23" s="44" customFormat="1" ht="12.75" thickBot="1">
      <c r="B48" s="102"/>
      <c r="C48" s="163" t="s">
        <v>72</v>
      </c>
      <c r="D48" s="164"/>
      <c r="E48" s="226">
        <v>33.2</v>
      </c>
      <c r="F48" s="212">
        <v>246320</v>
      </c>
      <c r="G48" s="213" t="s">
        <v>109</v>
      </c>
      <c r="H48" s="212">
        <v>619661</v>
      </c>
      <c r="I48" s="214">
        <v>2.52</v>
      </c>
      <c r="J48" s="218" t="s">
        <v>140</v>
      </c>
      <c r="K48" s="49" t="str">
        <f t="shared" si="5"/>
        <v>-</v>
      </c>
      <c r="L48" s="216">
        <v>33.2</v>
      </c>
      <c r="M48" s="212">
        <v>246320</v>
      </c>
      <c r="N48" s="212" t="s">
        <v>109</v>
      </c>
      <c r="O48" s="212">
        <v>619259</v>
      </c>
      <c r="P48" s="214">
        <v>2.51</v>
      </c>
      <c r="Q48" s="218" t="s">
        <v>140</v>
      </c>
      <c r="R48" s="50" t="str">
        <f t="shared" si="4"/>
        <v>-</v>
      </c>
      <c r="T48" s="44" t="e">
        <f t="shared" si="6"/>
        <v>#VALUE!</v>
      </c>
      <c r="U48" s="44" t="b">
        <f t="shared" si="7"/>
        <v>1</v>
      </c>
      <c r="V48" s="44" t="e">
        <f t="shared" si="8"/>
        <v>#VALUE!</v>
      </c>
      <c r="W48" s="44" t="b">
        <f t="shared" si="9"/>
        <v>1</v>
      </c>
    </row>
    <row r="49" spans="2:23" s="44" customFormat="1" ht="12">
      <c r="B49" s="101"/>
      <c r="C49" s="106" t="s">
        <v>14</v>
      </c>
      <c r="D49" s="53" t="s">
        <v>15</v>
      </c>
      <c r="E49" s="227">
        <v>39.3</v>
      </c>
      <c r="F49" s="228">
        <v>317105</v>
      </c>
      <c r="G49" s="229">
        <v>12</v>
      </c>
      <c r="H49" s="228">
        <v>935737</v>
      </c>
      <c r="I49" s="230">
        <v>2.95</v>
      </c>
      <c r="J49" s="231">
        <v>929563</v>
      </c>
      <c r="K49" s="54">
        <f t="shared" si="5"/>
        <v>0.66</v>
      </c>
      <c r="L49" s="232">
        <v>39.3</v>
      </c>
      <c r="M49" s="228">
        <v>317105</v>
      </c>
      <c r="N49" s="228">
        <v>12</v>
      </c>
      <c r="O49" s="228">
        <v>925968.036178748</v>
      </c>
      <c r="P49" s="230">
        <v>2.92</v>
      </c>
      <c r="Q49" s="231">
        <v>925511.694073954</v>
      </c>
      <c r="R49" s="54">
        <f t="shared" si="4"/>
        <v>0.05</v>
      </c>
      <c r="T49" s="44">
        <f t="shared" si="6"/>
        <v>0.66</v>
      </c>
      <c r="U49" s="44" t="b">
        <f t="shared" si="7"/>
        <v>0</v>
      </c>
      <c r="V49" s="44">
        <f t="shared" si="8"/>
        <v>0.05</v>
      </c>
      <c r="W49" s="44" t="b">
        <f t="shared" si="9"/>
        <v>0</v>
      </c>
    </row>
    <row r="50" spans="2:23" s="44" customFormat="1" ht="12">
      <c r="B50" s="102" t="s">
        <v>16</v>
      </c>
      <c r="C50" s="107"/>
      <c r="D50" s="55" t="s">
        <v>17</v>
      </c>
      <c r="E50" s="219">
        <v>37.1</v>
      </c>
      <c r="F50" s="220">
        <v>275435</v>
      </c>
      <c r="G50" s="221">
        <v>29</v>
      </c>
      <c r="H50" s="220">
        <v>717597</v>
      </c>
      <c r="I50" s="222">
        <v>2.61</v>
      </c>
      <c r="J50" s="223">
        <v>734613</v>
      </c>
      <c r="K50" s="51">
        <f t="shared" si="5"/>
        <v>-2.32</v>
      </c>
      <c r="L50" s="224">
        <v>37.1</v>
      </c>
      <c r="M50" s="220">
        <v>275435</v>
      </c>
      <c r="N50" s="220">
        <v>29</v>
      </c>
      <c r="O50" s="220">
        <v>703485.206054798</v>
      </c>
      <c r="P50" s="222">
        <v>2.55</v>
      </c>
      <c r="Q50" s="223">
        <v>714137.68945129</v>
      </c>
      <c r="R50" s="51">
        <f t="shared" si="4"/>
        <v>-1.49</v>
      </c>
      <c r="T50" s="44">
        <f t="shared" si="6"/>
        <v>-2.32</v>
      </c>
      <c r="U50" s="44" t="b">
        <f t="shared" si="7"/>
        <v>0</v>
      </c>
      <c r="V50" s="44">
        <f t="shared" si="8"/>
        <v>-1.49</v>
      </c>
      <c r="W50" s="44" t="b">
        <f t="shared" si="9"/>
        <v>0</v>
      </c>
    </row>
    <row r="51" spans="2:23" s="44" customFormat="1" ht="12">
      <c r="B51" s="102"/>
      <c r="C51" s="107" t="s">
        <v>18</v>
      </c>
      <c r="D51" s="55" t="s">
        <v>19</v>
      </c>
      <c r="E51" s="219">
        <v>38.1</v>
      </c>
      <c r="F51" s="220">
        <v>273112</v>
      </c>
      <c r="G51" s="221">
        <v>19</v>
      </c>
      <c r="H51" s="220">
        <v>741479</v>
      </c>
      <c r="I51" s="222">
        <v>2.71</v>
      </c>
      <c r="J51" s="223">
        <v>742735</v>
      </c>
      <c r="K51" s="51">
        <f t="shared" si="5"/>
        <v>-0.17</v>
      </c>
      <c r="L51" s="224">
        <v>38.1</v>
      </c>
      <c r="M51" s="220">
        <v>273112</v>
      </c>
      <c r="N51" s="220">
        <v>19</v>
      </c>
      <c r="O51" s="220">
        <v>686427.498988697</v>
      </c>
      <c r="P51" s="222">
        <v>2.51</v>
      </c>
      <c r="Q51" s="223">
        <v>716229.252071338</v>
      </c>
      <c r="R51" s="51">
        <f t="shared" si="4"/>
        <v>-4.16</v>
      </c>
      <c r="T51" s="44">
        <f t="shared" si="6"/>
        <v>-0.17</v>
      </c>
      <c r="U51" s="44" t="b">
        <f t="shared" si="7"/>
        <v>0</v>
      </c>
      <c r="V51" s="44">
        <f t="shared" si="8"/>
        <v>-4.16</v>
      </c>
      <c r="W51" s="44" t="b">
        <f t="shared" si="9"/>
        <v>0</v>
      </c>
    </row>
    <row r="52" spans="2:23" s="44" customFormat="1" ht="12">
      <c r="B52" s="102"/>
      <c r="C52" s="107"/>
      <c r="D52" s="55" t="s">
        <v>20</v>
      </c>
      <c r="E52" s="219">
        <v>34.8</v>
      </c>
      <c r="F52" s="220">
        <v>248181</v>
      </c>
      <c r="G52" s="221">
        <v>22</v>
      </c>
      <c r="H52" s="220">
        <v>647403</v>
      </c>
      <c r="I52" s="222">
        <v>2.61</v>
      </c>
      <c r="J52" s="223">
        <v>629159</v>
      </c>
      <c r="K52" s="51">
        <f t="shared" si="5"/>
        <v>2.9</v>
      </c>
      <c r="L52" s="224">
        <v>34.8</v>
      </c>
      <c r="M52" s="220">
        <v>248181</v>
      </c>
      <c r="N52" s="220">
        <v>22</v>
      </c>
      <c r="O52" s="220">
        <v>614004.88047894</v>
      </c>
      <c r="P52" s="222">
        <v>2.47</v>
      </c>
      <c r="Q52" s="223">
        <v>597980.897094926</v>
      </c>
      <c r="R52" s="51">
        <f t="shared" si="4"/>
        <v>2.68</v>
      </c>
      <c r="T52" s="44">
        <f t="shared" si="6"/>
        <v>2.9</v>
      </c>
      <c r="U52" s="44" t="b">
        <f t="shared" si="7"/>
        <v>0</v>
      </c>
      <c r="V52" s="44">
        <f t="shared" si="8"/>
        <v>2.68</v>
      </c>
      <c r="W52" s="44" t="b">
        <f t="shared" si="9"/>
        <v>0</v>
      </c>
    </row>
    <row r="53" spans="2:23" s="44" customFormat="1" ht="12">
      <c r="B53" s="102" t="s">
        <v>21</v>
      </c>
      <c r="C53" s="108" t="s">
        <v>4</v>
      </c>
      <c r="D53" s="55" t="s">
        <v>22</v>
      </c>
      <c r="E53" s="219">
        <v>38.3</v>
      </c>
      <c r="F53" s="220">
        <v>296647</v>
      </c>
      <c r="G53" s="221">
        <v>82</v>
      </c>
      <c r="H53" s="220">
        <v>837813</v>
      </c>
      <c r="I53" s="222">
        <v>2.82</v>
      </c>
      <c r="J53" s="223">
        <v>834818</v>
      </c>
      <c r="K53" s="51">
        <f t="shared" si="5"/>
        <v>0.36</v>
      </c>
      <c r="L53" s="224">
        <v>38.3</v>
      </c>
      <c r="M53" s="220">
        <v>296647</v>
      </c>
      <c r="N53" s="220">
        <v>82</v>
      </c>
      <c r="O53" s="220">
        <v>819923</v>
      </c>
      <c r="P53" s="222">
        <v>2.76</v>
      </c>
      <c r="Q53" s="223">
        <v>822271</v>
      </c>
      <c r="R53" s="51">
        <f t="shared" si="4"/>
        <v>-0.29</v>
      </c>
      <c r="T53" s="44">
        <f t="shared" si="6"/>
        <v>0.36</v>
      </c>
      <c r="U53" s="44" t="b">
        <f t="shared" si="7"/>
        <v>0</v>
      </c>
      <c r="V53" s="44">
        <f t="shared" si="8"/>
        <v>-0.29</v>
      </c>
      <c r="W53" s="44" t="b">
        <f t="shared" si="9"/>
        <v>0</v>
      </c>
    </row>
    <row r="54" spans="2:23" s="44" customFormat="1" ht="12">
      <c r="B54" s="102"/>
      <c r="C54" s="107" t="s">
        <v>23</v>
      </c>
      <c r="D54" s="55" t="s">
        <v>24</v>
      </c>
      <c r="E54" s="219">
        <v>36.7</v>
      </c>
      <c r="F54" s="220">
        <v>247849</v>
      </c>
      <c r="G54" s="221">
        <v>51</v>
      </c>
      <c r="H54" s="220">
        <v>636950</v>
      </c>
      <c r="I54" s="222">
        <v>2.57</v>
      </c>
      <c r="J54" s="223">
        <v>602939</v>
      </c>
      <c r="K54" s="51">
        <f t="shared" si="5"/>
        <v>5.64</v>
      </c>
      <c r="L54" s="224">
        <v>37.1</v>
      </c>
      <c r="M54" s="220">
        <v>250861</v>
      </c>
      <c r="N54" s="220">
        <v>50</v>
      </c>
      <c r="O54" s="220">
        <v>595293.942066903</v>
      </c>
      <c r="P54" s="222">
        <v>2.37</v>
      </c>
      <c r="Q54" s="223">
        <v>547320.899808958</v>
      </c>
      <c r="R54" s="51">
        <f t="shared" si="4"/>
        <v>8.77</v>
      </c>
      <c r="T54" s="44">
        <f t="shared" si="6"/>
        <v>5.64</v>
      </c>
      <c r="U54" s="44" t="b">
        <f t="shared" si="7"/>
        <v>0</v>
      </c>
      <c r="V54" s="44">
        <f t="shared" si="8"/>
        <v>8.77</v>
      </c>
      <c r="W54" s="44" t="b">
        <f t="shared" si="9"/>
        <v>0</v>
      </c>
    </row>
    <row r="55" spans="2:23" s="44" customFormat="1" ht="12">
      <c r="B55" s="102"/>
      <c r="C55" s="107" t="s">
        <v>25</v>
      </c>
      <c r="D55" s="55" t="s">
        <v>26</v>
      </c>
      <c r="E55" s="219">
        <v>41.3</v>
      </c>
      <c r="F55" s="220">
        <v>255150</v>
      </c>
      <c r="G55" s="221">
        <v>18</v>
      </c>
      <c r="H55" s="220">
        <v>605568</v>
      </c>
      <c r="I55" s="222">
        <v>2.37</v>
      </c>
      <c r="J55" s="223">
        <v>619697</v>
      </c>
      <c r="K55" s="51">
        <f t="shared" si="5"/>
        <v>-2.28</v>
      </c>
      <c r="L55" s="224">
        <v>41.9</v>
      </c>
      <c r="M55" s="220">
        <v>256164</v>
      </c>
      <c r="N55" s="220">
        <v>17</v>
      </c>
      <c r="O55" s="220">
        <v>516865.367647059</v>
      </c>
      <c r="P55" s="222">
        <v>2.02</v>
      </c>
      <c r="Q55" s="223">
        <v>547674.323193916</v>
      </c>
      <c r="R55" s="51">
        <f t="shared" si="4"/>
        <v>-5.63</v>
      </c>
      <c r="T55" s="44">
        <f t="shared" si="6"/>
        <v>-2.28</v>
      </c>
      <c r="U55" s="44" t="b">
        <f t="shared" si="7"/>
        <v>0</v>
      </c>
      <c r="V55" s="44">
        <f t="shared" si="8"/>
        <v>-5.63</v>
      </c>
      <c r="W55" s="44" t="b">
        <f t="shared" si="9"/>
        <v>0</v>
      </c>
    </row>
    <row r="56" spans="2:23" s="44" customFormat="1" ht="12">
      <c r="B56" s="102" t="s">
        <v>12</v>
      </c>
      <c r="C56" s="107" t="s">
        <v>18</v>
      </c>
      <c r="D56" s="55" t="s">
        <v>27</v>
      </c>
      <c r="E56" s="219">
        <v>53.7</v>
      </c>
      <c r="F56" s="220">
        <v>263567</v>
      </c>
      <c r="G56" s="221" t="s">
        <v>109</v>
      </c>
      <c r="H56" s="220">
        <v>567578</v>
      </c>
      <c r="I56" s="222">
        <v>2.15</v>
      </c>
      <c r="J56" s="223">
        <v>617242</v>
      </c>
      <c r="K56" s="51">
        <f t="shared" si="5"/>
        <v>-8.05</v>
      </c>
      <c r="L56" s="224">
        <v>53.7</v>
      </c>
      <c r="M56" s="220">
        <v>263567</v>
      </c>
      <c r="N56" s="220" t="s">
        <v>109</v>
      </c>
      <c r="O56" s="220">
        <v>335541.666666667</v>
      </c>
      <c r="P56" s="222">
        <v>1.27</v>
      </c>
      <c r="Q56" s="223">
        <v>246564.235294118</v>
      </c>
      <c r="R56" s="51">
        <f t="shared" si="4"/>
        <v>36.09</v>
      </c>
      <c r="T56" s="44">
        <f t="shared" si="6"/>
        <v>-8.05</v>
      </c>
      <c r="U56" s="44" t="b">
        <f t="shared" si="7"/>
        <v>0</v>
      </c>
      <c r="V56" s="44">
        <f t="shared" si="8"/>
        <v>36.09</v>
      </c>
      <c r="W56" s="44" t="b">
        <f t="shared" si="9"/>
        <v>0</v>
      </c>
    </row>
    <row r="57" spans="2:23" s="44" customFormat="1" ht="12">
      <c r="B57" s="102"/>
      <c r="C57" s="107" t="s">
        <v>4</v>
      </c>
      <c r="D57" s="55" t="s">
        <v>22</v>
      </c>
      <c r="E57" s="219">
        <v>37.1</v>
      </c>
      <c r="F57" s="220">
        <v>248543</v>
      </c>
      <c r="G57" s="221">
        <v>71</v>
      </c>
      <c r="H57" s="220">
        <v>633964</v>
      </c>
      <c r="I57" s="222">
        <v>2.55</v>
      </c>
      <c r="J57" s="223">
        <v>604624</v>
      </c>
      <c r="K57" s="51">
        <f t="shared" si="5"/>
        <v>4.85</v>
      </c>
      <c r="L57" s="224">
        <v>37.6</v>
      </c>
      <c r="M57" s="220">
        <v>251375</v>
      </c>
      <c r="N57" s="220">
        <v>69</v>
      </c>
      <c r="O57" s="220">
        <v>587543</v>
      </c>
      <c r="P57" s="222">
        <v>2.34</v>
      </c>
      <c r="Q57" s="223">
        <v>546383</v>
      </c>
      <c r="R57" s="51">
        <f t="shared" si="4"/>
        <v>7.53</v>
      </c>
      <c r="T57" s="44">
        <f t="shared" si="6"/>
        <v>4.85</v>
      </c>
      <c r="U57" s="44" t="b">
        <f t="shared" si="7"/>
        <v>0</v>
      </c>
      <c r="V57" s="44">
        <f t="shared" si="8"/>
        <v>7.53</v>
      </c>
      <c r="W57" s="44" t="b">
        <f t="shared" si="9"/>
        <v>0</v>
      </c>
    </row>
    <row r="58" spans="2:23" s="44" customFormat="1" ht="12.75" thickBot="1">
      <c r="B58" s="100"/>
      <c r="C58" s="165" t="s">
        <v>28</v>
      </c>
      <c r="D58" s="166"/>
      <c r="E58" s="233">
        <v>37</v>
      </c>
      <c r="F58" s="234">
        <v>268646</v>
      </c>
      <c r="G58" s="235" t="s">
        <v>109</v>
      </c>
      <c r="H58" s="234">
        <v>753409</v>
      </c>
      <c r="I58" s="236">
        <v>2.8</v>
      </c>
      <c r="J58" s="237">
        <v>376855</v>
      </c>
      <c r="K58" s="56">
        <f t="shared" si="5"/>
        <v>99.92</v>
      </c>
      <c r="L58" s="238">
        <v>37</v>
      </c>
      <c r="M58" s="234">
        <v>268646</v>
      </c>
      <c r="N58" s="234" t="s">
        <v>109</v>
      </c>
      <c r="O58" s="234">
        <v>696591.392550143</v>
      </c>
      <c r="P58" s="236">
        <v>2.59</v>
      </c>
      <c r="Q58" s="237">
        <v>304501.8515625</v>
      </c>
      <c r="R58" s="56">
        <f t="shared" si="4"/>
        <v>128.76</v>
      </c>
      <c r="T58" s="44">
        <f t="shared" si="6"/>
        <v>99.92</v>
      </c>
      <c r="U58" s="44" t="b">
        <f t="shared" si="7"/>
        <v>0</v>
      </c>
      <c r="V58" s="44">
        <f t="shared" si="8"/>
        <v>128.76</v>
      </c>
      <c r="W58" s="44" t="b">
        <f t="shared" si="9"/>
        <v>0</v>
      </c>
    </row>
    <row r="59" spans="2:23" s="44" customFormat="1" ht="12" customHeight="1">
      <c r="B59" s="152" t="s">
        <v>96</v>
      </c>
      <c r="C59" s="155" t="s">
        <v>101</v>
      </c>
      <c r="D59" s="156"/>
      <c r="E59" s="227">
        <v>38.3</v>
      </c>
      <c r="F59" s="228">
        <v>296587</v>
      </c>
      <c r="G59" s="229">
        <v>102</v>
      </c>
      <c r="H59" s="228">
        <v>840827</v>
      </c>
      <c r="I59" s="230">
        <v>2.84</v>
      </c>
      <c r="J59" s="231">
        <v>836750</v>
      </c>
      <c r="K59" s="54">
        <f t="shared" si="5"/>
        <v>0.49</v>
      </c>
      <c r="L59" s="232">
        <v>38.4</v>
      </c>
      <c r="M59" s="228">
        <v>297187</v>
      </c>
      <c r="N59" s="228">
        <v>100</v>
      </c>
      <c r="O59" s="228">
        <v>826699</v>
      </c>
      <c r="P59" s="230">
        <v>2.78</v>
      </c>
      <c r="Q59" s="231">
        <v>825909</v>
      </c>
      <c r="R59" s="54">
        <f t="shared" si="4"/>
        <v>0.1</v>
      </c>
      <c r="T59" s="44">
        <f t="shared" si="6"/>
        <v>0.49</v>
      </c>
      <c r="U59" s="44" t="b">
        <f t="shared" si="7"/>
        <v>0</v>
      </c>
      <c r="V59" s="44">
        <f t="shared" si="8"/>
        <v>0.1</v>
      </c>
      <c r="W59" s="44" t="b">
        <f t="shared" si="9"/>
        <v>0</v>
      </c>
    </row>
    <row r="60" spans="2:23" s="44" customFormat="1" ht="12">
      <c r="B60" s="153"/>
      <c r="C60" s="157" t="s">
        <v>100</v>
      </c>
      <c r="D60" s="158"/>
      <c r="E60" s="219">
        <v>32.1</v>
      </c>
      <c r="F60" s="220">
        <v>237063</v>
      </c>
      <c r="G60" s="221" t="s">
        <v>109</v>
      </c>
      <c r="H60" s="220">
        <v>609726</v>
      </c>
      <c r="I60" s="222">
        <v>2.57</v>
      </c>
      <c r="J60" s="223">
        <v>575793</v>
      </c>
      <c r="K60" s="51">
        <f t="shared" si="5"/>
        <v>5.89</v>
      </c>
      <c r="L60" s="224">
        <v>32.1</v>
      </c>
      <c r="M60" s="220">
        <v>237063</v>
      </c>
      <c r="N60" s="220" t="s">
        <v>109</v>
      </c>
      <c r="O60" s="220">
        <v>609726</v>
      </c>
      <c r="P60" s="222">
        <v>2.57</v>
      </c>
      <c r="Q60" s="223">
        <v>534290</v>
      </c>
      <c r="R60" s="51">
        <f t="shared" si="4"/>
        <v>14.12</v>
      </c>
      <c r="T60" s="44">
        <f t="shared" si="6"/>
        <v>5.89</v>
      </c>
      <c r="U60" s="44" t="b">
        <f t="shared" si="7"/>
        <v>0</v>
      </c>
      <c r="V60" s="44">
        <f t="shared" si="8"/>
        <v>14.12</v>
      </c>
      <c r="W60" s="44" t="b">
        <f t="shared" si="9"/>
        <v>0</v>
      </c>
    </row>
    <row r="61" spans="2:23" s="44" customFormat="1" ht="12">
      <c r="B61" s="153"/>
      <c r="C61" s="157" t="s">
        <v>99</v>
      </c>
      <c r="D61" s="158"/>
      <c r="E61" s="219">
        <v>36.7</v>
      </c>
      <c r="F61" s="220">
        <v>256632</v>
      </c>
      <c r="G61" s="221">
        <v>52</v>
      </c>
      <c r="H61" s="220">
        <v>643090</v>
      </c>
      <c r="I61" s="222">
        <v>2.51</v>
      </c>
      <c r="J61" s="223">
        <v>636481</v>
      </c>
      <c r="K61" s="51">
        <f t="shared" si="5"/>
        <v>1.04</v>
      </c>
      <c r="L61" s="224">
        <v>36.7</v>
      </c>
      <c r="M61" s="220">
        <v>256632</v>
      </c>
      <c r="N61" s="220">
        <v>52</v>
      </c>
      <c r="O61" s="220">
        <v>581834</v>
      </c>
      <c r="P61" s="222">
        <v>2.27</v>
      </c>
      <c r="Q61" s="223">
        <v>575989</v>
      </c>
      <c r="R61" s="51">
        <f t="shared" si="4"/>
        <v>1.01</v>
      </c>
      <c r="T61" s="44">
        <f t="shared" si="6"/>
        <v>1.04</v>
      </c>
      <c r="U61" s="44" t="b">
        <f t="shared" si="7"/>
        <v>0</v>
      </c>
      <c r="V61" s="44">
        <f t="shared" si="8"/>
        <v>1.01</v>
      </c>
      <c r="W61" s="44" t="b">
        <f t="shared" si="9"/>
        <v>0</v>
      </c>
    </row>
    <row r="62" spans="2:23" s="44" customFormat="1" ht="12.75" thickBot="1">
      <c r="B62" s="154"/>
      <c r="C62" s="159" t="s">
        <v>95</v>
      </c>
      <c r="D62" s="160"/>
      <c r="E62" s="233" t="s">
        <v>108</v>
      </c>
      <c r="F62" s="234" t="s">
        <v>108</v>
      </c>
      <c r="G62" s="235" t="s">
        <v>108</v>
      </c>
      <c r="H62" s="234" t="s">
        <v>108</v>
      </c>
      <c r="I62" s="236" t="s">
        <v>108</v>
      </c>
      <c r="J62" s="237" t="s">
        <v>108</v>
      </c>
      <c r="K62" s="56" t="str">
        <f t="shared" si="5"/>
        <v>-</v>
      </c>
      <c r="L62" s="238" t="s">
        <v>108</v>
      </c>
      <c r="M62" s="234" t="s">
        <v>108</v>
      </c>
      <c r="N62" s="234" t="s">
        <v>108</v>
      </c>
      <c r="O62" s="234" t="s">
        <v>108</v>
      </c>
      <c r="P62" s="236" t="s">
        <v>108</v>
      </c>
      <c r="Q62" s="237" t="s">
        <v>108</v>
      </c>
      <c r="R62" s="56" t="str">
        <f t="shared" si="4"/>
        <v>-</v>
      </c>
      <c r="T62" s="44" t="e">
        <f t="shared" si="6"/>
        <v>#VALUE!</v>
      </c>
      <c r="U62" s="44" t="b">
        <f t="shared" si="7"/>
        <v>1</v>
      </c>
      <c r="V62" s="44" t="e">
        <f t="shared" si="8"/>
        <v>#VALUE!</v>
      </c>
      <c r="W62" s="44" t="b">
        <f t="shared" si="9"/>
        <v>1</v>
      </c>
    </row>
    <row r="63" spans="2:23" s="44" customFormat="1" ht="12">
      <c r="B63" s="101" t="s">
        <v>29</v>
      </c>
      <c r="C63" s="155" t="s">
        <v>30</v>
      </c>
      <c r="D63" s="156"/>
      <c r="E63" s="227" t="s">
        <v>108</v>
      </c>
      <c r="F63" s="228" t="s">
        <v>108</v>
      </c>
      <c r="G63" s="229" t="s">
        <v>108</v>
      </c>
      <c r="H63" s="228" t="s">
        <v>108</v>
      </c>
      <c r="I63" s="230" t="s">
        <v>108</v>
      </c>
      <c r="J63" s="231" t="s">
        <v>108</v>
      </c>
      <c r="K63" s="54" t="str">
        <f t="shared" si="5"/>
        <v>-</v>
      </c>
      <c r="L63" s="232" t="s">
        <v>108</v>
      </c>
      <c r="M63" s="228" t="s">
        <v>108</v>
      </c>
      <c r="N63" s="228" t="s">
        <v>108</v>
      </c>
      <c r="O63" s="228" t="s">
        <v>108</v>
      </c>
      <c r="P63" s="230" t="s">
        <v>108</v>
      </c>
      <c r="Q63" s="231" t="s">
        <v>108</v>
      </c>
      <c r="R63" s="54" t="str">
        <f t="shared" si="4"/>
        <v>-</v>
      </c>
      <c r="T63" s="44" t="e">
        <f t="shared" si="6"/>
        <v>#VALUE!</v>
      </c>
      <c r="U63" s="44" t="b">
        <f t="shared" si="7"/>
        <v>1</v>
      </c>
      <c r="V63" s="44" t="e">
        <f t="shared" si="8"/>
        <v>#VALUE!</v>
      </c>
      <c r="W63" s="44" t="b">
        <f t="shared" si="9"/>
        <v>1</v>
      </c>
    </row>
    <row r="64" spans="2:23" s="44" customFormat="1" ht="12">
      <c r="B64" s="102" t="s">
        <v>31</v>
      </c>
      <c r="C64" s="157" t="s">
        <v>32</v>
      </c>
      <c r="D64" s="158"/>
      <c r="E64" s="219" t="s">
        <v>108</v>
      </c>
      <c r="F64" s="220" t="s">
        <v>108</v>
      </c>
      <c r="G64" s="221" t="s">
        <v>108</v>
      </c>
      <c r="H64" s="220" t="s">
        <v>108</v>
      </c>
      <c r="I64" s="222" t="s">
        <v>108</v>
      </c>
      <c r="J64" s="223" t="s">
        <v>108</v>
      </c>
      <c r="K64" s="51" t="str">
        <f t="shared" si="5"/>
        <v>-</v>
      </c>
      <c r="L64" s="224" t="s">
        <v>108</v>
      </c>
      <c r="M64" s="220" t="s">
        <v>108</v>
      </c>
      <c r="N64" s="220" t="s">
        <v>108</v>
      </c>
      <c r="O64" s="220" t="s">
        <v>108</v>
      </c>
      <c r="P64" s="222" t="s">
        <v>108</v>
      </c>
      <c r="Q64" s="223" t="s">
        <v>108</v>
      </c>
      <c r="R64" s="51" t="str">
        <f t="shared" si="4"/>
        <v>-</v>
      </c>
      <c r="T64" s="44" t="e">
        <f t="shared" si="6"/>
        <v>#VALUE!</v>
      </c>
      <c r="U64" s="44" t="b">
        <f t="shared" si="7"/>
        <v>1</v>
      </c>
      <c r="V64" s="44" t="e">
        <f t="shared" si="8"/>
        <v>#VALUE!</v>
      </c>
      <c r="W64" s="44" t="b">
        <f t="shared" si="9"/>
        <v>1</v>
      </c>
    </row>
    <row r="65" spans="2:23" s="44" customFormat="1" ht="12.75" thickBot="1">
      <c r="B65" s="100" t="s">
        <v>12</v>
      </c>
      <c r="C65" s="159" t="s">
        <v>33</v>
      </c>
      <c r="D65" s="160"/>
      <c r="E65" s="233" t="s">
        <v>108</v>
      </c>
      <c r="F65" s="234" t="s">
        <v>108</v>
      </c>
      <c r="G65" s="235" t="s">
        <v>108</v>
      </c>
      <c r="H65" s="234" t="s">
        <v>108</v>
      </c>
      <c r="I65" s="236" t="s">
        <v>108</v>
      </c>
      <c r="J65" s="237" t="s">
        <v>108</v>
      </c>
      <c r="K65" s="56" t="str">
        <f t="shared" si="5"/>
        <v>-</v>
      </c>
      <c r="L65" s="238" t="s">
        <v>108</v>
      </c>
      <c r="M65" s="234" t="s">
        <v>108</v>
      </c>
      <c r="N65" s="234" t="s">
        <v>108</v>
      </c>
      <c r="O65" s="234" t="s">
        <v>108</v>
      </c>
      <c r="P65" s="236" t="s">
        <v>108</v>
      </c>
      <c r="Q65" s="237" t="s">
        <v>108</v>
      </c>
      <c r="R65" s="56" t="str">
        <f t="shared" si="4"/>
        <v>-</v>
      </c>
      <c r="T65" s="44" t="e">
        <f t="shared" si="6"/>
        <v>#VALUE!</v>
      </c>
      <c r="U65" s="44" t="b">
        <f t="shared" si="7"/>
        <v>1</v>
      </c>
      <c r="V65" s="44" t="e">
        <f t="shared" si="8"/>
        <v>#VALUE!</v>
      </c>
      <c r="W65" s="44" t="b">
        <f t="shared" si="9"/>
        <v>1</v>
      </c>
    </row>
    <row r="66" spans="2:23" s="44" customFormat="1" ht="12.75" thickBot="1">
      <c r="B66" s="103" t="s">
        <v>34</v>
      </c>
      <c r="C66" s="104"/>
      <c r="D66" s="104"/>
      <c r="E66" s="239">
        <v>38.2</v>
      </c>
      <c r="F66" s="240">
        <v>292389</v>
      </c>
      <c r="G66" s="241">
        <v>155</v>
      </c>
      <c r="H66" s="240">
        <v>820082</v>
      </c>
      <c r="I66" s="242">
        <v>2.8</v>
      </c>
      <c r="J66" s="243">
        <v>814683</v>
      </c>
      <c r="K66" s="57">
        <f t="shared" si="5"/>
        <v>0.66</v>
      </c>
      <c r="L66" s="244">
        <v>38.2</v>
      </c>
      <c r="M66" s="240">
        <v>292899</v>
      </c>
      <c r="N66" s="240">
        <v>153</v>
      </c>
      <c r="O66" s="240">
        <v>800870</v>
      </c>
      <c r="P66" s="242">
        <v>2.73</v>
      </c>
      <c r="Q66" s="243">
        <v>798706</v>
      </c>
      <c r="R66" s="57">
        <f t="shared" si="4"/>
        <v>0.27</v>
      </c>
      <c r="T66" s="44">
        <f t="shared" si="6"/>
        <v>0.66</v>
      </c>
      <c r="U66" s="44" t="b">
        <f t="shared" si="7"/>
        <v>0</v>
      </c>
      <c r="V66" s="44">
        <f t="shared" si="8"/>
        <v>0.27</v>
      </c>
      <c r="W66" s="44" t="b">
        <f t="shared" si="9"/>
        <v>0</v>
      </c>
    </row>
    <row r="67" spans="1:18" ht="12">
      <c r="A67" s="58"/>
      <c r="B67" s="58"/>
      <c r="C67" s="58"/>
      <c r="D67" s="59"/>
      <c r="E67" s="58"/>
      <c r="F67" s="58"/>
      <c r="G67" s="58"/>
      <c r="H67" s="58"/>
      <c r="I67" s="58"/>
      <c r="J67" s="58"/>
      <c r="K67" s="60"/>
      <c r="L67" s="58"/>
      <c r="M67" s="58"/>
      <c r="N67" s="58"/>
      <c r="O67" s="58"/>
      <c r="P67" s="58"/>
      <c r="Q67" s="58"/>
      <c r="R67" s="60"/>
    </row>
    <row r="68" spans="1:18" ht="12">
      <c r="A68" s="58"/>
      <c r="B68" s="58"/>
      <c r="C68" s="58"/>
      <c r="D68" s="59"/>
      <c r="E68" s="58"/>
      <c r="F68" s="58"/>
      <c r="G68" s="58"/>
      <c r="H68" s="58"/>
      <c r="I68" s="58"/>
      <c r="J68" s="58"/>
      <c r="K68" s="60"/>
      <c r="L68" s="58"/>
      <c r="M68" s="58"/>
      <c r="N68" s="58"/>
      <c r="O68" s="58"/>
      <c r="P68" s="58"/>
      <c r="Q68" s="58"/>
      <c r="R68" s="60"/>
    </row>
    <row r="69" spans="1:18" ht="12">
      <c r="A69" s="58"/>
      <c r="B69" s="58"/>
      <c r="C69" s="58"/>
      <c r="D69" s="59"/>
      <c r="E69" s="58"/>
      <c r="F69" s="58"/>
      <c r="G69" s="58"/>
      <c r="H69" s="58"/>
      <c r="I69" s="58"/>
      <c r="J69" s="58"/>
      <c r="K69" s="60"/>
      <c r="L69" s="58"/>
      <c r="M69" s="58"/>
      <c r="N69" s="58"/>
      <c r="O69" s="60"/>
      <c r="P69" s="58"/>
      <c r="Q69" s="58"/>
      <c r="R69" s="58"/>
    </row>
    <row r="70" spans="1:18" ht="12">
      <c r="A70" s="58"/>
      <c r="B70" s="58"/>
      <c r="C70" s="58"/>
      <c r="D70" s="59"/>
      <c r="E70" s="58"/>
      <c r="F70" s="58"/>
      <c r="G70" s="58"/>
      <c r="H70" s="58"/>
      <c r="I70" s="58"/>
      <c r="J70" s="58"/>
      <c r="K70" s="60"/>
      <c r="L70" s="58"/>
      <c r="M70" s="58"/>
      <c r="N70" s="58"/>
      <c r="O70" s="60"/>
      <c r="P70" s="58"/>
      <c r="Q70" s="58"/>
      <c r="R70" s="58"/>
    </row>
    <row r="71" spans="1:18" ht="12">
      <c r="A71" s="58"/>
      <c r="B71" s="58"/>
      <c r="C71" s="58"/>
      <c r="D71" s="59"/>
      <c r="E71" s="58"/>
      <c r="F71" s="58"/>
      <c r="G71" s="58"/>
      <c r="H71" s="58"/>
      <c r="I71" s="58"/>
      <c r="J71" s="58"/>
      <c r="K71" s="60"/>
      <c r="L71" s="58"/>
      <c r="M71" s="58"/>
      <c r="N71" s="58"/>
      <c r="O71" s="60"/>
      <c r="P71" s="58"/>
      <c r="Q71" s="58"/>
      <c r="R71" s="58"/>
    </row>
    <row r="72" spans="1:18" ht="12">
      <c r="A72" s="58"/>
      <c r="B72" s="58"/>
      <c r="C72" s="58"/>
      <c r="D72" s="59"/>
      <c r="E72" s="58"/>
      <c r="F72" s="58"/>
      <c r="G72" s="58"/>
      <c r="H72" s="58"/>
      <c r="I72" s="58"/>
      <c r="J72" s="58"/>
      <c r="K72" s="60"/>
      <c r="L72" s="58"/>
      <c r="M72" s="58"/>
      <c r="N72" s="58"/>
      <c r="O72" s="60"/>
      <c r="P72" s="58"/>
      <c r="Q72" s="58"/>
      <c r="R72" s="58"/>
    </row>
    <row r="73" spans="1:18" ht="12">
      <c r="A73" s="58"/>
      <c r="B73" s="58"/>
      <c r="C73" s="58"/>
      <c r="D73" s="59"/>
      <c r="E73" s="58"/>
      <c r="F73" s="58"/>
      <c r="G73" s="58"/>
      <c r="H73" s="58"/>
      <c r="I73" s="58"/>
      <c r="J73" s="58"/>
      <c r="K73" s="60"/>
      <c r="L73" s="58"/>
      <c r="M73" s="58"/>
      <c r="N73" s="58"/>
      <c r="O73" s="60"/>
      <c r="P73" s="58"/>
      <c r="Q73" s="58"/>
      <c r="R73" s="58"/>
    </row>
  </sheetData>
  <sheetProtection/>
  <mergeCells count="29">
    <mergeCell ref="B59:B62"/>
    <mergeCell ref="C59:D59"/>
    <mergeCell ref="C61:D61"/>
    <mergeCell ref="C62:D62"/>
    <mergeCell ref="C60:D60"/>
    <mergeCell ref="C63:D63"/>
    <mergeCell ref="C64:D64"/>
    <mergeCell ref="C65:D65"/>
    <mergeCell ref="C43:D43"/>
    <mergeCell ref="C46:D46"/>
    <mergeCell ref="C47:D47"/>
    <mergeCell ref="C48:D48"/>
    <mergeCell ref="C58:D58"/>
    <mergeCell ref="C44:D44"/>
    <mergeCell ref="C45:D45"/>
    <mergeCell ref="C31:D31"/>
    <mergeCell ref="C32:D32"/>
    <mergeCell ref="C33:D33"/>
    <mergeCell ref="C42:D42"/>
    <mergeCell ref="C8:D8"/>
    <mergeCell ref="C28:D28"/>
    <mergeCell ref="C29:D29"/>
    <mergeCell ref="C30:D30"/>
    <mergeCell ref="J6:K6"/>
    <mergeCell ref="Q6:R6"/>
    <mergeCell ref="B2:R2"/>
    <mergeCell ref="B3:R3"/>
    <mergeCell ref="B4:D4"/>
    <mergeCell ref="O4:R4"/>
  </mergeCells>
  <printOptions/>
  <pageMargins left="0.1968503937007874" right="0.1968503937007874" top="0.7874015748031497" bottom="0.7874015748031497" header="0.5118110236220472" footer="0.5118110236220472"/>
  <pageSetup blackAndWhite="1" fitToHeight="1" fitToWidth="1" horizontalDpi="600" verticalDpi="600" orientation="portrait" paperSize="9" scale="81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9"/>
  <sheetViews>
    <sheetView zoomScale="90" zoomScaleNormal="90" workbookViewId="0" topLeftCell="A1">
      <selection activeCell="A2" sqref="A2:A4"/>
    </sheetView>
  </sheetViews>
  <sheetFormatPr defaultColWidth="9.00390625" defaultRowHeight="13.5"/>
  <cols>
    <col min="1" max="1" width="18.00390625" style="30" customWidth="1"/>
    <col min="2" max="2" width="7.625" style="30" customWidth="1"/>
    <col min="3" max="3" width="8.625" style="30" customWidth="1"/>
    <col min="4" max="4" width="6.625" style="30" customWidth="1"/>
    <col min="5" max="8" width="8.625" style="30" customWidth="1"/>
    <col min="9" max="9" width="7.625" style="30" customWidth="1"/>
    <col min="10" max="10" width="8.625" style="30" customWidth="1"/>
    <col min="11" max="11" width="6.625" style="30" customWidth="1"/>
    <col min="12" max="12" width="9.375" style="30" customWidth="1"/>
    <col min="13" max="13" width="8.625" style="30" customWidth="1"/>
    <col min="14" max="14" width="9.375" style="30" customWidth="1"/>
    <col min="15" max="15" width="8.625" style="30" customWidth="1"/>
    <col min="16" max="16384" width="9.00390625" style="30" customWidth="1"/>
  </cols>
  <sheetData>
    <row r="1" spans="1:15" ht="14.25" thickBot="1">
      <c r="A1" s="66" t="s">
        <v>98</v>
      </c>
      <c r="B1" s="66"/>
      <c r="C1" s="66"/>
      <c r="D1" s="66"/>
      <c r="E1" s="66"/>
      <c r="F1" s="66"/>
      <c r="G1" s="66"/>
      <c r="H1" s="66"/>
      <c r="I1" s="66"/>
      <c r="J1" s="67"/>
      <c r="K1" s="68"/>
      <c r="L1" s="68"/>
      <c r="M1" s="68"/>
      <c r="N1" s="68"/>
      <c r="O1" s="69" t="s">
        <v>123</v>
      </c>
    </row>
    <row r="2" spans="1:15" ht="14.25" thickBot="1">
      <c r="A2" s="177" t="s">
        <v>41</v>
      </c>
      <c r="B2" s="180" t="s">
        <v>42</v>
      </c>
      <c r="C2" s="181"/>
      <c r="D2" s="181"/>
      <c r="E2" s="181"/>
      <c r="F2" s="181"/>
      <c r="G2" s="182"/>
      <c r="H2" s="183"/>
      <c r="I2" s="181" t="s">
        <v>36</v>
      </c>
      <c r="J2" s="181"/>
      <c r="K2" s="181"/>
      <c r="L2" s="181"/>
      <c r="M2" s="181"/>
      <c r="N2" s="182"/>
      <c r="O2" s="183"/>
    </row>
    <row r="3" spans="1:15" ht="13.5">
      <c r="A3" s="178"/>
      <c r="B3" s="31"/>
      <c r="C3" s="32"/>
      <c r="D3" s="32"/>
      <c r="E3" s="32"/>
      <c r="F3" s="32"/>
      <c r="G3" s="184" t="s">
        <v>45</v>
      </c>
      <c r="H3" s="185"/>
      <c r="I3" s="32"/>
      <c r="J3" s="32"/>
      <c r="K3" s="32"/>
      <c r="L3" s="32"/>
      <c r="M3" s="32"/>
      <c r="N3" s="186" t="s">
        <v>45</v>
      </c>
      <c r="O3" s="187"/>
    </row>
    <row r="4" spans="1:15" ht="52.5" customHeight="1" thickBot="1">
      <c r="A4" s="179"/>
      <c r="B4" s="33" t="s">
        <v>63</v>
      </c>
      <c r="C4" s="34" t="s">
        <v>46</v>
      </c>
      <c r="D4" s="34" t="s">
        <v>43</v>
      </c>
      <c r="E4" s="34" t="s">
        <v>47</v>
      </c>
      <c r="F4" s="109" t="s">
        <v>97</v>
      </c>
      <c r="G4" s="35" t="s">
        <v>48</v>
      </c>
      <c r="H4" s="36" t="s">
        <v>49</v>
      </c>
      <c r="I4" s="34" t="s">
        <v>63</v>
      </c>
      <c r="J4" s="34" t="s">
        <v>46</v>
      </c>
      <c r="K4" s="34" t="s">
        <v>43</v>
      </c>
      <c r="L4" s="34" t="s">
        <v>50</v>
      </c>
      <c r="M4" s="109" t="s">
        <v>97</v>
      </c>
      <c r="N4" s="35" t="s">
        <v>51</v>
      </c>
      <c r="O4" s="37" t="s">
        <v>49</v>
      </c>
    </row>
    <row r="5" spans="1:15" ht="13.5">
      <c r="A5" s="124" t="s">
        <v>134</v>
      </c>
      <c r="B5" s="125">
        <v>37.5</v>
      </c>
      <c r="C5" s="126">
        <v>282665</v>
      </c>
      <c r="D5" s="126">
        <v>149</v>
      </c>
      <c r="E5" s="126">
        <v>752956</v>
      </c>
      <c r="F5" s="127">
        <v>2.66</v>
      </c>
      <c r="G5" s="128">
        <v>761590</v>
      </c>
      <c r="H5" s="129">
        <f aca="true" t="shared" si="0" ref="H5:H15">ROUND((E5-G5)/G5*100,2)</f>
        <v>-1.13</v>
      </c>
      <c r="I5" s="138" t="s">
        <v>108</v>
      </c>
      <c r="J5" s="139" t="s">
        <v>108</v>
      </c>
      <c r="K5" s="140">
        <v>147</v>
      </c>
      <c r="L5" s="126">
        <v>687983</v>
      </c>
      <c r="M5" s="141">
        <v>2.43</v>
      </c>
      <c r="N5" s="128">
        <v>712873</v>
      </c>
      <c r="O5" s="142">
        <f aca="true" t="shared" si="1" ref="O5:O15">ROUND((L5-N5)/N5*100,2)</f>
        <v>-3.49</v>
      </c>
    </row>
    <row r="6" spans="1:15" ht="13.5">
      <c r="A6" s="124" t="s">
        <v>135</v>
      </c>
      <c r="B6" s="125">
        <v>37.7</v>
      </c>
      <c r="C6" s="126">
        <v>284078</v>
      </c>
      <c r="D6" s="126">
        <v>140</v>
      </c>
      <c r="E6" s="126">
        <v>733347</v>
      </c>
      <c r="F6" s="127">
        <v>2.5814987433028955</v>
      </c>
      <c r="G6" s="128">
        <v>752956</v>
      </c>
      <c r="H6" s="129">
        <f t="shared" si="0"/>
        <v>-2.6</v>
      </c>
      <c r="I6" s="138" t="s">
        <v>108</v>
      </c>
      <c r="J6" s="139" t="s">
        <v>108</v>
      </c>
      <c r="K6" s="140">
        <v>139</v>
      </c>
      <c r="L6" s="126">
        <v>687482</v>
      </c>
      <c r="M6" s="141">
        <v>2.4200466069178184</v>
      </c>
      <c r="N6" s="128">
        <v>687983</v>
      </c>
      <c r="O6" s="142">
        <f t="shared" si="1"/>
        <v>-0.07</v>
      </c>
    </row>
    <row r="7" spans="1:15" ht="13.5">
      <c r="A7" s="124" t="s">
        <v>52</v>
      </c>
      <c r="B7" s="125">
        <v>38</v>
      </c>
      <c r="C7" s="126">
        <v>290758</v>
      </c>
      <c r="D7" s="126">
        <v>136</v>
      </c>
      <c r="E7" s="126">
        <v>777179</v>
      </c>
      <c r="F7" s="127">
        <v>2.67294107126889</v>
      </c>
      <c r="G7" s="128">
        <v>733347</v>
      </c>
      <c r="H7" s="129">
        <f t="shared" si="0"/>
        <v>5.98</v>
      </c>
      <c r="I7" s="138" t="s">
        <v>108</v>
      </c>
      <c r="J7" s="139" t="s">
        <v>108</v>
      </c>
      <c r="K7" s="140">
        <v>136</v>
      </c>
      <c r="L7" s="126">
        <v>722256</v>
      </c>
      <c r="M7" s="141">
        <v>2.484045150950275</v>
      </c>
      <c r="N7" s="128">
        <v>687482</v>
      </c>
      <c r="O7" s="142">
        <f t="shared" si="1"/>
        <v>5.06</v>
      </c>
    </row>
    <row r="8" spans="1:15" ht="13.5">
      <c r="A8" s="124" t="s">
        <v>53</v>
      </c>
      <c r="B8" s="125">
        <v>38.3</v>
      </c>
      <c r="C8" s="126">
        <v>293295</v>
      </c>
      <c r="D8" s="126">
        <v>129</v>
      </c>
      <c r="E8" s="126">
        <v>746663</v>
      </c>
      <c r="F8" s="127">
        <v>2.55</v>
      </c>
      <c r="G8" s="128">
        <v>777179</v>
      </c>
      <c r="H8" s="129">
        <f t="shared" si="0"/>
        <v>-3.93</v>
      </c>
      <c r="I8" s="138" t="s">
        <v>108</v>
      </c>
      <c r="J8" s="139" t="s">
        <v>108</v>
      </c>
      <c r="K8" s="140">
        <v>127</v>
      </c>
      <c r="L8" s="126">
        <v>701966</v>
      </c>
      <c r="M8" s="141">
        <v>2.39</v>
      </c>
      <c r="N8" s="128">
        <v>722256</v>
      </c>
      <c r="O8" s="142">
        <f t="shared" si="1"/>
        <v>-2.81</v>
      </c>
    </row>
    <row r="9" spans="1:15" ht="13.5">
      <c r="A9" s="124" t="s">
        <v>54</v>
      </c>
      <c r="B9" s="130">
        <v>38.4</v>
      </c>
      <c r="C9" s="131">
        <v>294941</v>
      </c>
      <c r="D9" s="132">
        <v>143</v>
      </c>
      <c r="E9" s="131">
        <v>749671</v>
      </c>
      <c r="F9" s="133">
        <v>2.54</v>
      </c>
      <c r="G9" s="134">
        <v>746663</v>
      </c>
      <c r="H9" s="135">
        <f t="shared" si="0"/>
        <v>0.4</v>
      </c>
      <c r="I9" s="143" t="s">
        <v>108</v>
      </c>
      <c r="J9" s="144" t="s">
        <v>108</v>
      </c>
      <c r="K9" s="145">
        <v>140</v>
      </c>
      <c r="L9" s="131">
        <v>708713</v>
      </c>
      <c r="M9" s="146">
        <v>2.4</v>
      </c>
      <c r="N9" s="134">
        <v>701966</v>
      </c>
      <c r="O9" s="142">
        <f t="shared" si="1"/>
        <v>0.96</v>
      </c>
    </row>
    <row r="10" spans="1:15" ht="13.5">
      <c r="A10" s="124" t="s">
        <v>55</v>
      </c>
      <c r="B10" s="125">
        <v>38.8</v>
      </c>
      <c r="C10" s="126">
        <v>296062</v>
      </c>
      <c r="D10" s="126">
        <v>149</v>
      </c>
      <c r="E10" s="126">
        <v>776421</v>
      </c>
      <c r="F10" s="133">
        <v>2.62</v>
      </c>
      <c r="G10" s="134">
        <v>749671</v>
      </c>
      <c r="H10" s="129">
        <f t="shared" si="0"/>
        <v>3.57</v>
      </c>
      <c r="I10" s="143" t="s">
        <v>108</v>
      </c>
      <c r="J10" s="144" t="s">
        <v>108</v>
      </c>
      <c r="K10" s="145">
        <v>142</v>
      </c>
      <c r="L10" s="131">
        <v>749559</v>
      </c>
      <c r="M10" s="146">
        <v>2.53</v>
      </c>
      <c r="N10" s="134">
        <v>708713</v>
      </c>
      <c r="O10" s="142">
        <f t="shared" si="1"/>
        <v>5.76</v>
      </c>
    </row>
    <row r="11" spans="1:15" ht="13.5">
      <c r="A11" s="124" t="s">
        <v>124</v>
      </c>
      <c r="B11" s="125">
        <v>39</v>
      </c>
      <c r="C11" s="126">
        <v>293526</v>
      </c>
      <c r="D11" s="126">
        <v>140</v>
      </c>
      <c r="E11" s="126">
        <v>783213</v>
      </c>
      <c r="F11" s="127">
        <v>2.67</v>
      </c>
      <c r="G11" s="128">
        <v>776421</v>
      </c>
      <c r="H11" s="129">
        <f t="shared" si="0"/>
        <v>0.87</v>
      </c>
      <c r="I11" s="138" t="s">
        <v>108</v>
      </c>
      <c r="J11" s="139" t="s">
        <v>108</v>
      </c>
      <c r="K11" s="140">
        <v>140</v>
      </c>
      <c r="L11" s="126">
        <v>749471</v>
      </c>
      <c r="M11" s="141">
        <v>2.55</v>
      </c>
      <c r="N11" s="128">
        <v>749559</v>
      </c>
      <c r="O11" s="142">
        <f t="shared" si="1"/>
        <v>-0.01</v>
      </c>
    </row>
    <row r="12" spans="1:15" ht="13.5">
      <c r="A12" s="124" t="s">
        <v>125</v>
      </c>
      <c r="B12" s="136">
        <v>38.8</v>
      </c>
      <c r="C12" s="126">
        <v>293804</v>
      </c>
      <c r="D12" s="126">
        <v>134</v>
      </c>
      <c r="E12" s="126">
        <v>801308</v>
      </c>
      <c r="F12" s="127">
        <v>2.73</v>
      </c>
      <c r="G12" s="128">
        <v>783213</v>
      </c>
      <c r="H12" s="129">
        <f t="shared" si="0"/>
        <v>2.31</v>
      </c>
      <c r="I12" s="264">
        <v>38.8</v>
      </c>
      <c r="J12" s="147">
        <v>294083</v>
      </c>
      <c r="K12" s="148">
        <v>133</v>
      </c>
      <c r="L12" s="126">
        <v>765582</v>
      </c>
      <c r="M12" s="141">
        <v>2.6</v>
      </c>
      <c r="N12" s="128">
        <v>749471</v>
      </c>
      <c r="O12" s="142">
        <f t="shared" si="1"/>
        <v>2.15</v>
      </c>
    </row>
    <row r="13" spans="1:15" ht="14.25" thickBot="1">
      <c r="A13" s="124" t="s">
        <v>126</v>
      </c>
      <c r="B13" s="265">
        <v>38.8</v>
      </c>
      <c r="C13" s="266">
        <v>296407</v>
      </c>
      <c r="D13" s="266">
        <v>145</v>
      </c>
      <c r="E13" s="266">
        <v>814683</v>
      </c>
      <c r="F13" s="267">
        <v>2.75</v>
      </c>
      <c r="G13" s="151">
        <v>801308</v>
      </c>
      <c r="H13" s="268">
        <f t="shared" si="0"/>
        <v>1.67</v>
      </c>
      <c r="I13" s="269">
        <v>38.8</v>
      </c>
      <c r="J13" s="270">
        <v>296547</v>
      </c>
      <c r="K13" s="271">
        <v>142</v>
      </c>
      <c r="L13" s="266">
        <v>798706</v>
      </c>
      <c r="M13" s="272">
        <v>2.69</v>
      </c>
      <c r="N13" s="273">
        <v>765582</v>
      </c>
      <c r="O13" s="274">
        <f t="shared" si="1"/>
        <v>4.33</v>
      </c>
    </row>
    <row r="14" spans="1:15" ht="13.5">
      <c r="A14" s="64" t="s">
        <v>132</v>
      </c>
      <c r="B14" s="245">
        <v>38.2</v>
      </c>
      <c r="C14" s="246">
        <v>292389</v>
      </c>
      <c r="D14" s="247">
        <v>155</v>
      </c>
      <c r="E14" s="247">
        <v>820082</v>
      </c>
      <c r="F14" s="248">
        <v>2.8</v>
      </c>
      <c r="G14" s="249">
        <v>814683</v>
      </c>
      <c r="H14" s="149">
        <f t="shared" si="0"/>
        <v>0.66</v>
      </c>
      <c r="I14" s="250">
        <v>38.2</v>
      </c>
      <c r="J14" s="251">
        <v>292899</v>
      </c>
      <c r="K14" s="252">
        <v>153</v>
      </c>
      <c r="L14" s="247">
        <v>800870</v>
      </c>
      <c r="M14" s="253">
        <v>2.73</v>
      </c>
      <c r="N14" s="249">
        <v>798706</v>
      </c>
      <c r="O14" s="150">
        <f t="shared" si="1"/>
        <v>0.27</v>
      </c>
    </row>
    <row r="15" spans="1:15" ht="14.25" thickBot="1">
      <c r="A15" s="65" t="s">
        <v>133</v>
      </c>
      <c r="B15" s="254">
        <v>38.8</v>
      </c>
      <c r="C15" s="255">
        <v>296407</v>
      </c>
      <c r="D15" s="256">
        <v>145</v>
      </c>
      <c r="E15" s="255">
        <v>814683</v>
      </c>
      <c r="F15" s="257">
        <v>2.75</v>
      </c>
      <c r="G15" s="258">
        <v>801308</v>
      </c>
      <c r="H15" s="137">
        <f t="shared" si="0"/>
        <v>1.67</v>
      </c>
      <c r="I15" s="259">
        <v>38.8</v>
      </c>
      <c r="J15" s="260">
        <v>296547</v>
      </c>
      <c r="K15" s="261">
        <v>142</v>
      </c>
      <c r="L15" s="255">
        <v>798706</v>
      </c>
      <c r="M15" s="262">
        <v>2.69</v>
      </c>
      <c r="N15" s="258">
        <v>765582</v>
      </c>
      <c r="O15" s="263">
        <f t="shared" si="1"/>
        <v>4.33</v>
      </c>
    </row>
    <row r="16" spans="1:15" ht="14.25" thickBot="1">
      <c r="A16" s="39" t="s">
        <v>56</v>
      </c>
      <c r="B16" s="40">
        <f aca="true" t="shared" si="2" ref="B16:O16">B14-B15</f>
        <v>-0.5999999999999943</v>
      </c>
      <c r="C16" s="41">
        <f t="shared" si="2"/>
        <v>-4018</v>
      </c>
      <c r="D16" s="61">
        <f t="shared" si="2"/>
        <v>10</v>
      </c>
      <c r="E16" s="41">
        <f t="shared" si="2"/>
        <v>5399</v>
      </c>
      <c r="F16" s="38">
        <f t="shared" si="2"/>
        <v>0.04999999999999982</v>
      </c>
      <c r="G16" s="62">
        <f t="shared" si="2"/>
        <v>13375</v>
      </c>
      <c r="H16" s="42">
        <f t="shared" si="2"/>
        <v>-1.0099999999999998</v>
      </c>
      <c r="I16" s="43">
        <f t="shared" si="2"/>
        <v>-0.5999999999999943</v>
      </c>
      <c r="J16" s="63">
        <f t="shared" si="2"/>
        <v>-3648</v>
      </c>
      <c r="K16" s="61">
        <f t="shared" si="2"/>
        <v>11</v>
      </c>
      <c r="L16" s="41">
        <f t="shared" si="2"/>
        <v>2164</v>
      </c>
      <c r="M16" s="38">
        <f t="shared" si="2"/>
        <v>0.040000000000000036</v>
      </c>
      <c r="N16" s="62">
        <f t="shared" si="2"/>
        <v>33124</v>
      </c>
      <c r="O16" s="42">
        <f t="shared" si="2"/>
        <v>-4.0600000000000005</v>
      </c>
    </row>
    <row r="17" spans="1:15" ht="13.5">
      <c r="A17" s="68"/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</row>
    <row r="18" spans="1:15" ht="13.5">
      <c r="A18" s="68"/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</row>
    <row r="19" spans="1:15" ht="13.5">
      <c r="A19" s="68"/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</row>
    <row r="20" spans="1:15" ht="13.5">
      <c r="A20" s="68"/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</row>
    <row r="21" spans="1:15" ht="13.5">
      <c r="A21" s="68"/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</row>
    <row r="22" spans="1:15" ht="13.5">
      <c r="A22" s="68"/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</row>
    <row r="23" spans="1:15" ht="13.5">
      <c r="A23" s="68"/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</row>
    <row r="24" spans="1:15" ht="14.25" thickBot="1">
      <c r="A24" s="70"/>
      <c r="B24" s="70"/>
      <c r="C24" s="70"/>
      <c r="D24" s="70"/>
      <c r="E24" s="70"/>
      <c r="F24" s="70"/>
      <c r="G24" s="70"/>
      <c r="H24" s="70"/>
      <c r="I24" s="70"/>
      <c r="J24" s="68"/>
      <c r="K24" s="68"/>
      <c r="L24" s="68"/>
      <c r="M24" s="68"/>
      <c r="N24" s="68"/>
      <c r="O24" s="68"/>
    </row>
    <row r="25" spans="1:15" ht="13.5">
      <c r="A25" s="71"/>
      <c r="B25" s="72"/>
      <c r="C25" s="72"/>
      <c r="D25" s="72"/>
      <c r="E25" s="72"/>
      <c r="F25" s="72"/>
      <c r="G25" s="72"/>
      <c r="H25" s="72"/>
      <c r="I25" s="72"/>
      <c r="J25" s="73"/>
      <c r="K25" s="74"/>
      <c r="L25" s="74"/>
      <c r="M25" s="74"/>
      <c r="N25" s="74"/>
      <c r="O25" s="75"/>
    </row>
    <row r="26" spans="1:15" ht="13.5">
      <c r="A26" s="188" t="s">
        <v>89</v>
      </c>
      <c r="B26" s="189"/>
      <c r="C26" s="189"/>
      <c r="D26" s="189"/>
      <c r="E26" s="189"/>
      <c r="F26" s="189"/>
      <c r="G26" s="189"/>
      <c r="H26" s="189"/>
      <c r="I26" s="189"/>
      <c r="J26" s="189"/>
      <c r="K26" s="189"/>
      <c r="L26" s="189"/>
      <c r="M26" s="190"/>
      <c r="N26" s="190"/>
      <c r="O26" s="191"/>
    </row>
    <row r="27" spans="1:15" ht="13.5">
      <c r="A27" s="192"/>
      <c r="B27" s="190"/>
      <c r="C27" s="190"/>
      <c r="D27" s="190"/>
      <c r="E27" s="190"/>
      <c r="F27" s="190"/>
      <c r="G27" s="190"/>
      <c r="H27" s="190"/>
      <c r="I27" s="190"/>
      <c r="J27" s="190"/>
      <c r="K27" s="190"/>
      <c r="L27" s="190"/>
      <c r="M27" s="190"/>
      <c r="N27" s="190"/>
      <c r="O27" s="191"/>
    </row>
    <row r="28" spans="1:15" ht="29.25" customHeight="1">
      <c r="A28" s="193" t="s">
        <v>136</v>
      </c>
      <c r="B28" s="194"/>
      <c r="C28" s="194"/>
      <c r="D28" s="194"/>
      <c r="E28" s="194"/>
      <c r="F28" s="194"/>
      <c r="G28" s="194"/>
      <c r="H28" s="194"/>
      <c r="I28" s="194"/>
      <c r="J28" s="194"/>
      <c r="K28" s="194"/>
      <c r="L28" s="194"/>
      <c r="M28" s="195"/>
      <c r="N28" s="195"/>
      <c r="O28" s="196"/>
    </row>
    <row r="29" spans="1:15" ht="19.5" customHeight="1">
      <c r="A29" s="193" t="s">
        <v>87</v>
      </c>
      <c r="B29" s="194"/>
      <c r="C29" s="194"/>
      <c r="D29" s="194"/>
      <c r="E29" s="194"/>
      <c r="F29" s="194"/>
      <c r="G29" s="194"/>
      <c r="H29" s="194"/>
      <c r="I29" s="194"/>
      <c r="J29" s="194"/>
      <c r="K29" s="194"/>
      <c r="L29" s="194"/>
      <c r="M29" s="195"/>
      <c r="N29" s="195"/>
      <c r="O29" s="196"/>
    </row>
    <row r="30" spans="1:15" ht="25.5" customHeight="1">
      <c r="A30" s="197" t="s">
        <v>94</v>
      </c>
      <c r="B30" s="198"/>
      <c r="C30" s="198"/>
      <c r="D30" s="198"/>
      <c r="E30" s="198"/>
      <c r="F30" s="198"/>
      <c r="G30" s="198"/>
      <c r="H30" s="198"/>
      <c r="I30" s="198"/>
      <c r="J30" s="198"/>
      <c r="K30" s="198"/>
      <c r="L30" s="198"/>
      <c r="M30" s="198"/>
      <c r="N30" s="198"/>
      <c r="O30" s="199"/>
    </row>
    <row r="31" spans="1:15" ht="39" customHeight="1">
      <c r="A31" s="76"/>
      <c r="B31" s="204" t="s">
        <v>93</v>
      </c>
      <c r="C31" s="204"/>
      <c r="D31" s="204"/>
      <c r="E31" s="204"/>
      <c r="F31" s="204"/>
      <c r="G31" s="204"/>
      <c r="H31" s="204"/>
      <c r="I31" s="204"/>
      <c r="J31" s="204"/>
      <c r="K31" s="204"/>
      <c r="L31" s="204"/>
      <c r="M31" s="204"/>
      <c r="N31" s="78"/>
      <c r="O31" s="79"/>
    </row>
    <row r="32" spans="1:15" ht="24.75" customHeight="1">
      <c r="A32" s="76"/>
      <c r="D32" s="99" t="s">
        <v>137</v>
      </c>
      <c r="E32" s="77"/>
      <c r="F32" s="77"/>
      <c r="G32" s="77"/>
      <c r="H32" s="77"/>
      <c r="I32" s="77"/>
      <c r="J32" s="77"/>
      <c r="K32" s="77"/>
      <c r="L32" s="77"/>
      <c r="M32" s="78"/>
      <c r="N32" s="78"/>
      <c r="O32" s="79"/>
    </row>
    <row r="33" spans="1:15" ht="24" customHeight="1">
      <c r="A33" s="76"/>
      <c r="D33" s="99" t="s">
        <v>138</v>
      </c>
      <c r="E33" s="77"/>
      <c r="F33" s="77"/>
      <c r="G33" s="77"/>
      <c r="H33" s="77"/>
      <c r="I33" s="77"/>
      <c r="J33" s="77"/>
      <c r="K33" s="77"/>
      <c r="L33" s="77"/>
      <c r="M33" s="78"/>
      <c r="N33" s="78"/>
      <c r="O33" s="79"/>
    </row>
    <row r="34" spans="1:15" ht="24" customHeight="1">
      <c r="A34" s="76"/>
      <c r="D34" s="99" t="s">
        <v>139</v>
      </c>
      <c r="E34" s="77"/>
      <c r="F34" s="77"/>
      <c r="G34" s="77"/>
      <c r="H34" s="77"/>
      <c r="I34" s="77"/>
      <c r="J34" s="77"/>
      <c r="K34" s="77"/>
      <c r="L34" s="77"/>
      <c r="M34" s="78"/>
      <c r="N34" s="78"/>
      <c r="O34" s="79"/>
    </row>
    <row r="35" spans="1:15" ht="19.5" customHeight="1">
      <c r="A35" s="80"/>
      <c r="D35" s="98" t="s">
        <v>116</v>
      </c>
      <c r="E35" s="81"/>
      <c r="F35" s="81"/>
      <c r="G35" s="81"/>
      <c r="H35" s="81"/>
      <c r="I35" s="81"/>
      <c r="J35" s="81"/>
      <c r="K35" s="82"/>
      <c r="L35" s="82"/>
      <c r="M35" s="82"/>
      <c r="N35" s="82"/>
      <c r="O35" s="83"/>
    </row>
    <row r="36" spans="1:15" ht="27.75" customHeight="1">
      <c r="A36" s="80"/>
      <c r="B36" s="81"/>
      <c r="C36" s="81"/>
      <c r="D36" s="81"/>
      <c r="E36" s="81"/>
      <c r="F36" s="81"/>
      <c r="G36" s="81"/>
      <c r="H36" s="81"/>
      <c r="I36" s="81"/>
      <c r="J36" s="81"/>
      <c r="K36" s="82"/>
      <c r="L36" s="82"/>
      <c r="M36" s="82"/>
      <c r="N36" s="82"/>
      <c r="O36" s="83"/>
    </row>
    <row r="37" spans="1:15" ht="23.25" customHeight="1">
      <c r="A37" s="197" t="s">
        <v>90</v>
      </c>
      <c r="B37" s="194"/>
      <c r="C37" s="194"/>
      <c r="D37" s="194"/>
      <c r="E37" s="194"/>
      <c r="F37" s="194"/>
      <c r="G37" s="194"/>
      <c r="H37" s="194"/>
      <c r="I37" s="194"/>
      <c r="J37" s="194"/>
      <c r="K37" s="194"/>
      <c r="L37" s="194"/>
      <c r="M37" s="195"/>
      <c r="N37" s="195"/>
      <c r="O37" s="196"/>
    </row>
    <row r="38" spans="1:15" ht="13.5">
      <c r="A38" s="80"/>
      <c r="B38" s="81"/>
      <c r="C38" s="81"/>
      <c r="D38" s="81"/>
      <c r="E38" s="81"/>
      <c r="F38" s="81"/>
      <c r="G38" s="81"/>
      <c r="H38" s="81"/>
      <c r="I38" s="81"/>
      <c r="J38" s="81"/>
      <c r="K38" s="82"/>
      <c r="L38" s="82"/>
      <c r="M38" s="82"/>
      <c r="N38" s="82"/>
      <c r="O38" s="83"/>
    </row>
    <row r="39" spans="1:15" ht="13.5">
      <c r="A39" s="93"/>
      <c r="B39" s="92" t="s">
        <v>110</v>
      </c>
      <c r="C39" s="85"/>
      <c r="D39" s="82"/>
      <c r="E39" s="68"/>
      <c r="F39" s="86"/>
      <c r="H39" s="86" t="s">
        <v>111</v>
      </c>
      <c r="I39" s="82"/>
      <c r="J39" s="82"/>
      <c r="K39" s="82"/>
      <c r="L39" s="82"/>
      <c r="M39" s="82"/>
      <c r="N39" s="82"/>
      <c r="O39" s="83"/>
    </row>
    <row r="40" spans="1:15" ht="13.5">
      <c r="A40" s="93"/>
      <c r="B40" s="92" t="s">
        <v>57</v>
      </c>
      <c r="C40" s="85"/>
      <c r="D40" s="82"/>
      <c r="E40" s="68"/>
      <c r="F40" s="86"/>
      <c r="H40" s="86" t="s">
        <v>58</v>
      </c>
      <c r="I40" s="82"/>
      <c r="J40" s="82"/>
      <c r="K40" s="82"/>
      <c r="L40" s="82"/>
      <c r="M40" s="82"/>
      <c r="N40" s="82"/>
      <c r="O40" s="83"/>
    </row>
    <row r="41" spans="1:15" ht="13.5" hidden="1">
      <c r="A41" s="93"/>
      <c r="B41" s="92"/>
      <c r="C41" s="85"/>
      <c r="D41" s="82"/>
      <c r="E41" s="68"/>
      <c r="F41" s="86"/>
      <c r="H41" s="86"/>
      <c r="I41" s="82"/>
      <c r="J41" s="82"/>
      <c r="K41" s="82"/>
      <c r="L41" s="82"/>
      <c r="M41" s="82"/>
      <c r="N41" s="82"/>
      <c r="O41" s="83"/>
    </row>
    <row r="42" spans="1:15" ht="13.5" hidden="1">
      <c r="A42" s="93"/>
      <c r="B42" s="92"/>
      <c r="C42" s="85"/>
      <c r="D42" s="82"/>
      <c r="E42" s="68"/>
      <c r="F42" s="86"/>
      <c r="H42" s="86"/>
      <c r="I42" s="82"/>
      <c r="J42" s="82"/>
      <c r="K42" s="82"/>
      <c r="L42" s="82"/>
      <c r="M42" s="82"/>
      <c r="N42" s="82"/>
      <c r="O42" s="83"/>
    </row>
    <row r="43" spans="1:15" ht="13.5">
      <c r="A43" s="93"/>
      <c r="B43" s="92" t="s">
        <v>59</v>
      </c>
      <c r="C43" s="85"/>
      <c r="D43" s="82"/>
      <c r="E43" s="68"/>
      <c r="F43" s="86"/>
      <c r="H43" s="86" t="s">
        <v>60</v>
      </c>
      <c r="I43" s="82"/>
      <c r="J43" s="82"/>
      <c r="K43" s="82"/>
      <c r="L43" s="82"/>
      <c r="M43" s="82"/>
      <c r="N43" s="82"/>
      <c r="O43" s="83"/>
    </row>
    <row r="44" spans="1:15" ht="13.5" hidden="1">
      <c r="A44" s="93"/>
      <c r="B44" s="92"/>
      <c r="C44" s="85"/>
      <c r="D44" s="82"/>
      <c r="E44" s="68"/>
      <c r="F44" s="86"/>
      <c r="H44" s="86"/>
      <c r="I44" s="82"/>
      <c r="J44" s="82"/>
      <c r="K44" s="82"/>
      <c r="L44" s="82"/>
      <c r="M44" s="82"/>
      <c r="N44" s="82"/>
      <c r="O44" s="83"/>
    </row>
    <row r="45" spans="1:15" ht="13.5">
      <c r="A45" s="93"/>
      <c r="B45" s="92" t="s">
        <v>61</v>
      </c>
      <c r="C45" s="85"/>
      <c r="D45" s="82"/>
      <c r="E45" s="68"/>
      <c r="F45" s="86"/>
      <c r="H45" s="86" t="s">
        <v>64</v>
      </c>
      <c r="I45" s="82"/>
      <c r="J45" s="82"/>
      <c r="K45" s="82"/>
      <c r="L45" s="82"/>
      <c r="M45" s="82"/>
      <c r="N45" s="82"/>
      <c r="O45" s="83"/>
    </row>
    <row r="46" spans="1:15" ht="13.5" hidden="1">
      <c r="A46" s="93"/>
      <c r="B46" s="92"/>
      <c r="C46" s="85"/>
      <c r="D46" s="82"/>
      <c r="E46" s="68"/>
      <c r="F46" s="86"/>
      <c r="H46" s="86"/>
      <c r="I46" s="82"/>
      <c r="J46" s="82"/>
      <c r="K46" s="82"/>
      <c r="L46" s="82"/>
      <c r="M46" s="82"/>
      <c r="N46" s="82"/>
      <c r="O46" s="83"/>
    </row>
    <row r="47" spans="1:15" ht="13.5" hidden="1">
      <c r="A47" s="93"/>
      <c r="B47" s="92"/>
      <c r="C47" s="85"/>
      <c r="D47" s="82"/>
      <c r="E47" s="68"/>
      <c r="F47" s="86"/>
      <c r="H47" s="86"/>
      <c r="I47" s="82"/>
      <c r="J47" s="82"/>
      <c r="K47" s="82"/>
      <c r="L47" s="82"/>
      <c r="M47" s="82"/>
      <c r="N47" s="82"/>
      <c r="O47" s="83"/>
    </row>
    <row r="48" spans="1:15" ht="13.5">
      <c r="A48" s="84"/>
      <c r="B48" s="85"/>
      <c r="C48" s="85"/>
      <c r="D48" s="82"/>
      <c r="E48" s="68"/>
      <c r="F48" s="86"/>
      <c r="G48" s="86"/>
      <c r="H48" s="82"/>
      <c r="I48" s="82"/>
      <c r="J48" s="82"/>
      <c r="K48" s="82"/>
      <c r="L48" s="82"/>
      <c r="M48" s="82"/>
      <c r="N48" s="82"/>
      <c r="O48" s="83"/>
    </row>
    <row r="49" spans="1:15" ht="13.5">
      <c r="A49" s="84"/>
      <c r="B49" s="85"/>
      <c r="C49" s="85"/>
      <c r="D49" s="82"/>
      <c r="E49" s="68"/>
      <c r="F49" s="86"/>
      <c r="G49" s="86"/>
      <c r="H49" s="82"/>
      <c r="I49" s="82"/>
      <c r="J49" s="82"/>
      <c r="K49" s="82"/>
      <c r="L49" s="82"/>
      <c r="M49" s="82"/>
      <c r="N49" s="82"/>
      <c r="O49" s="83"/>
    </row>
    <row r="50" spans="1:15" ht="27" customHeight="1">
      <c r="A50" s="200" t="s">
        <v>117</v>
      </c>
      <c r="B50" s="201"/>
      <c r="C50" s="201"/>
      <c r="D50" s="201"/>
      <c r="E50" s="201"/>
      <c r="F50" s="201"/>
      <c r="G50" s="201"/>
      <c r="H50" s="201"/>
      <c r="I50" s="201"/>
      <c r="J50" s="201"/>
      <c r="K50" s="201"/>
      <c r="L50" s="201"/>
      <c r="M50" s="201"/>
      <c r="N50" s="201"/>
      <c r="O50" s="202"/>
    </row>
    <row r="51" spans="1:15" ht="13.5">
      <c r="A51" s="87"/>
      <c r="B51" s="85"/>
      <c r="C51" s="85"/>
      <c r="D51" s="82"/>
      <c r="E51" s="82"/>
      <c r="F51" s="82"/>
      <c r="G51" s="82"/>
      <c r="H51" s="82"/>
      <c r="I51" s="82"/>
      <c r="J51" s="82"/>
      <c r="K51" s="82"/>
      <c r="L51" s="82"/>
      <c r="M51" s="82"/>
      <c r="N51" s="82"/>
      <c r="O51" s="83"/>
    </row>
    <row r="52" spans="1:15" ht="21.75" customHeight="1">
      <c r="A52" s="87"/>
      <c r="B52" s="85" t="s">
        <v>118</v>
      </c>
      <c r="C52" s="85"/>
      <c r="D52" s="82"/>
      <c r="E52" s="82"/>
      <c r="F52" s="82"/>
      <c r="G52" s="82"/>
      <c r="H52" s="82"/>
      <c r="I52" s="82"/>
      <c r="J52" s="82"/>
      <c r="K52" s="82"/>
      <c r="L52" s="82"/>
      <c r="M52" s="82"/>
      <c r="N52" s="82"/>
      <c r="O52" s="83"/>
    </row>
    <row r="53" spans="1:15" s="96" customFormat="1" ht="68.25" customHeight="1">
      <c r="A53" s="94"/>
      <c r="B53" s="97"/>
      <c r="C53" s="203" t="s">
        <v>112</v>
      </c>
      <c r="D53" s="203"/>
      <c r="E53" s="203"/>
      <c r="F53" s="203"/>
      <c r="G53" s="203"/>
      <c r="H53" s="203"/>
      <c r="I53" s="203"/>
      <c r="J53" s="203"/>
      <c r="K53" s="203"/>
      <c r="L53" s="203"/>
      <c r="M53" s="203"/>
      <c r="N53" s="203"/>
      <c r="O53" s="95"/>
    </row>
    <row r="54" spans="1:15" ht="13.5">
      <c r="A54" s="87"/>
      <c r="B54" s="85"/>
      <c r="C54" s="85"/>
      <c r="D54" s="82"/>
      <c r="E54" s="82"/>
      <c r="F54" s="82"/>
      <c r="G54" s="82"/>
      <c r="H54" s="82"/>
      <c r="I54" s="82"/>
      <c r="J54" s="82"/>
      <c r="K54" s="82"/>
      <c r="L54" s="82"/>
      <c r="M54" s="82"/>
      <c r="N54" s="82"/>
      <c r="O54" s="83"/>
    </row>
    <row r="55" spans="1:15" ht="13.5">
      <c r="A55" s="87"/>
      <c r="B55" s="85"/>
      <c r="C55" s="85"/>
      <c r="D55" s="82"/>
      <c r="E55" s="82"/>
      <c r="F55" s="82"/>
      <c r="G55" s="82"/>
      <c r="H55" s="82"/>
      <c r="I55" s="82"/>
      <c r="J55" s="82"/>
      <c r="K55" s="82"/>
      <c r="L55" s="82"/>
      <c r="M55" s="82"/>
      <c r="N55" s="82"/>
      <c r="O55" s="83"/>
    </row>
    <row r="56" spans="1:15" ht="13.5">
      <c r="A56" s="87"/>
      <c r="B56" s="85"/>
      <c r="C56" s="85"/>
      <c r="D56" s="82"/>
      <c r="E56" s="82"/>
      <c r="F56" s="82"/>
      <c r="G56" s="82"/>
      <c r="H56" s="82"/>
      <c r="I56" s="82"/>
      <c r="J56" s="82"/>
      <c r="K56" s="82"/>
      <c r="L56" s="82"/>
      <c r="M56" s="82"/>
      <c r="N56" s="82"/>
      <c r="O56" s="83"/>
    </row>
    <row r="57" spans="1:15" ht="13.5">
      <c r="A57" s="87"/>
      <c r="B57" s="85"/>
      <c r="C57" s="85"/>
      <c r="D57" s="82"/>
      <c r="E57" s="82"/>
      <c r="F57" s="82"/>
      <c r="G57" s="82"/>
      <c r="H57" s="82"/>
      <c r="I57" s="82"/>
      <c r="J57" s="82"/>
      <c r="K57" s="82"/>
      <c r="L57" s="82"/>
      <c r="M57" s="82"/>
      <c r="N57" s="82"/>
      <c r="O57" s="83"/>
    </row>
    <row r="58" spans="1:15" ht="13.5">
      <c r="A58" s="87"/>
      <c r="B58" s="85"/>
      <c r="C58" s="85"/>
      <c r="D58" s="82"/>
      <c r="E58" s="82"/>
      <c r="F58" s="82"/>
      <c r="G58" s="82"/>
      <c r="H58" s="82"/>
      <c r="I58" s="82"/>
      <c r="J58" s="82"/>
      <c r="K58" s="82"/>
      <c r="L58" s="82"/>
      <c r="M58" s="82"/>
      <c r="N58" s="82"/>
      <c r="O58" s="83"/>
    </row>
    <row r="59" spans="1:15" ht="14.25" thickBot="1">
      <c r="A59" s="88"/>
      <c r="B59" s="89"/>
      <c r="C59" s="89"/>
      <c r="D59" s="89"/>
      <c r="E59" s="89"/>
      <c r="F59" s="89"/>
      <c r="G59" s="89"/>
      <c r="H59" s="89"/>
      <c r="I59" s="89"/>
      <c r="J59" s="89"/>
      <c r="K59" s="90"/>
      <c r="L59" s="90"/>
      <c r="M59" s="90"/>
      <c r="N59" s="90"/>
      <c r="O59" s="91"/>
    </row>
  </sheetData>
  <sheetProtection/>
  <mergeCells count="13">
    <mergeCell ref="A2:A4"/>
    <mergeCell ref="B2:H2"/>
    <mergeCell ref="I2:O2"/>
    <mergeCell ref="G3:H3"/>
    <mergeCell ref="N3:O3"/>
    <mergeCell ref="A26:O27"/>
    <mergeCell ref="A28:O28"/>
    <mergeCell ref="A29:O29"/>
    <mergeCell ref="A30:O30"/>
    <mergeCell ref="A50:O50"/>
    <mergeCell ref="C53:N53"/>
    <mergeCell ref="B31:M31"/>
    <mergeCell ref="A37:O37"/>
  </mergeCells>
  <printOptions/>
  <pageMargins left="0.1968503937007874" right="0.1968503937007874" top="0.7874015748031497" bottom="0.7874015748031497" header="0.5118110236220472" footer="0.5118110236220472"/>
  <pageSetup blackAndWhite="1" fitToHeight="1" fitToWidth="1" horizontalDpi="600" verticalDpi="600" orientation="portrait" paperSize="9" scale="7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WIN111</dc:creator>
  <cp:keywords/>
  <dc:description/>
  <cp:lastModifiedBy>sdouser</cp:lastModifiedBy>
  <cp:lastPrinted>2009-05-28T04:54:51Z</cp:lastPrinted>
  <dcterms:created xsi:type="dcterms:W3CDTF">2005-12-21T00:54:05Z</dcterms:created>
  <dcterms:modified xsi:type="dcterms:W3CDTF">2010-07-08T01:15:50Z</dcterms:modified>
  <cp:category/>
  <cp:version/>
  <cp:contentType/>
  <cp:contentStatus/>
</cp:coreProperties>
</file>