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355" tabRatio="734" activeTab="0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" sheetId="5" r:id="rId5"/>
    <sheet name="中部（年次推移）" sheetId="6" r:id="rId6"/>
    <sheet name="西部" sheetId="7" r:id="rId7"/>
    <sheet name="西部（年次推移）" sheetId="8" r:id="rId8"/>
  </sheets>
  <definedNames/>
  <calcPr fullCalcOnLoad="1" refMode="R1C1"/>
</workbook>
</file>

<file path=xl/sharedStrings.xml><?xml version="1.0" encoding="utf-8"?>
<sst xmlns="http://schemas.openxmlformats.org/spreadsheetml/2006/main" count="1396" uniqueCount="147">
  <si>
    <t>製造業</t>
  </si>
  <si>
    <t>化 学</t>
  </si>
  <si>
    <t>プラスチック製品</t>
  </si>
  <si>
    <t>鉄 鋼</t>
  </si>
  <si>
    <t>業</t>
  </si>
  <si>
    <t>非鉄金属</t>
  </si>
  <si>
    <t>金属製品</t>
  </si>
  <si>
    <t>輸送用機械器具</t>
  </si>
  <si>
    <t>種</t>
  </si>
  <si>
    <t>農林水産業</t>
  </si>
  <si>
    <t>建設業</t>
  </si>
  <si>
    <t>道路旅客運送業</t>
  </si>
  <si>
    <t>別</t>
  </si>
  <si>
    <t>道路貨物運送業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</si>
  <si>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</si>
  <si>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</si>
  <si>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</si>
  <si>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</si>
  <si>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</si>
  <si>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</si>
  <si>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</si>
  <si>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</si>
  <si>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</si>
  <si>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</si>
  <si>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</si>
  <si>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</si>
  <si>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</si>
  <si>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</si>
  <si>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</si>
  <si>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地</t>
  </si>
  <si>
    <t>東            部</t>
  </si>
  <si>
    <t>域</t>
  </si>
  <si>
    <t>中            部</t>
  </si>
  <si>
    <t>西            部</t>
  </si>
  <si>
    <t>全     平     均</t>
  </si>
  <si>
    <t>要求状況</t>
  </si>
  <si>
    <t>妥結状況</t>
  </si>
  <si>
    <t>情報通信業</t>
  </si>
  <si>
    <t>水運業</t>
  </si>
  <si>
    <t>航空運輸業</t>
  </si>
  <si>
    <t>倉庫業</t>
  </si>
  <si>
    <t xml:space="preserve"> 年          次</t>
  </si>
  <si>
    <t>要求状況</t>
  </si>
  <si>
    <t>労組数</t>
  </si>
  <si>
    <t>【公表資料用】</t>
  </si>
  <si>
    <t>参考</t>
  </si>
  <si>
    <t>平均賃金（円）</t>
  </si>
  <si>
    <t>平均
要求額（円）</t>
  </si>
  <si>
    <t xml:space="preserve">
前年
要求額（円）</t>
  </si>
  <si>
    <t>対前年比（％）</t>
  </si>
  <si>
    <t>平均
妥結額（円）</t>
  </si>
  <si>
    <t>前年
妥結額（円）</t>
  </si>
  <si>
    <t xml:space="preserve"> 13 年 最 終 集 計</t>
  </si>
  <si>
    <t xml:space="preserve"> 14 年 最 終 集 計</t>
  </si>
  <si>
    <t xml:space="preserve"> 15 年 最 終 集 計</t>
  </si>
  <si>
    <t xml:space="preserve"> 16 年 最 終 集 計</t>
  </si>
  <si>
    <t xml:space="preserve">  (A)   －    (B)</t>
  </si>
  <si>
    <t>東部県民生活センター</t>
  </si>
  <si>
    <r>
      <t>〒410-0801  沼津市大手町１－１－３　沼津商連会館ビル</t>
    </r>
    <r>
      <rPr>
        <sz val="11"/>
        <rFont val="ＭＳ Ｐゴシック"/>
        <family val="3"/>
      </rPr>
      <t>２階</t>
    </r>
  </si>
  <si>
    <t>中部県民生活センター</t>
  </si>
  <si>
    <t>〒422-8067　静岡市駿河区南町１４－１　水の森ビル３階</t>
  </si>
  <si>
    <t>西部県民生活センター</t>
  </si>
  <si>
    <t>前年
要求額（円）</t>
  </si>
  <si>
    <t>平均
年齢</t>
  </si>
  <si>
    <t>〒430-0933　浜松市中区鍛冶町１００－１　ザザシティ浜松中央館５階</t>
  </si>
  <si>
    <t>静岡県</t>
  </si>
  <si>
    <t>金融業,保険業、不動産業,物品賃貸業</t>
  </si>
  <si>
    <t>学術研究,専門・技術サービス業</t>
  </si>
  <si>
    <t>宿泊業、飲食サービス業</t>
  </si>
  <si>
    <t>生活関連サービス業,娯楽業</t>
  </si>
  <si>
    <t>教育,学習支援業、医療,福祉</t>
  </si>
  <si>
    <t>複合サービス事業、サービス業</t>
  </si>
  <si>
    <t>繊維工業</t>
  </si>
  <si>
    <t>電気機械器具</t>
  </si>
  <si>
    <t>情報通信機械器具</t>
  </si>
  <si>
    <t>電子部品･デバイス・電子回路</t>
  </si>
  <si>
    <t>パルプ･紙･紙加工品</t>
  </si>
  <si>
    <t>ゴム、皮革製品</t>
  </si>
  <si>
    <t>窯業･土石製品</t>
  </si>
  <si>
    <t>運輸業,郵便業</t>
  </si>
  <si>
    <t>鉱業,採石業,砂利採取業</t>
  </si>
  <si>
    <t>電気・ガス・熱供給・水道業</t>
  </si>
  <si>
    <t>郵便業（信書便事業を含む）</t>
  </si>
  <si>
    <t>運輸に付帯するｻｰﾋﾞｽ業</t>
  </si>
  <si>
    <t>印刷・同関連</t>
  </si>
  <si>
    <t>卸売業,小売業</t>
  </si>
  <si>
    <t>　　　　　　　　　     ホームページにおいては東部・中部・西部地区別、加重平均・単純平均別の情報も掲載しています。</t>
  </si>
  <si>
    <t>　＊賃上げ一時金情報は、インターネットのホームページで御利用いただけます。</t>
  </si>
  <si>
    <t>　　　　　　　　＊労働関係業務を担当する県の事務所</t>
  </si>
  <si>
    <t>賃上げ一時金情報ホームページ掲載（更新）予定日</t>
  </si>
  <si>
    <t xml:space="preserve">      　　　　　　　http://www.pref.shizuoka.jp/sangyou/sa-210/index.html</t>
  </si>
  <si>
    <t>　　　　　　　　　　　　＊電話による労働相談のお知らせ</t>
  </si>
  <si>
    <t>　フリーアクセス番号 ： ０１２０－９－３９６１０(携帯電話、ＩＰ電話等からはかけられません。)</t>
  </si>
  <si>
    <t>（　単　純　平　均　）</t>
  </si>
  <si>
    <t>２期分以上</t>
  </si>
  <si>
    <t>時期別</t>
  </si>
  <si>
    <t>支給月数
（か月）</t>
  </si>
  <si>
    <t>各　期　型</t>
  </si>
  <si>
    <t>冬　夏　型</t>
  </si>
  <si>
    <t>夏　冬　型</t>
  </si>
  <si>
    <t>● 夏季一時金要求・妥結結果の推移（単純平均）</t>
  </si>
  <si>
    <t>木材、家具･装備品</t>
  </si>
  <si>
    <t>石油･石炭製品</t>
  </si>
  <si>
    <t>機械器具</t>
  </si>
  <si>
    <t>その他の製造業</t>
  </si>
  <si>
    <t>鉄道業</t>
  </si>
  <si>
    <t>-</t>
  </si>
  <si>
    <t>X</t>
  </si>
  <si>
    <t>東部県民生活センター　賀茂県民相談室</t>
  </si>
  <si>
    <t>〒415-0016  下田市中５３１－１</t>
  </si>
  <si>
    <t>電話による相談は、上記フリーアクセス（通話料着信者払いサービス）をご利用ください。
東部、中部、西部のうち、最寄りのセンターにて電話を受け付けます。
なお、携帯電話、ＩＰ電話等からはフリーアクセスの電話が利用できませんので、（東部）055－951－9144、
（中部）054－286－3208、（西部）053－452－0144のいずれか最寄りのセンターまでお掛けください。</t>
  </si>
  <si>
    <t>静岡県東部県民生活センター</t>
  </si>
  <si>
    <t>東部</t>
  </si>
  <si>
    <t>【公表資料用】</t>
  </si>
  <si>
    <t>　　　　※予定日は変更される場合があります。</t>
  </si>
  <si>
    <t>　　　　　　　　　　　　＊電話による労働相談のお知らせ</t>
  </si>
  <si>
    <t>　フリーアクセス番号 ： ０１２０－９－３９６１０(携帯電話、ＩＰ電話等からはかけられません。)</t>
  </si>
  <si>
    <t>静岡県中部県民生活センター</t>
  </si>
  <si>
    <t>中部</t>
  </si>
  <si>
    <t>静岡県西部県民生活センター</t>
  </si>
  <si>
    <t>西部</t>
  </si>
  <si>
    <t>食料品･たばこ</t>
  </si>
  <si>
    <t xml:space="preserve"> 17 年 最 終 集 計</t>
  </si>
  <si>
    <t xml:space="preserve"> 18 年 最 終 集 計</t>
  </si>
  <si>
    <t xml:space="preserve"> 19 年 最 終 集 計</t>
  </si>
  <si>
    <t>-</t>
  </si>
  <si>
    <t>-</t>
  </si>
  <si>
    <t>平成20年　夏季一時金要求・妥結速報(最終報)</t>
  </si>
  <si>
    <t xml:space="preserve"> 11 年 最 終 集 計</t>
  </si>
  <si>
    <t xml:space="preserve"> 12 年 最 終 集 計</t>
  </si>
  <si>
    <t xml:space="preserve"> 17 年 最 終 集 計</t>
  </si>
  <si>
    <t xml:space="preserve"> 18 年 最 終 集 計</t>
  </si>
  <si>
    <t xml:space="preserve"> 19 年 最 終 集 計</t>
  </si>
  <si>
    <t>20年 最終集計（A）</t>
  </si>
  <si>
    <t>19年 最終集計（B）</t>
  </si>
  <si>
    <t xml:space="preserve">  　　　　　　　　　   労働政策室ホームページ「しずおか労働福祉情報」のＵＲＬは下記になります。</t>
  </si>
  <si>
    <t>　　　　春季賃上げ情報：平成２０年４月１日、４月１５日、４月３０日、５月２７日、７月８日</t>
  </si>
  <si>
    <t>　　　　夏季一時金情報：６月３日、６月１７日、７月１日、７月１５日、８月１４日</t>
  </si>
  <si>
    <t>　　　　年末一時金情報：１１月５日、１２月２日、１２月１６日、平成 ２１年１月８日</t>
  </si>
  <si>
    <t>-</t>
  </si>
  <si>
    <t>-</t>
  </si>
  <si>
    <t>静岡県産業部労働政策室</t>
  </si>
  <si>
    <t>-</t>
  </si>
  <si>
    <t>平成20年　夏季一時金要求・妥結速報（最終報)</t>
  </si>
  <si>
    <t xml:space="preserve"> 17 年 最 終 集 計</t>
  </si>
  <si>
    <t xml:space="preserve"> 18 年 最 終 集 計</t>
  </si>
  <si>
    <t xml:space="preserve">（A）　　=　　（B） 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</si>
</sst>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  <numFmt numFmtId="193" formatCode="0_ "/>
    <numFmt numFmtId="194" formatCode="0_);[Red]\(0\)"/>
    <numFmt numFmtId="195" formatCode="#,##0;&quot;△ &quot;#,##0"/>
    <numFmt numFmtId="196" formatCode="0.00;&quot;△ &quot;0.00"/>
  </numFmts>
  <fonts count="2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Ｐ明朝"/>
      <family val="1"/>
    </font>
    <font>
      <u val="single"/>
      <sz val="10"/>
      <name val="ＭＳ 明朝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182" fontId="10" fillId="0" borderId="19" xfId="0" applyNumberFormat="1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185" fontId="10" fillId="0" borderId="21" xfId="0" applyNumberFormat="1" applyFont="1" applyFill="1" applyBorder="1" applyAlignment="1">
      <alignment/>
    </xf>
    <xf numFmtId="186" fontId="10" fillId="0" borderId="21" xfId="17" applyNumberFormat="1" applyFont="1" applyFill="1" applyBorder="1" applyAlignment="1">
      <alignment/>
    </xf>
    <xf numFmtId="182" fontId="10" fillId="0" borderId="22" xfId="0" applyNumberFormat="1" applyFont="1" applyFill="1" applyBorder="1" applyAlignment="1">
      <alignment horizontal="center"/>
    </xf>
    <xf numFmtId="185" fontId="10" fillId="0" borderId="23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vertical="center"/>
    </xf>
    <xf numFmtId="184" fontId="8" fillId="0" borderId="2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184" fontId="8" fillId="0" borderId="26" xfId="0" applyNumberFormat="1" applyFont="1" applyBorder="1" applyAlignment="1">
      <alignment horizontal="right" vertical="center"/>
    </xf>
    <xf numFmtId="184" fontId="8" fillId="0" borderId="27" xfId="0" applyNumberFormat="1" applyFont="1" applyBorder="1" applyAlignment="1">
      <alignment horizontal="right" vertical="center"/>
    </xf>
    <xf numFmtId="184" fontId="8" fillId="0" borderId="2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84" fontId="8" fillId="0" borderId="29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184" fontId="8" fillId="0" borderId="14" xfId="0" applyNumberFormat="1" applyFont="1" applyBorder="1" applyAlignment="1">
      <alignment horizontal="right" vertical="center"/>
    </xf>
    <xf numFmtId="184" fontId="8" fillId="0" borderId="22" xfId="0" applyNumberFormat="1" applyFont="1" applyBorder="1" applyAlignment="1">
      <alignment horizontal="right" vertical="center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86" fontId="10" fillId="0" borderId="21" xfId="0" applyNumberFormat="1" applyFont="1" applyFill="1" applyBorder="1" applyAlignment="1">
      <alignment/>
    </xf>
    <xf numFmtId="186" fontId="10" fillId="0" borderId="20" xfId="17" applyNumberFormat="1" applyFont="1" applyFill="1" applyBorder="1" applyAlignment="1">
      <alignment horizontal="right"/>
    </xf>
    <xf numFmtId="186" fontId="10" fillId="0" borderId="21" xfId="17" applyNumberFormat="1" applyFont="1" applyFill="1" applyBorder="1" applyAlignment="1">
      <alignment horizontal="right"/>
    </xf>
    <xf numFmtId="0" fontId="10" fillId="0" borderId="3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" xfId="22" applyFont="1" applyFill="1" applyBorder="1" applyProtection="1">
      <alignment/>
      <protection locked="0"/>
    </xf>
    <xf numFmtId="0" fontId="12" fillId="0" borderId="2" xfId="22" applyFont="1" applyFill="1" applyBorder="1" applyProtection="1">
      <alignment/>
      <protection locked="0"/>
    </xf>
    <xf numFmtId="0" fontId="0" fillId="0" borderId="2" xfId="22" applyFont="1" applyFill="1" applyBorder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15" fillId="0" borderId="8" xfId="22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6" fillId="0" borderId="27" xfId="0" applyFont="1" applyFill="1" applyBorder="1" applyAlignment="1" applyProtection="1">
      <alignment/>
      <protection locked="0"/>
    </xf>
    <xf numFmtId="0" fontId="5" fillId="0" borderId="8" xfId="22" applyFont="1" applyFill="1" applyBorder="1" applyProtection="1">
      <alignment/>
      <protection locked="0"/>
    </xf>
    <xf numFmtId="0" fontId="5" fillId="0" borderId="0" xfId="22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 indent="5"/>
      <protection locked="0"/>
    </xf>
    <xf numFmtId="0" fontId="0" fillId="0" borderId="0" xfId="0" applyFont="1" applyFill="1" applyBorder="1" applyAlignment="1" applyProtection="1">
      <alignment horizontal="left" indent="3"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8" xfId="0" applyFont="1" applyFill="1" applyBorder="1" applyAlignment="1" applyProtection="1">
      <alignment horizontal="left" indent="3"/>
      <protection locked="0"/>
    </xf>
    <xf numFmtId="0" fontId="0" fillId="0" borderId="9" xfId="21" applyFont="1" applyFill="1" applyBorder="1" applyProtection="1">
      <alignment/>
      <protection locked="0"/>
    </xf>
    <xf numFmtId="0" fontId="0" fillId="0" borderId="10" xfId="21" applyFont="1" applyFill="1" applyBorder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5"/>
      <protection locked="0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 applyProtection="1">
      <alignment horizontal="left" wrapText="1"/>
      <protection locked="0"/>
    </xf>
    <xf numFmtId="0" fontId="0" fillId="0" borderId="27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22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0" fillId="0" borderId="2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Continuous" vertical="center"/>
    </xf>
    <xf numFmtId="0" fontId="10" fillId="0" borderId="36" xfId="0" applyFont="1" applyBorder="1" applyAlignment="1">
      <alignment horizontal="centerContinuous" vertical="center"/>
    </xf>
    <xf numFmtId="0" fontId="10" fillId="0" borderId="34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wrapText="1"/>
    </xf>
    <xf numFmtId="0" fontId="10" fillId="0" borderId="40" xfId="0" applyFont="1" applyFill="1" applyBorder="1" applyAlignment="1">
      <alignment horizontal="center"/>
    </xf>
    <xf numFmtId="183" fontId="10" fillId="0" borderId="41" xfId="0" applyNumberFormat="1" applyFont="1" applyFill="1" applyBorder="1" applyAlignment="1" applyProtection="1">
      <alignment/>
      <protection locked="0"/>
    </xf>
    <xf numFmtId="38" fontId="10" fillId="0" borderId="41" xfId="17" applyFont="1" applyFill="1" applyBorder="1" applyAlignment="1" applyProtection="1">
      <alignment/>
      <protection locked="0"/>
    </xf>
    <xf numFmtId="182" fontId="10" fillId="0" borderId="30" xfId="0" applyNumberFormat="1" applyFont="1" applyFill="1" applyBorder="1" applyAlignment="1" applyProtection="1">
      <alignment/>
      <protection locked="0"/>
    </xf>
    <xf numFmtId="38" fontId="10" fillId="0" borderId="40" xfId="17" applyFont="1" applyFill="1" applyBorder="1" applyAlignment="1" applyProtection="1">
      <alignment horizontal="right"/>
      <protection locked="0"/>
    </xf>
    <xf numFmtId="182" fontId="10" fillId="0" borderId="28" xfId="17" applyNumberFormat="1" applyFont="1" applyFill="1" applyBorder="1" applyAlignment="1">
      <alignment horizontal="center"/>
    </xf>
    <xf numFmtId="183" fontId="10" fillId="0" borderId="42" xfId="0" applyNumberFormat="1" applyFont="1" applyFill="1" applyBorder="1" applyAlignment="1" applyProtection="1">
      <alignment/>
      <protection locked="0"/>
    </xf>
    <xf numFmtId="38" fontId="10" fillId="0" borderId="42" xfId="17" applyFont="1" applyFill="1" applyBorder="1" applyAlignment="1" applyProtection="1">
      <alignment/>
      <protection locked="0"/>
    </xf>
    <xf numFmtId="3" fontId="10" fillId="0" borderId="42" xfId="0" applyNumberFormat="1" applyFont="1" applyFill="1" applyBorder="1" applyAlignment="1" applyProtection="1">
      <alignment/>
      <protection locked="0"/>
    </xf>
    <xf numFmtId="182" fontId="10" fillId="0" borderId="43" xfId="0" applyNumberFormat="1" applyFont="1" applyFill="1" applyBorder="1" applyAlignment="1" applyProtection="1">
      <alignment/>
      <protection locked="0"/>
    </xf>
    <xf numFmtId="38" fontId="10" fillId="0" borderId="44" xfId="17" applyFont="1" applyFill="1" applyBorder="1" applyAlignment="1" applyProtection="1">
      <alignment horizontal="right"/>
      <protection locked="0"/>
    </xf>
    <xf numFmtId="182" fontId="10" fillId="0" borderId="45" xfId="17" applyNumberFormat="1" applyFont="1" applyFill="1" applyBorder="1" applyAlignment="1">
      <alignment horizontal="center"/>
    </xf>
    <xf numFmtId="190" fontId="10" fillId="0" borderId="41" xfId="0" applyNumberFormat="1" applyFont="1" applyFill="1" applyBorder="1" applyAlignment="1" applyProtection="1">
      <alignment/>
      <protection locked="0"/>
    </xf>
    <xf numFmtId="189" fontId="10" fillId="0" borderId="46" xfId="17" applyNumberFormat="1" applyFont="1" applyFill="1" applyBorder="1" applyAlignment="1" applyProtection="1">
      <alignment horizontal="center"/>
      <protection locked="0"/>
    </xf>
    <xf numFmtId="38" fontId="10" fillId="0" borderId="30" xfId="17" applyFont="1" applyFill="1" applyBorder="1" applyAlignment="1" applyProtection="1">
      <alignment horizontal="center"/>
      <protection locked="0"/>
    </xf>
    <xf numFmtId="0" fontId="10" fillId="0" borderId="41" xfId="0" applyFont="1" applyFill="1" applyBorder="1" applyAlignment="1" applyProtection="1">
      <alignment/>
      <protection locked="0"/>
    </xf>
    <xf numFmtId="40" fontId="10" fillId="0" borderId="30" xfId="17" applyNumberFormat="1" applyFont="1" applyFill="1" applyBorder="1" applyAlignment="1" applyProtection="1">
      <alignment/>
      <protection locked="0"/>
    </xf>
    <xf numFmtId="182" fontId="10" fillId="0" borderId="28" xfId="0" applyNumberFormat="1" applyFont="1" applyFill="1" applyBorder="1" applyAlignment="1">
      <alignment horizontal="center"/>
    </xf>
    <xf numFmtId="189" fontId="10" fillId="0" borderId="39" xfId="17" applyNumberFormat="1" applyFont="1" applyFill="1" applyBorder="1" applyAlignment="1" applyProtection="1">
      <alignment horizontal="center"/>
      <protection locked="0"/>
    </xf>
    <xf numFmtId="38" fontId="10" fillId="0" borderId="43" xfId="17" applyFont="1" applyFill="1" applyBorder="1" applyAlignment="1" applyProtection="1">
      <alignment horizontal="center"/>
      <protection locked="0"/>
    </xf>
    <xf numFmtId="0" fontId="10" fillId="0" borderId="42" xfId="0" applyFont="1" applyFill="1" applyBorder="1" applyAlignment="1" applyProtection="1">
      <alignment/>
      <protection locked="0"/>
    </xf>
    <xf numFmtId="40" fontId="10" fillId="0" borderId="43" xfId="17" applyNumberFormat="1" applyFont="1" applyFill="1" applyBorder="1" applyAlignment="1" applyProtection="1">
      <alignment/>
      <protection locked="0"/>
    </xf>
    <xf numFmtId="38" fontId="10" fillId="0" borderId="30" xfId="17" applyFont="1" applyFill="1" applyBorder="1" applyAlignment="1" applyProtection="1">
      <alignment horizontal="right"/>
      <protection locked="0"/>
    </xf>
    <xf numFmtId="191" fontId="10" fillId="0" borderId="41" xfId="0" applyNumberFormat="1" applyFont="1" applyFill="1" applyBorder="1" applyAlignment="1" applyProtection="1">
      <alignment/>
      <protection locked="0"/>
    </xf>
    <xf numFmtId="182" fontId="10" fillId="0" borderId="14" xfId="0" applyNumberFormat="1" applyFont="1" applyFill="1" applyBorder="1" applyAlignment="1">
      <alignment horizontal="center"/>
    </xf>
    <xf numFmtId="184" fontId="10" fillId="0" borderId="29" xfId="17" applyNumberFormat="1" applyFont="1" applyFill="1" applyBorder="1" applyAlignment="1">
      <alignment horizontal="center"/>
    </xf>
    <xf numFmtId="182" fontId="10" fillId="0" borderId="29" xfId="0" applyNumberFormat="1" applyFont="1" applyFill="1" applyBorder="1" applyAlignment="1">
      <alignment horizontal="center"/>
    </xf>
    <xf numFmtId="38" fontId="10" fillId="0" borderId="20" xfId="17" applyFont="1" applyFill="1" applyBorder="1" applyAlignment="1" applyProtection="1">
      <alignment horizontal="right"/>
      <protection locked="0"/>
    </xf>
    <xf numFmtId="0" fontId="10" fillId="0" borderId="4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3" fillId="0" borderId="24" xfId="0" applyFont="1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10" fillId="0" borderId="49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 shrinkToFit="1"/>
    </xf>
    <xf numFmtId="0" fontId="10" fillId="0" borderId="46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50" xfId="0" applyFont="1" applyBorder="1" applyAlignment="1">
      <alignment horizontal="left" vertical="center" shrinkToFit="1"/>
    </xf>
    <xf numFmtId="0" fontId="10" fillId="0" borderId="51" xfId="0" applyFont="1" applyBorder="1" applyAlignment="1">
      <alignment horizontal="left" vertical="center" shrinkToFit="1"/>
    </xf>
    <xf numFmtId="0" fontId="10" fillId="0" borderId="4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47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5" fillId="0" borderId="8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27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8" fillId="0" borderId="8" xfId="22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27" xfId="0" applyFont="1" applyFill="1" applyBorder="1" applyAlignment="1" applyProtection="1">
      <alignment horizontal="left"/>
      <protection locked="0"/>
    </xf>
    <xf numFmtId="0" fontId="18" fillId="0" borderId="8" xfId="22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27" xfId="0" applyFont="1" applyFill="1" applyBorder="1" applyAlignment="1" applyProtection="1">
      <alignment/>
      <protection locked="0"/>
    </xf>
    <xf numFmtId="0" fontId="21" fillId="0" borderId="8" xfId="0" applyFont="1" applyFill="1" applyBorder="1" applyAlignment="1" applyProtection="1">
      <alignment/>
      <protection locked="0"/>
    </xf>
    <xf numFmtId="0" fontId="22" fillId="0" borderId="8" xfId="22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8" fillId="0" borderId="2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87" fontId="8" fillId="0" borderId="52" xfId="0" applyNumberFormat="1" applyFont="1" applyBorder="1" applyAlignment="1" applyProtection="1">
      <alignment horizontal="right" vertical="center"/>
      <protection locked="0"/>
    </xf>
    <xf numFmtId="180" fontId="8" fillId="0" borderId="52" xfId="0" applyNumberFormat="1" applyFont="1" applyBorder="1" applyAlignment="1" applyProtection="1">
      <alignment horizontal="right" vertical="center"/>
      <protection locked="0"/>
    </xf>
    <xf numFmtId="188" fontId="8" fillId="0" borderId="52" xfId="0" applyNumberFormat="1" applyFont="1" applyBorder="1" applyAlignment="1" applyProtection="1">
      <alignment horizontal="right" vertical="center"/>
      <protection locked="0"/>
    </xf>
    <xf numFmtId="184" fontId="8" fillId="0" borderId="49" xfId="0" applyNumberFormat="1" applyFont="1" applyBorder="1" applyAlignment="1" applyProtection="1">
      <alignment horizontal="right" vertical="center"/>
      <protection locked="0"/>
    </xf>
    <xf numFmtId="180" fontId="8" fillId="0" borderId="24" xfId="0" applyNumberFormat="1" applyFont="1" applyBorder="1" applyAlignment="1" applyProtection="1">
      <alignment horizontal="right" vertical="center"/>
      <protection locked="0"/>
    </xf>
    <xf numFmtId="187" fontId="8" fillId="0" borderId="37" xfId="0" applyNumberFormat="1" applyFont="1" applyBorder="1" applyAlignment="1" applyProtection="1">
      <alignment horizontal="right" vertical="center"/>
      <protection locked="0"/>
    </xf>
    <xf numFmtId="187" fontId="8" fillId="0" borderId="53" xfId="0" applyNumberFormat="1" applyFont="1" applyBorder="1" applyAlignment="1" applyProtection="1">
      <alignment horizontal="right" vertical="center"/>
      <protection locked="0"/>
    </xf>
    <xf numFmtId="180" fontId="8" fillId="0" borderId="53" xfId="0" applyNumberFormat="1" applyFont="1" applyBorder="1" applyAlignment="1" applyProtection="1">
      <alignment horizontal="right" vertical="center"/>
      <protection locked="0"/>
    </xf>
    <xf numFmtId="188" fontId="8" fillId="0" borderId="53" xfId="0" applyNumberFormat="1" applyFont="1" applyBorder="1" applyAlignment="1" applyProtection="1">
      <alignment horizontal="right" vertical="center"/>
      <protection locked="0"/>
    </xf>
    <xf numFmtId="184" fontId="8" fillId="0" borderId="18" xfId="0" applyNumberFormat="1" applyFont="1" applyBorder="1" applyAlignment="1" applyProtection="1">
      <alignment horizontal="right" vertical="center"/>
      <protection locked="0"/>
    </xf>
    <xf numFmtId="180" fontId="8" fillId="0" borderId="34" xfId="0" applyNumberFormat="1" applyFont="1" applyBorder="1" applyAlignment="1" applyProtection="1">
      <alignment horizontal="right" vertical="center"/>
      <protection locked="0"/>
    </xf>
    <xf numFmtId="187" fontId="8" fillId="0" borderId="38" xfId="0" applyNumberFormat="1" applyFont="1" applyBorder="1" applyAlignment="1" applyProtection="1">
      <alignment horizontal="right" vertical="center"/>
      <protection locked="0"/>
    </xf>
    <xf numFmtId="180" fontId="8" fillId="0" borderId="34" xfId="0" applyNumberFormat="1" applyFont="1" applyBorder="1" applyAlignment="1" applyProtection="1">
      <alignment horizontal="right" vertical="center"/>
      <protection/>
    </xf>
    <xf numFmtId="180" fontId="8" fillId="0" borderId="34" xfId="0" applyNumberFormat="1" applyFont="1" applyBorder="1" applyAlignment="1">
      <alignment horizontal="right" vertical="center"/>
    </xf>
    <xf numFmtId="187" fontId="8" fillId="0" borderId="41" xfId="0" applyNumberFormat="1" applyFont="1" applyBorder="1" applyAlignment="1" applyProtection="1">
      <alignment horizontal="right" vertical="center"/>
      <protection locked="0"/>
    </xf>
    <xf numFmtId="180" fontId="8" fillId="0" borderId="41" xfId="0" applyNumberFormat="1" applyFont="1" applyBorder="1" applyAlignment="1" applyProtection="1">
      <alignment horizontal="right" vertical="center"/>
      <protection locked="0"/>
    </xf>
    <xf numFmtId="188" fontId="8" fillId="0" borderId="41" xfId="0" applyNumberFormat="1" applyFont="1" applyBorder="1" applyAlignment="1" applyProtection="1">
      <alignment horizontal="right" vertical="center"/>
      <protection locked="0"/>
    </xf>
    <xf numFmtId="184" fontId="8" fillId="0" borderId="30" xfId="0" applyNumberFormat="1" applyFont="1" applyBorder="1" applyAlignment="1" applyProtection="1">
      <alignment horizontal="right" vertical="center"/>
      <protection locked="0"/>
    </xf>
    <xf numFmtId="180" fontId="8" fillId="0" borderId="40" xfId="0" applyNumberFormat="1" applyFont="1" applyBorder="1" applyAlignment="1" applyProtection="1">
      <alignment horizontal="right" vertical="center"/>
      <protection locked="0"/>
    </xf>
    <xf numFmtId="187" fontId="8" fillId="0" borderId="46" xfId="0" applyNumberFormat="1" applyFont="1" applyBorder="1" applyAlignment="1" applyProtection="1">
      <alignment horizontal="right" vertical="center"/>
      <protection locked="0"/>
    </xf>
    <xf numFmtId="180" fontId="8" fillId="0" borderId="40" xfId="0" applyNumberFormat="1" applyFont="1" applyBorder="1" applyAlignment="1">
      <alignment horizontal="right" vertical="center"/>
    </xf>
    <xf numFmtId="187" fontId="8" fillId="0" borderId="21" xfId="0" applyNumberFormat="1" applyFont="1" applyBorder="1" applyAlignment="1" applyProtection="1">
      <alignment horizontal="right" vertical="center"/>
      <protection locked="0"/>
    </xf>
    <xf numFmtId="187" fontId="8" fillId="0" borderId="3" xfId="0" applyNumberFormat="1" applyFont="1" applyBorder="1" applyAlignment="1" applyProtection="1">
      <alignment horizontal="right" vertical="center"/>
      <protection locked="0"/>
    </xf>
    <xf numFmtId="180" fontId="8" fillId="0" borderId="3" xfId="0" applyNumberFormat="1" applyFont="1" applyBorder="1" applyAlignment="1" applyProtection="1">
      <alignment horizontal="right" vertical="center"/>
      <protection locked="0"/>
    </xf>
    <xf numFmtId="188" fontId="8" fillId="0" borderId="3" xfId="0" applyNumberFormat="1" applyFont="1" applyBorder="1" applyAlignment="1" applyProtection="1">
      <alignment horizontal="right" vertical="center"/>
      <protection locked="0"/>
    </xf>
    <xf numFmtId="184" fontId="8" fillId="0" borderId="5" xfId="0" applyNumberFormat="1" applyFont="1" applyBorder="1" applyAlignment="1" applyProtection="1">
      <alignment horizontal="right" vertical="center"/>
      <protection locked="0"/>
    </xf>
    <xf numFmtId="180" fontId="8" fillId="0" borderId="31" xfId="0" applyNumberFormat="1" applyFont="1" applyBorder="1" applyAlignment="1" applyProtection="1">
      <alignment horizontal="right" vertical="center"/>
      <protection locked="0"/>
    </xf>
    <xf numFmtId="187" fontId="8" fillId="0" borderId="6" xfId="0" applyNumberFormat="1" applyFont="1" applyBorder="1" applyAlignment="1" applyProtection="1">
      <alignment horizontal="right" vertical="center"/>
      <protection locked="0"/>
    </xf>
    <xf numFmtId="187" fontId="8" fillId="0" borderId="17" xfId="0" applyNumberFormat="1" applyFont="1" applyBorder="1" applyAlignment="1" applyProtection="1">
      <alignment horizontal="right" vertical="center"/>
      <protection locked="0"/>
    </xf>
    <xf numFmtId="180" fontId="8" fillId="0" borderId="17" xfId="0" applyNumberFormat="1" applyFont="1" applyBorder="1" applyAlignment="1" applyProtection="1">
      <alignment horizontal="right" vertical="center"/>
      <protection locked="0"/>
    </xf>
    <xf numFmtId="188" fontId="8" fillId="0" borderId="17" xfId="0" applyNumberFormat="1" applyFont="1" applyBorder="1" applyAlignment="1" applyProtection="1">
      <alignment horizontal="right" vertical="center"/>
      <protection locked="0"/>
    </xf>
    <xf numFmtId="184" fontId="8" fillId="0" borderId="47" xfId="0" applyNumberFormat="1" applyFont="1" applyBorder="1" applyAlignment="1" applyProtection="1">
      <alignment horizontal="right" vertical="center"/>
      <protection locked="0"/>
    </xf>
    <xf numFmtId="180" fontId="8" fillId="0" borderId="13" xfId="0" applyNumberFormat="1" applyFont="1" applyBorder="1" applyAlignment="1" applyProtection="1">
      <alignment horizontal="right" vertical="center"/>
      <protection locked="0"/>
    </xf>
    <xf numFmtId="187" fontId="8" fillId="0" borderId="11" xfId="0" applyNumberFormat="1" applyFont="1" applyBorder="1" applyAlignment="1" applyProtection="1">
      <alignment horizontal="right" vertical="center"/>
      <protection locked="0"/>
    </xf>
    <xf numFmtId="187" fontId="8" fillId="0" borderId="19" xfId="0" applyNumberFormat="1" applyFont="1" applyBorder="1" applyAlignment="1" applyProtection="1">
      <alignment horizontal="right" vertical="center"/>
      <protection locked="0"/>
    </xf>
    <xf numFmtId="180" fontId="8" fillId="0" borderId="19" xfId="0" applyNumberFormat="1" applyFont="1" applyBorder="1" applyAlignment="1" applyProtection="1">
      <alignment horizontal="right" vertical="center"/>
      <protection locked="0"/>
    </xf>
    <xf numFmtId="188" fontId="8" fillId="0" borderId="19" xfId="0" applyNumberFormat="1" applyFont="1" applyBorder="1" applyAlignment="1" applyProtection="1">
      <alignment horizontal="right" vertical="center"/>
      <protection locked="0"/>
    </xf>
    <xf numFmtId="184" fontId="8" fillId="0" borderId="19" xfId="0" applyNumberFormat="1" applyFont="1" applyBorder="1" applyAlignment="1" applyProtection="1">
      <alignment horizontal="right" vertical="center"/>
      <protection locked="0"/>
    </xf>
    <xf numFmtId="180" fontId="8" fillId="0" borderId="9" xfId="0" applyNumberFormat="1" applyFont="1" applyBorder="1" applyAlignment="1" applyProtection="1">
      <alignment horizontal="right" vertical="center"/>
      <protection locked="0"/>
    </xf>
    <xf numFmtId="187" fontId="8" fillId="0" borderId="10" xfId="0" applyNumberFormat="1" applyFont="1" applyBorder="1" applyAlignment="1" applyProtection="1">
      <alignment horizontal="right" vertical="center"/>
      <protection locked="0"/>
    </xf>
    <xf numFmtId="189" fontId="10" fillId="0" borderId="46" xfId="17" applyNumberFormat="1" applyFont="1" applyFill="1" applyBorder="1" applyAlignment="1" applyProtection="1">
      <alignment horizontal="right"/>
      <protection locked="0"/>
    </xf>
    <xf numFmtId="190" fontId="10" fillId="0" borderId="21" xfId="0" applyNumberFormat="1" applyFont="1" applyFill="1" applyBorder="1" applyAlignment="1" applyProtection="1">
      <alignment/>
      <protection locked="0"/>
    </xf>
    <xf numFmtId="38" fontId="10" fillId="0" borderId="21" xfId="17" applyFont="1" applyFill="1" applyBorder="1" applyAlignment="1" applyProtection="1">
      <alignment/>
      <protection locked="0"/>
    </xf>
    <xf numFmtId="182" fontId="10" fillId="0" borderId="19" xfId="0" applyNumberFormat="1" applyFont="1" applyFill="1" applyBorder="1" applyAlignment="1" applyProtection="1">
      <alignment/>
      <protection locked="0"/>
    </xf>
    <xf numFmtId="182" fontId="10" fillId="0" borderId="22" xfId="17" applyNumberFormat="1" applyFont="1" applyFill="1" applyBorder="1" applyAlignment="1">
      <alignment horizontal="center"/>
    </xf>
    <xf numFmtId="189" fontId="10" fillId="0" borderId="23" xfId="17" applyNumberFormat="1" applyFont="1" applyFill="1" applyBorder="1" applyAlignment="1" applyProtection="1">
      <alignment horizontal="right"/>
      <protection locked="0"/>
    </xf>
    <xf numFmtId="38" fontId="10" fillId="0" borderId="19" xfId="17" applyFont="1" applyFill="1" applyBorder="1" applyAlignment="1" applyProtection="1">
      <alignment horizontal="right"/>
      <protection locked="0"/>
    </xf>
    <xf numFmtId="191" fontId="10" fillId="0" borderId="21" xfId="0" applyNumberFormat="1" applyFont="1" applyFill="1" applyBorder="1" applyAlignment="1" applyProtection="1">
      <alignment/>
      <protection locked="0"/>
    </xf>
    <xf numFmtId="40" fontId="10" fillId="0" borderId="18" xfId="17" applyNumberFormat="1" applyFont="1" applyFill="1" applyBorder="1" applyAlignment="1" applyProtection="1">
      <alignment/>
      <protection locked="0"/>
    </xf>
    <xf numFmtId="38" fontId="10" fillId="0" borderId="34" xfId="17" applyFont="1" applyFill="1" applyBorder="1" applyAlignment="1" applyProtection="1">
      <alignment horizontal="right"/>
      <protection locked="0"/>
    </xf>
    <xf numFmtId="182" fontId="10" fillId="0" borderId="26" xfId="0" applyNumberFormat="1" applyFont="1" applyFill="1" applyBorder="1" applyAlignment="1">
      <alignment horizontal="center"/>
    </xf>
    <xf numFmtId="185" fontId="10" fillId="0" borderId="3" xfId="0" applyNumberFormat="1" applyFont="1" applyFill="1" applyBorder="1" applyAlignment="1" applyProtection="1">
      <alignment/>
      <protection locked="0"/>
    </xf>
    <xf numFmtId="38" fontId="10" fillId="0" borderId="52" xfId="17" applyFont="1" applyFill="1" applyBorder="1" applyAlignment="1" applyProtection="1">
      <alignment/>
      <protection locked="0"/>
    </xf>
    <xf numFmtId="38" fontId="10" fillId="0" borderId="3" xfId="17" applyFont="1" applyFill="1" applyBorder="1" applyAlignment="1" applyProtection="1">
      <alignment/>
      <protection locked="0"/>
    </xf>
    <xf numFmtId="182" fontId="10" fillId="0" borderId="5" xfId="0" applyNumberFormat="1" applyFont="1" applyFill="1" applyBorder="1" applyAlignment="1" applyProtection="1">
      <alignment/>
      <protection locked="0"/>
    </xf>
    <xf numFmtId="38" fontId="10" fillId="0" borderId="31" xfId="17" applyFont="1" applyFill="1" applyBorder="1" applyAlignment="1" applyProtection="1">
      <alignment horizontal="right"/>
      <protection locked="0"/>
    </xf>
    <xf numFmtId="189" fontId="10" fillId="0" borderId="6" xfId="17" applyNumberFormat="1" applyFont="1" applyFill="1" applyBorder="1" applyAlignment="1" applyProtection="1">
      <alignment horizontal="right"/>
      <protection locked="0"/>
    </xf>
    <xf numFmtId="38" fontId="10" fillId="0" borderId="5" xfId="17" applyFont="1" applyFill="1" applyBorder="1" applyAlignment="1" applyProtection="1">
      <alignment horizontal="right"/>
      <protection locked="0"/>
    </xf>
    <xf numFmtId="0" fontId="10" fillId="0" borderId="3" xfId="0" applyFont="1" applyFill="1" applyBorder="1" applyAlignment="1" applyProtection="1">
      <alignment/>
      <protection locked="0"/>
    </xf>
    <xf numFmtId="40" fontId="10" fillId="0" borderId="5" xfId="17" applyNumberFormat="1" applyFont="1" applyFill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190" fontId="10" fillId="0" borderId="17" xfId="0" applyNumberFormat="1" applyFont="1" applyFill="1" applyBorder="1" applyAlignment="1" applyProtection="1">
      <alignment/>
      <protection locked="0"/>
    </xf>
    <xf numFmtId="38" fontId="10" fillId="0" borderId="17" xfId="17" applyFont="1" applyFill="1" applyBorder="1" applyAlignment="1" applyProtection="1">
      <alignment/>
      <protection locked="0"/>
    </xf>
    <xf numFmtId="3" fontId="10" fillId="0" borderId="17" xfId="0" applyNumberFormat="1" applyFont="1" applyFill="1" applyBorder="1" applyAlignment="1" applyProtection="1">
      <alignment/>
      <protection locked="0"/>
    </xf>
    <xf numFmtId="182" fontId="10" fillId="0" borderId="47" xfId="0" applyNumberFormat="1" applyFont="1" applyFill="1" applyBorder="1" applyAlignment="1" applyProtection="1">
      <alignment/>
      <protection locked="0"/>
    </xf>
    <xf numFmtId="38" fontId="10" fillId="0" borderId="13" xfId="17" applyFont="1" applyFill="1" applyBorder="1" applyAlignment="1" applyProtection="1">
      <alignment horizontal="right"/>
      <protection locked="0"/>
    </xf>
    <xf numFmtId="184" fontId="10" fillId="0" borderId="14" xfId="17" applyNumberFormat="1" applyFont="1" applyFill="1" applyBorder="1" applyAlignment="1">
      <alignment horizontal="center"/>
    </xf>
    <xf numFmtId="189" fontId="10" fillId="0" borderId="11" xfId="17" applyNumberFormat="1" applyFont="1" applyFill="1" applyBorder="1" applyAlignment="1" applyProtection="1">
      <alignment horizontal="right"/>
      <protection locked="0"/>
    </xf>
    <xf numFmtId="38" fontId="10" fillId="0" borderId="47" xfId="17" applyFont="1" applyFill="1" applyBorder="1" applyAlignment="1" applyProtection="1">
      <alignment horizontal="right"/>
      <protection locked="0"/>
    </xf>
    <xf numFmtId="0" fontId="10" fillId="0" borderId="17" xfId="0" applyFont="1" applyFill="1" applyBorder="1" applyAlignment="1" applyProtection="1">
      <alignment/>
      <protection locked="0"/>
    </xf>
    <xf numFmtId="40" fontId="10" fillId="0" borderId="47" xfId="17" applyNumberFormat="1" applyFont="1" applyFill="1" applyBorder="1" applyAlignment="1" applyProtection="1">
      <alignment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4668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953500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4668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4668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953500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953500" y="0"/>
          <a:ext cx="1304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48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0584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153900"/>
          <a:ext cx="7505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153900"/>
          <a:ext cx="802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7</xdr:col>
      <xdr:colOff>19050</xdr:colOff>
      <xdr:row>52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99822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5" name="AutoShape 55"/>
        <xdr:cNvSpPr>
          <a:spLocks/>
        </xdr:cNvSpPr>
      </xdr:nvSpPr>
      <xdr:spPr>
        <a:xfrm>
          <a:off x="2143125" y="643890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6" name="AutoShape 56"/>
        <xdr:cNvSpPr>
          <a:spLocks/>
        </xdr:cNvSpPr>
      </xdr:nvSpPr>
      <xdr:spPr>
        <a:xfrm>
          <a:off x="2143125" y="6438900"/>
          <a:ext cx="621982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1539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1539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7</xdr:col>
      <xdr:colOff>19050</xdr:colOff>
      <xdr:row>52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99822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5" name="AutoShape 5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6" name="AutoShape 56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1539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1539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7</xdr:col>
      <xdr:colOff>19050</xdr:colOff>
      <xdr:row>52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99822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5" name="AutoShape 5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6" name="AutoShape 56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447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934450" y="0"/>
          <a:ext cx="1323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447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447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934450" y="0"/>
          <a:ext cx="1323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934450" y="0"/>
          <a:ext cx="1323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058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486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0584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153900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153900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620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7</xdr:col>
      <xdr:colOff>19050</xdr:colOff>
      <xdr:row>52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99822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5" name="AutoShape 55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6" name="AutoShape 56"/>
        <xdr:cNvSpPr>
          <a:spLocks/>
        </xdr:cNvSpPr>
      </xdr:nvSpPr>
      <xdr:spPr>
        <a:xfrm>
          <a:off x="2143125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zoomScale="95" zoomScaleNormal="95" workbookViewId="0" topLeftCell="A1">
      <selection activeCell="D7" sqref="D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48" t="s">
        <v>127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2:18" ht="18.75">
      <c r="B3" s="148" t="s">
        <v>93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2:18" ht="12.75" thickBot="1">
      <c r="B4" s="149" t="s">
        <v>44</v>
      </c>
      <c r="C4" s="149"/>
      <c r="D4" s="149"/>
      <c r="E4" s="58"/>
      <c r="F4" s="58"/>
      <c r="G4" s="58"/>
      <c r="H4" s="58"/>
      <c r="I4" s="58"/>
      <c r="J4" s="58"/>
      <c r="K4" s="60"/>
      <c r="L4" s="58"/>
      <c r="M4" s="58"/>
      <c r="N4" s="58"/>
      <c r="O4" s="150" t="s">
        <v>141</v>
      </c>
      <c r="P4" s="150"/>
      <c r="Q4" s="150"/>
      <c r="R4" s="150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46" t="s">
        <v>45</v>
      </c>
      <c r="K6" s="147"/>
      <c r="L6" s="22"/>
      <c r="M6" s="22"/>
      <c r="N6" s="22"/>
      <c r="O6" s="22"/>
      <c r="P6" s="22"/>
      <c r="Q6" s="146" t="s">
        <v>45</v>
      </c>
      <c r="R6" s="147"/>
    </row>
    <row r="7" spans="2:18" s="6" customFormat="1" ht="42" customHeight="1" thickBot="1">
      <c r="B7" s="19"/>
      <c r="C7" s="20"/>
      <c r="D7" s="21"/>
      <c r="E7" s="29" t="s">
        <v>63</v>
      </c>
      <c r="F7" s="23" t="s">
        <v>46</v>
      </c>
      <c r="G7" s="23" t="s">
        <v>43</v>
      </c>
      <c r="H7" s="23" t="s">
        <v>47</v>
      </c>
      <c r="I7" s="24" t="s">
        <v>96</v>
      </c>
      <c r="J7" s="25" t="s">
        <v>62</v>
      </c>
      <c r="K7" s="26" t="s">
        <v>49</v>
      </c>
      <c r="L7" s="23" t="s">
        <v>63</v>
      </c>
      <c r="M7" s="23" t="s">
        <v>46</v>
      </c>
      <c r="N7" s="23" t="s">
        <v>43</v>
      </c>
      <c r="O7" s="23" t="s">
        <v>50</v>
      </c>
      <c r="P7" s="24" t="s">
        <v>96</v>
      </c>
      <c r="Q7" s="25" t="s">
        <v>51</v>
      </c>
      <c r="R7" s="27" t="s">
        <v>49</v>
      </c>
    </row>
    <row r="8" spans="2:23" s="44" customFormat="1" ht="12">
      <c r="B8" s="45"/>
      <c r="C8" s="151" t="s">
        <v>0</v>
      </c>
      <c r="D8" s="152"/>
      <c r="E8" s="190">
        <v>38.5</v>
      </c>
      <c r="F8" s="191">
        <v>271629</v>
      </c>
      <c r="G8" s="192">
        <v>303</v>
      </c>
      <c r="H8" s="191">
        <v>679688</v>
      </c>
      <c r="I8" s="193">
        <v>2.5</v>
      </c>
      <c r="J8" s="194">
        <v>673389</v>
      </c>
      <c r="K8" s="46">
        <f>IF(U8=TRUE,"-",ROUND((H8-J8)/J8*100,2))</f>
        <v>0.94</v>
      </c>
      <c r="L8" s="195">
        <v>38.5</v>
      </c>
      <c r="M8" s="191">
        <v>271902</v>
      </c>
      <c r="N8" s="191">
        <v>300</v>
      </c>
      <c r="O8" s="191">
        <v>624727</v>
      </c>
      <c r="P8" s="193">
        <v>2.3</v>
      </c>
      <c r="Q8" s="194">
        <v>612827</v>
      </c>
      <c r="R8" s="46">
        <f>IF(W8=TRUE,"-",ROUND((O8-Q8)/Q8*100,2))</f>
        <v>1.94</v>
      </c>
      <c r="T8" s="44">
        <f>ROUND((H8-J8)/J8*100,2)</f>
        <v>0.94</v>
      </c>
      <c r="U8" s="44" t="b">
        <f>ISERROR(T8)</f>
        <v>0</v>
      </c>
      <c r="V8" s="44">
        <f>ROUND((O8-Q8)/Q8*100,2)</f>
        <v>1.94</v>
      </c>
      <c r="W8" s="44" t="b">
        <f>ISERROR(V8)</f>
        <v>0</v>
      </c>
    </row>
    <row r="9" spans="2:23" s="44" customFormat="1" ht="12">
      <c r="B9" s="104"/>
      <c r="C9" s="47"/>
      <c r="D9" s="48" t="s">
        <v>121</v>
      </c>
      <c r="E9" s="196">
        <v>38.7</v>
      </c>
      <c r="F9" s="197">
        <v>280145</v>
      </c>
      <c r="G9" s="198">
        <v>21</v>
      </c>
      <c r="H9" s="197">
        <v>692473</v>
      </c>
      <c r="I9" s="199">
        <v>2.47</v>
      </c>
      <c r="J9" s="200">
        <v>712807</v>
      </c>
      <c r="K9" s="49">
        <f>IF(U9=TRUE,"-",ROUND((H9-J9)/J9*100,2))</f>
        <v>-2.85</v>
      </c>
      <c r="L9" s="201">
        <v>38.7</v>
      </c>
      <c r="M9" s="197">
        <v>280145</v>
      </c>
      <c r="N9" s="197">
        <v>21</v>
      </c>
      <c r="O9" s="197">
        <v>649942</v>
      </c>
      <c r="P9" s="199">
        <v>2.32</v>
      </c>
      <c r="Q9" s="200">
        <v>673178</v>
      </c>
      <c r="R9" s="50">
        <f>IF(W9=TRUE,"-",ROUND((O9-Q9)/Q9*100,2))</f>
        <v>-3.45</v>
      </c>
      <c r="T9" s="44">
        <f aca="true" t="shared" si="0" ref="T9:T66">ROUND((H9-J9)/J9*100,2)</f>
        <v>-2.85</v>
      </c>
      <c r="U9" s="44" t="b">
        <f aca="true" t="shared" si="1" ref="U9:U66">ISERROR(T9)</f>
        <v>0</v>
      </c>
      <c r="V9" s="44">
        <f aca="true" t="shared" si="2" ref="V9:V66">ROUND((O9-Q9)/Q9*100,2)</f>
        <v>-3.45</v>
      </c>
      <c r="W9" s="44" t="b">
        <f aca="true" t="shared" si="3" ref="W9:W66">ISERROR(V9)</f>
        <v>0</v>
      </c>
    </row>
    <row r="10" spans="2:23" s="44" customFormat="1" ht="12">
      <c r="B10" s="104"/>
      <c r="C10" s="47"/>
      <c r="D10" s="48" t="s">
        <v>72</v>
      </c>
      <c r="E10" s="196">
        <v>42.7</v>
      </c>
      <c r="F10" s="197">
        <v>251558</v>
      </c>
      <c r="G10" s="198">
        <v>10</v>
      </c>
      <c r="H10" s="197">
        <v>577754</v>
      </c>
      <c r="I10" s="199">
        <v>2.3</v>
      </c>
      <c r="J10" s="200">
        <v>582661</v>
      </c>
      <c r="K10" s="49">
        <f aca="true" t="shared" si="4" ref="K10:K66">IF(U10=TRUE,"-",ROUND((H10-J10)/J10*100,2))</f>
        <v>-0.84</v>
      </c>
      <c r="L10" s="201">
        <v>42.7</v>
      </c>
      <c r="M10" s="197">
        <v>251558</v>
      </c>
      <c r="N10" s="197">
        <v>10</v>
      </c>
      <c r="O10" s="197">
        <v>413192</v>
      </c>
      <c r="P10" s="199">
        <v>1.64</v>
      </c>
      <c r="Q10" s="200">
        <v>395072</v>
      </c>
      <c r="R10" s="50">
        <f aca="true" t="shared" si="5" ref="R10:R66">IF(W10=TRUE,"-",ROUND((O10-Q10)/Q10*100,2))</f>
        <v>4.59</v>
      </c>
      <c r="T10" s="44">
        <f t="shared" si="0"/>
        <v>-0.84</v>
      </c>
      <c r="U10" s="44" t="b">
        <f t="shared" si="1"/>
        <v>0</v>
      </c>
      <c r="V10" s="44">
        <f t="shared" si="2"/>
        <v>4.59</v>
      </c>
      <c r="W10" s="44" t="b">
        <f t="shared" si="3"/>
        <v>0</v>
      </c>
    </row>
    <row r="11" spans="2:23" s="44" customFormat="1" ht="12">
      <c r="B11" s="104"/>
      <c r="C11" s="47"/>
      <c r="D11" s="48" t="s">
        <v>101</v>
      </c>
      <c r="E11" s="196">
        <v>38.3</v>
      </c>
      <c r="F11" s="197">
        <v>257597</v>
      </c>
      <c r="G11" s="198">
        <v>4</v>
      </c>
      <c r="H11" s="197">
        <v>469383</v>
      </c>
      <c r="I11" s="199">
        <v>1.82</v>
      </c>
      <c r="J11" s="200">
        <v>528636</v>
      </c>
      <c r="K11" s="49">
        <f t="shared" si="4"/>
        <v>-11.21</v>
      </c>
      <c r="L11" s="201">
        <v>38.3</v>
      </c>
      <c r="M11" s="197">
        <v>257597</v>
      </c>
      <c r="N11" s="197">
        <v>4</v>
      </c>
      <c r="O11" s="197">
        <v>373478</v>
      </c>
      <c r="P11" s="199">
        <v>1.45</v>
      </c>
      <c r="Q11" s="200">
        <v>431280</v>
      </c>
      <c r="R11" s="50">
        <f t="shared" si="5"/>
        <v>-13.4</v>
      </c>
      <c r="T11" s="44">
        <f t="shared" si="0"/>
        <v>-11.21</v>
      </c>
      <c r="U11" s="44" t="b">
        <f t="shared" si="1"/>
        <v>0</v>
      </c>
      <c r="V11" s="44">
        <f t="shared" si="2"/>
        <v>-13.4</v>
      </c>
      <c r="W11" s="44" t="b">
        <f t="shared" si="3"/>
        <v>0</v>
      </c>
    </row>
    <row r="12" spans="2:23" s="44" customFormat="1" ht="12">
      <c r="B12" s="104"/>
      <c r="C12" s="47"/>
      <c r="D12" s="48" t="s">
        <v>76</v>
      </c>
      <c r="E12" s="196">
        <v>38.5</v>
      </c>
      <c r="F12" s="197">
        <v>269902</v>
      </c>
      <c r="G12" s="198">
        <v>38</v>
      </c>
      <c r="H12" s="197">
        <v>653999</v>
      </c>
      <c r="I12" s="199">
        <v>2.42</v>
      </c>
      <c r="J12" s="200">
        <v>664908</v>
      </c>
      <c r="K12" s="49">
        <f t="shared" si="4"/>
        <v>-1.64</v>
      </c>
      <c r="L12" s="201">
        <v>38.5</v>
      </c>
      <c r="M12" s="197">
        <v>269902</v>
      </c>
      <c r="N12" s="197">
        <v>38</v>
      </c>
      <c r="O12" s="197">
        <v>585652</v>
      </c>
      <c r="P12" s="199">
        <v>2.17</v>
      </c>
      <c r="Q12" s="200">
        <v>592658</v>
      </c>
      <c r="R12" s="50">
        <f t="shared" si="5"/>
        <v>-1.18</v>
      </c>
      <c r="T12" s="44">
        <f t="shared" si="0"/>
        <v>-1.64</v>
      </c>
      <c r="U12" s="44" t="b">
        <f t="shared" si="1"/>
        <v>0</v>
      </c>
      <c r="V12" s="44">
        <f t="shared" si="2"/>
        <v>-1.18</v>
      </c>
      <c r="W12" s="44" t="b">
        <f t="shared" si="3"/>
        <v>0</v>
      </c>
    </row>
    <row r="13" spans="2:23" s="44" customFormat="1" ht="12">
      <c r="B13" s="104"/>
      <c r="C13" s="47"/>
      <c r="D13" s="48" t="s">
        <v>84</v>
      </c>
      <c r="E13" s="196">
        <v>37.9</v>
      </c>
      <c r="F13" s="197">
        <v>242721</v>
      </c>
      <c r="G13" s="198">
        <v>8</v>
      </c>
      <c r="H13" s="197">
        <v>419880</v>
      </c>
      <c r="I13" s="199">
        <v>1.73</v>
      </c>
      <c r="J13" s="200">
        <v>414960</v>
      </c>
      <c r="K13" s="49">
        <f t="shared" si="4"/>
        <v>1.19</v>
      </c>
      <c r="L13" s="201">
        <v>37.7</v>
      </c>
      <c r="M13" s="197">
        <v>240252</v>
      </c>
      <c r="N13" s="197">
        <v>7</v>
      </c>
      <c r="O13" s="197">
        <v>401987</v>
      </c>
      <c r="P13" s="199">
        <v>1.67</v>
      </c>
      <c r="Q13" s="200">
        <v>383214</v>
      </c>
      <c r="R13" s="50">
        <f t="shared" si="5"/>
        <v>4.9</v>
      </c>
      <c r="T13" s="44">
        <f t="shared" si="0"/>
        <v>1.19</v>
      </c>
      <c r="U13" s="44" t="b">
        <f t="shared" si="1"/>
        <v>0</v>
      </c>
      <c r="V13" s="44">
        <f t="shared" si="2"/>
        <v>4.9</v>
      </c>
      <c r="W13" s="44" t="b">
        <f t="shared" si="3"/>
        <v>0</v>
      </c>
    </row>
    <row r="14" spans="2:23" s="44" customFormat="1" ht="12">
      <c r="B14" s="104"/>
      <c r="C14" s="47"/>
      <c r="D14" s="48" t="s">
        <v>1</v>
      </c>
      <c r="E14" s="196">
        <v>37.9</v>
      </c>
      <c r="F14" s="197">
        <v>301315</v>
      </c>
      <c r="G14" s="198">
        <v>36</v>
      </c>
      <c r="H14" s="197">
        <v>790674</v>
      </c>
      <c r="I14" s="199">
        <v>2.62</v>
      </c>
      <c r="J14" s="200">
        <v>763490</v>
      </c>
      <c r="K14" s="49">
        <f t="shared" si="4"/>
        <v>3.56</v>
      </c>
      <c r="L14" s="201">
        <v>37.9</v>
      </c>
      <c r="M14" s="197">
        <v>301315</v>
      </c>
      <c r="N14" s="197">
        <v>36</v>
      </c>
      <c r="O14" s="197">
        <v>745958</v>
      </c>
      <c r="P14" s="199">
        <v>2.48</v>
      </c>
      <c r="Q14" s="200">
        <v>722520</v>
      </c>
      <c r="R14" s="50">
        <f t="shared" si="5"/>
        <v>3.24</v>
      </c>
      <c r="T14" s="44">
        <f t="shared" si="0"/>
        <v>3.56</v>
      </c>
      <c r="U14" s="44" t="b">
        <f t="shared" si="1"/>
        <v>0</v>
      </c>
      <c r="V14" s="44">
        <f t="shared" si="2"/>
        <v>3.24</v>
      </c>
      <c r="W14" s="44" t="b">
        <f t="shared" si="3"/>
        <v>0</v>
      </c>
    </row>
    <row r="15" spans="2:23" s="44" customFormat="1" ht="12">
      <c r="B15" s="101"/>
      <c r="C15" s="47"/>
      <c r="D15" s="48" t="s">
        <v>102</v>
      </c>
      <c r="E15" s="196" t="s">
        <v>106</v>
      </c>
      <c r="F15" s="197" t="s">
        <v>106</v>
      </c>
      <c r="G15" s="198" t="s">
        <v>106</v>
      </c>
      <c r="H15" s="197" t="s">
        <v>106</v>
      </c>
      <c r="I15" s="199" t="s">
        <v>106</v>
      </c>
      <c r="J15" s="200" t="s">
        <v>106</v>
      </c>
      <c r="K15" s="49" t="str">
        <f t="shared" si="4"/>
        <v>-</v>
      </c>
      <c r="L15" s="201" t="s">
        <v>106</v>
      </c>
      <c r="M15" s="197" t="s">
        <v>106</v>
      </c>
      <c r="N15" s="197" t="s">
        <v>106</v>
      </c>
      <c r="O15" s="197" t="s">
        <v>106</v>
      </c>
      <c r="P15" s="199" t="s">
        <v>106</v>
      </c>
      <c r="Q15" s="200" t="s">
        <v>106</v>
      </c>
      <c r="R15" s="50" t="str">
        <f t="shared" si="5"/>
        <v>-</v>
      </c>
      <c r="T15" s="44" t="e">
        <f t="shared" si="0"/>
        <v>#VALUE!</v>
      </c>
      <c r="U15" s="44" t="b">
        <f t="shared" si="1"/>
        <v>1</v>
      </c>
      <c r="V15" s="44" t="e">
        <f t="shared" si="2"/>
        <v>#VALUE!</v>
      </c>
      <c r="W15" s="44" t="b">
        <f t="shared" si="3"/>
        <v>1</v>
      </c>
    </row>
    <row r="16" spans="2:23" s="44" customFormat="1" ht="12">
      <c r="B16" s="101"/>
      <c r="C16" s="47"/>
      <c r="D16" s="48" t="s">
        <v>2</v>
      </c>
      <c r="E16" s="196">
        <v>36.4</v>
      </c>
      <c r="F16" s="197">
        <v>270863</v>
      </c>
      <c r="G16" s="198">
        <v>8</v>
      </c>
      <c r="H16" s="197">
        <v>675197</v>
      </c>
      <c r="I16" s="199">
        <v>2.49</v>
      </c>
      <c r="J16" s="200">
        <v>699594</v>
      </c>
      <c r="K16" s="49">
        <f t="shared" si="4"/>
        <v>-3.49</v>
      </c>
      <c r="L16" s="201">
        <v>36.4</v>
      </c>
      <c r="M16" s="197">
        <v>270863</v>
      </c>
      <c r="N16" s="197">
        <v>8</v>
      </c>
      <c r="O16" s="197">
        <v>665408</v>
      </c>
      <c r="P16" s="199">
        <v>2.46</v>
      </c>
      <c r="Q16" s="200">
        <v>672523</v>
      </c>
      <c r="R16" s="50">
        <f t="shared" si="5"/>
        <v>-1.06</v>
      </c>
      <c r="T16" s="44">
        <f t="shared" si="0"/>
        <v>-3.49</v>
      </c>
      <c r="U16" s="44" t="b">
        <f t="shared" si="1"/>
        <v>0</v>
      </c>
      <c r="V16" s="44">
        <f t="shared" si="2"/>
        <v>-1.06</v>
      </c>
      <c r="W16" s="44" t="b">
        <f t="shared" si="3"/>
        <v>0</v>
      </c>
    </row>
    <row r="17" spans="2:23" s="44" customFormat="1" ht="12">
      <c r="B17" s="101"/>
      <c r="C17" s="47"/>
      <c r="D17" s="48" t="s">
        <v>77</v>
      </c>
      <c r="E17" s="196">
        <v>38.5</v>
      </c>
      <c r="F17" s="197">
        <v>269405</v>
      </c>
      <c r="G17" s="198">
        <v>8</v>
      </c>
      <c r="H17" s="197">
        <v>634843</v>
      </c>
      <c r="I17" s="199">
        <v>2.36</v>
      </c>
      <c r="J17" s="200">
        <v>668763</v>
      </c>
      <c r="K17" s="49">
        <f t="shared" si="4"/>
        <v>-5.07</v>
      </c>
      <c r="L17" s="201">
        <v>38.5</v>
      </c>
      <c r="M17" s="197">
        <v>269405</v>
      </c>
      <c r="N17" s="197">
        <v>8</v>
      </c>
      <c r="O17" s="197">
        <v>617185</v>
      </c>
      <c r="P17" s="199">
        <v>2.29</v>
      </c>
      <c r="Q17" s="200">
        <v>630588</v>
      </c>
      <c r="R17" s="50">
        <f t="shared" si="5"/>
        <v>-2.13</v>
      </c>
      <c r="T17" s="44">
        <f t="shared" si="0"/>
        <v>-5.07</v>
      </c>
      <c r="U17" s="44" t="b">
        <f t="shared" si="1"/>
        <v>0</v>
      </c>
      <c r="V17" s="44">
        <f t="shared" si="2"/>
        <v>-2.13</v>
      </c>
      <c r="W17" s="44" t="b">
        <f t="shared" si="3"/>
        <v>0</v>
      </c>
    </row>
    <row r="18" spans="2:23" s="44" customFormat="1" ht="12">
      <c r="B18" s="101"/>
      <c r="C18" s="47"/>
      <c r="D18" s="48" t="s">
        <v>78</v>
      </c>
      <c r="E18" s="196">
        <v>39.5</v>
      </c>
      <c r="F18" s="197">
        <v>277886</v>
      </c>
      <c r="G18" s="198">
        <v>6</v>
      </c>
      <c r="H18" s="197">
        <v>620341</v>
      </c>
      <c r="I18" s="199">
        <v>2.23</v>
      </c>
      <c r="J18" s="200">
        <v>599250</v>
      </c>
      <c r="K18" s="49">
        <f t="shared" si="4"/>
        <v>3.52</v>
      </c>
      <c r="L18" s="201">
        <v>39.5</v>
      </c>
      <c r="M18" s="197">
        <v>277886</v>
      </c>
      <c r="N18" s="197">
        <v>6</v>
      </c>
      <c r="O18" s="197">
        <v>440617</v>
      </c>
      <c r="P18" s="199">
        <v>1.59</v>
      </c>
      <c r="Q18" s="200">
        <v>456486</v>
      </c>
      <c r="R18" s="50">
        <f t="shared" si="5"/>
        <v>-3.48</v>
      </c>
      <c r="T18" s="44">
        <f t="shared" si="0"/>
        <v>3.52</v>
      </c>
      <c r="U18" s="44" t="b">
        <f t="shared" si="1"/>
        <v>0</v>
      </c>
      <c r="V18" s="44">
        <f t="shared" si="2"/>
        <v>-3.48</v>
      </c>
      <c r="W18" s="44" t="b">
        <f t="shared" si="3"/>
        <v>0</v>
      </c>
    </row>
    <row r="19" spans="2:23" s="44" customFormat="1" ht="12">
      <c r="B19" s="101"/>
      <c r="C19" s="47"/>
      <c r="D19" s="48" t="s">
        <v>3</v>
      </c>
      <c r="E19" s="196">
        <v>39.5</v>
      </c>
      <c r="F19" s="197">
        <v>267379</v>
      </c>
      <c r="G19" s="198" t="s">
        <v>107</v>
      </c>
      <c r="H19" s="197">
        <v>750000</v>
      </c>
      <c r="I19" s="199">
        <v>2.81</v>
      </c>
      <c r="J19" s="200">
        <v>725000</v>
      </c>
      <c r="K19" s="49">
        <f t="shared" si="4"/>
        <v>3.45</v>
      </c>
      <c r="L19" s="201">
        <v>39.5</v>
      </c>
      <c r="M19" s="197">
        <v>267379</v>
      </c>
      <c r="N19" s="197" t="s">
        <v>107</v>
      </c>
      <c r="O19" s="197">
        <v>582500</v>
      </c>
      <c r="P19" s="199">
        <v>2.18</v>
      </c>
      <c r="Q19" s="200">
        <v>576500</v>
      </c>
      <c r="R19" s="50">
        <f t="shared" si="5"/>
        <v>1.04</v>
      </c>
      <c r="T19" s="44">
        <f t="shared" si="0"/>
        <v>3.45</v>
      </c>
      <c r="U19" s="44" t="b">
        <f t="shared" si="1"/>
        <v>0</v>
      </c>
      <c r="V19" s="44">
        <f t="shared" si="2"/>
        <v>1.04</v>
      </c>
      <c r="W19" s="44" t="b">
        <f t="shared" si="3"/>
        <v>0</v>
      </c>
    </row>
    <row r="20" spans="2:23" s="44" customFormat="1" ht="12">
      <c r="B20" s="101" t="s">
        <v>4</v>
      </c>
      <c r="C20" s="47"/>
      <c r="D20" s="48" t="s">
        <v>5</v>
      </c>
      <c r="E20" s="196">
        <v>37.8</v>
      </c>
      <c r="F20" s="197">
        <v>273594</v>
      </c>
      <c r="G20" s="198">
        <v>9</v>
      </c>
      <c r="H20" s="197">
        <v>744094</v>
      </c>
      <c r="I20" s="199">
        <v>2.72</v>
      </c>
      <c r="J20" s="200">
        <v>701599</v>
      </c>
      <c r="K20" s="49">
        <f t="shared" si="4"/>
        <v>6.06</v>
      </c>
      <c r="L20" s="201">
        <v>38.4</v>
      </c>
      <c r="M20" s="197">
        <v>277623</v>
      </c>
      <c r="N20" s="197">
        <v>8</v>
      </c>
      <c r="O20" s="197">
        <v>712374</v>
      </c>
      <c r="P20" s="199">
        <v>2.57</v>
      </c>
      <c r="Q20" s="200">
        <v>675403</v>
      </c>
      <c r="R20" s="50">
        <f t="shared" si="5"/>
        <v>5.47</v>
      </c>
      <c r="T20" s="44">
        <f t="shared" si="0"/>
        <v>6.06</v>
      </c>
      <c r="U20" s="44" t="b">
        <f t="shared" si="1"/>
        <v>0</v>
      </c>
      <c r="V20" s="44">
        <f t="shared" si="2"/>
        <v>5.47</v>
      </c>
      <c r="W20" s="44" t="b">
        <f t="shared" si="3"/>
        <v>0</v>
      </c>
    </row>
    <row r="21" spans="2:23" s="44" customFormat="1" ht="12">
      <c r="B21" s="101"/>
      <c r="C21" s="47"/>
      <c r="D21" s="48" t="s">
        <v>6</v>
      </c>
      <c r="E21" s="196">
        <v>38.8</v>
      </c>
      <c r="F21" s="197">
        <v>264309</v>
      </c>
      <c r="G21" s="198">
        <v>14</v>
      </c>
      <c r="H21" s="197">
        <v>664002</v>
      </c>
      <c r="I21" s="199">
        <v>2.51</v>
      </c>
      <c r="J21" s="200">
        <v>630363</v>
      </c>
      <c r="K21" s="49">
        <f t="shared" si="4"/>
        <v>5.34</v>
      </c>
      <c r="L21" s="201">
        <v>38.8</v>
      </c>
      <c r="M21" s="197">
        <v>264309</v>
      </c>
      <c r="N21" s="197">
        <v>14</v>
      </c>
      <c r="O21" s="197">
        <v>618522</v>
      </c>
      <c r="P21" s="199">
        <v>2.34</v>
      </c>
      <c r="Q21" s="200">
        <v>597703</v>
      </c>
      <c r="R21" s="50">
        <f t="shared" si="5"/>
        <v>3.48</v>
      </c>
      <c r="T21" s="44">
        <f t="shared" si="0"/>
        <v>5.34</v>
      </c>
      <c r="U21" s="44" t="b">
        <f t="shared" si="1"/>
        <v>0</v>
      </c>
      <c r="V21" s="44">
        <f t="shared" si="2"/>
        <v>3.48</v>
      </c>
      <c r="W21" s="44" t="b">
        <f t="shared" si="3"/>
        <v>0</v>
      </c>
    </row>
    <row r="22" spans="2:23" s="44" customFormat="1" ht="12">
      <c r="B22" s="101"/>
      <c r="C22" s="47"/>
      <c r="D22" s="48" t="s">
        <v>103</v>
      </c>
      <c r="E22" s="196">
        <v>39.5</v>
      </c>
      <c r="F22" s="197">
        <v>273520</v>
      </c>
      <c r="G22" s="198">
        <v>28</v>
      </c>
      <c r="H22" s="197">
        <v>688867</v>
      </c>
      <c r="I22" s="199">
        <v>2.52</v>
      </c>
      <c r="J22" s="202" t="s">
        <v>125</v>
      </c>
      <c r="K22" s="49" t="str">
        <f t="shared" si="4"/>
        <v>-</v>
      </c>
      <c r="L22" s="201">
        <v>39.4</v>
      </c>
      <c r="M22" s="197">
        <v>275066</v>
      </c>
      <c r="N22" s="197">
        <v>27</v>
      </c>
      <c r="O22" s="197">
        <v>608132</v>
      </c>
      <c r="P22" s="199">
        <v>2.21</v>
      </c>
      <c r="Q22" s="203" t="s">
        <v>125</v>
      </c>
      <c r="R22" s="50" t="str">
        <f t="shared" si="5"/>
        <v>-</v>
      </c>
      <c r="T22" s="44" t="e">
        <f t="shared" si="0"/>
        <v>#VALUE!</v>
      </c>
      <c r="U22" s="44" t="b">
        <f t="shared" si="1"/>
        <v>1</v>
      </c>
      <c r="V22" s="44" t="e">
        <f t="shared" si="2"/>
        <v>#VALUE!</v>
      </c>
      <c r="W22" s="44" t="b">
        <f t="shared" si="3"/>
        <v>1</v>
      </c>
    </row>
    <row r="23" spans="2:23" s="44" customFormat="1" ht="12">
      <c r="B23" s="101"/>
      <c r="C23" s="47"/>
      <c r="D23" s="48" t="s">
        <v>75</v>
      </c>
      <c r="E23" s="196">
        <v>37.5</v>
      </c>
      <c r="F23" s="197">
        <v>272031</v>
      </c>
      <c r="G23" s="198">
        <v>8</v>
      </c>
      <c r="H23" s="197">
        <v>668900</v>
      </c>
      <c r="I23" s="199">
        <v>2.46</v>
      </c>
      <c r="J23" s="200">
        <v>623754</v>
      </c>
      <c r="K23" s="49">
        <f t="shared" si="4"/>
        <v>7.24</v>
      </c>
      <c r="L23" s="201">
        <v>37.5</v>
      </c>
      <c r="M23" s="197">
        <v>272031</v>
      </c>
      <c r="N23" s="197">
        <v>8</v>
      </c>
      <c r="O23" s="197">
        <v>606601</v>
      </c>
      <c r="P23" s="199">
        <v>2.23</v>
      </c>
      <c r="Q23" s="200">
        <v>563035</v>
      </c>
      <c r="R23" s="50">
        <f t="shared" si="5"/>
        <v>7.74</v>
      </c>
      <c r="T23" s="44">
        <f t="shared" si="0"/>
        <v>7.24</v>
      </c>
      <c r="U23" s="44" t="b">
        <f t="shared" si="1"/>
        <v>0</v>
      </c>
      <c r="V23" s="44">
        <f t="shared" si="2"/>
        <v>7.74</v>
      </c>
      <c r="W23" s="44" t="b">
        <f t="shared" si="3"/>
        <v>0</v>
      </c>
    </row>
    <row r="24" spans="2:23" s="44" customFormat="1" ht="12">
      <c r="B24" s="101"/>
      <c r="C24" s="47"/>
      <c r="D24" s="48" t="s">
        <v>73</v>
      </c>
      <c r="E24" s="196">
        <v>39.2</v>
      </c>
      <c r="F24" s="197">
        <v>281100</v>
      </c>
      <c r="G24" s="198">
        <v>17</v>
      </c>
      <c r="H24" s="197">
        <v>682338</v>
      </c>
      <c r="I24" s="199">
        <v>2.43</v>
      </c>
      <c r="J24" s="200">
        <v>632123</v>
      </c>
      <c r="K24" s="49">
        <f t="shared" si="4"/>
        <v>7.94</v>
      </c>
      <c r="L24" s="201">
        <v>39.2</v>
      </c>
      <c r="M24" s="197">
        <v>281100</v>
      </c>
      <c r="N24" s="197">
        <v>17</v>
      </c>
      <c r="O24" s="197">
        <v>623812</v>
      </c>
      <c r="P24" s="199">
        <v>2.22</v>
      </c>
      <c r="Q24" s="200">
        <v>552222</v>
      </c>
      <c r="R24" s="50">
        <f t="shared" si="5"/>
        <v>12.96</v>
      </c>
      <c r="T24" s="44">
        <f t="shared" si="0"/>
        <v>7.94</v>
      </c>
      <c r="U24" s="44" t="b">
        <f t="shared" si="1"/>
        <v>0</v>
      </c>
      <c r="V24" s="44">
        <f t="shared" si="2"/>
        <v>12.96</v>
      </c>
      <c r="W24" s="44" t="b">
        <f t="shared" si="3"/>
        <v>0</v>
      </c>
    </row>
    <row r="25" spans="2:23" s="44" customFormat="1" ht="12">
      <c r="B25" s="101"/>
      <c r="C25" s="47"/>
      <c r="D25" s="48" t="s">
        <v>74</v>
      </c>
      <c r="E25" s="196">
        <v>38.7</v>
      </c>
      <c r="F25" s="197">
        <v>284312</v>
      </c>
      <c r="G25" s="198">
        <v>4</v>
      </c>
      <c r="H25" s="197">
        <v>743137</v>
      </c>
      <c r="I25" s="199">
        <v>2.61</v>
      </c>
      <c r="J25" s="200">
        <v>749987</v>
      </c>
      <c r="K25" s="49">
        <f t="shared" si="4"/>
        <v>-0.91</v>
      </c>
      <c r="L25" s="201">
        <v>38.7</v>
      </c>
      <c r="M25" s="197">
        <v>284312</v>
      </c>
      <c r="N25" s="197">
        <v>4</v>
      </c>
      <c r="O25" s="197">
        <v>701265</v>
      </c>
      <c r="P25" s="199">
        <v>2.47</v>
      </c>
      <c r="Q25" s="200">
        <v>684329</v>
      </c>
      <c r="R25" s="50">
        <f t="shared" si="5"/>
        <v>2.47</v>
      </c>
      <c r="T25" s="44">
        <f t="shared" si="0"/>
        <v>-0.91</v>
      </c>
      <c r="U25" s="44" t="b">
        <f t="shared" si="1"/>
        <v>0</v>
      </c>
      <c r="V25" s="44">
        <f t="shared" si="2"/>
        <v>2.47</v>
      </c>
      <c r="W25" s="44" t="b">
        <f t="shared" si="3"/>
        <v>0</v>
      </c>
    </row>
    <row r="26" spans="2:23" s="44" customFormat="1" ht="12">
      <c r="B26" s="101"/>
      <c r="C26" s="47"/>
      <c r="D26" s="48" t="s">
        <v>7</v>
      </c>
      <c r="E26" s="196">
        <v>37.6</v>
      </c>
      <c r="F26" s="197">
        <v>259293</v>
      </c>
      <c r="G26" s="198">
        <v>70</v>
      </c>
      <c r="H26" s="197">
        <v>695780</v>
      </c>
      <c r="I26" s="199">
        <v>2.68</v>
      </c>
      <c r="J26" s="200">
        <v>675673</v>
      </c>
      <c r="K26" s="49">
        <f t="shared" si="4"/>
        <v>2.98</v>
      </c>
      <c r="L26" s="201">
        <v>37.6</v>
      </c>
      <c r="M26" s="197">
        <v>259293</v>
      </c>
      <c r="N26" s="197">
        <v>70</v>
      </c>
      <c r="O26" s="197">
        <v>658350</v>
      </c>
      <c r="P26" s="199">
        <v>2.54</v>
      </c>
      <c r="Q26" s="200">
        <v>639844</v>
      </c>
      <c r="R26" s="50">
        <f t="shared" si="5"/>
        <v>2.89</v>
      </c>
      <c r="T26" s="44">
        <f t="shared" si="0"/>
        <v>2.98</v>
      </c>
      <c r="U26" s="44" t="b">
        <f t="shared" si="1"/>
        <v>0</v>
      </c>
      <c r="V26" s="44">
        <f t="shared" si="2"/>
        <v>2.89</v>
      </c>
      <c r="W26" s="44" t="b">
        <f t="shared" si="3"/>
        <v>0</v>
      </c>
    </row>
    <row r="27" spans="2:23" s="44" customFormat="1" ht="12">
      <c r="B27" s="101"/>
      <c r="C27" s="47"/>
      <c r="D27" s="48" t="s">
        <v>104</v>
      </c>
      <c r="E27" s="196">
        <v>40</v>
      </c>
      <c r="F27" s="197">
        <v>270101</v>
      </c>
      <c r="G27" s="198">
        <v>12</v>
      </c>
      <c r="H27" s="197">
        <v>621792</v>
      </c>
      <c r="I27" s="199">
        <v>2.3</v>
      </c>
      <c r="J27" s="200">
        <v>613905</v>
      </c>
      <c r="K27" s="49">
        <f t="shared" si="4"/>
        <v>1.28</v>
      </c>
      <c r="L27" s="201">
        <v>40</v>
      </c>
      <c r="M27" s="197">
        <v>270101</v>
      </c>
      <c r="N27" s="197">
        <v>12</v>
      </c>
      <c r="O27" s="197">
        <v>585475</v>
      </c>
      <c r="P27" s="199">
        <v>2.17</v>
      </c>
      <c r="Q27" s="200">
        <v>583551</v>
      </c>
      <c r="R27" s="50">
        <f t="shared" si="5"/>
        <v>0.33</v>
      </c>
      <c r="T27" s="44">
        <f t="shared" si="0"/>
        <v>1.28</v>
      </c>
      <c r="U27" s="44" t="b">
        <f t="shared" si="1"/>
        <v>0</v>
      </c>
      <c r="V27" s="44">
        <f t="shared" si="2"/>
        <v>0.33</v>
      </c>
      <c r="W27" s="44" t="b">
        <f t="shared" si="3"/>
        <v>0</v>
      </c>
    </row>
    <row r="28" spans="2:23" s="44" customFormat="1" ht="12">
      <c r="B28" s="101" t="s">
        <v>8</v>
      </c>
      <c r="C28" s="153" t="s">
        <v>9</v>
      </c>
      <c r="D28" s="154"/>
      <c r="E28" s="204" t="s">
        <v>106</v>
      </c>
      <c r="F28" s="205" t="s">
        <v>106</v>
      </c>
      <c r="G28" s="206" t="s">
        <v>106</v>
      </c>
      <c r="H28" s="205" t="s">
        <v>106</v>
      </c>
      <c r="I28" s="207" t="s">
        <v>106</v>
      </c>
      <c r="J28" s="208" t="s">
        <v>106</v>
      </c>
      <c r="K28" s="51" t="str">
        <f t="shared" si="4"/>
        <v>-</v>
      </c>
      <c r="L28" s="209" t="s">
        <v>106</v>
      </c>
      <c r="M28" s="205" t="s">
        <v>106</v>
      </c>
      <c r="N28" s="205" t="s">
        <v>106</v>
      </c>
      <c r="O28" s="205" t="s">
        <v>106</v>
      </c>
      <c r="P28" s="207" t="s">
        <v>106</v>
      </c>
      <c r="Q28" s="208" t="s">
        <v>106</v>
      </c>
      <c r="R28" s="51" t="str">
        <f t="shared" si="5"/>
        <v>-</v>
      </c>
      <c r="T28" s="44" t="e">
        <f t="shared" si="0"/>
        <v>#VALUE!</v>
      </c>
      <c r="U28" s="44" t="b">
        <f t="shared" si="1"/>
        <v>1</v>
      </c>
      <c r="V28" s="44" t="e">
        <f t="shared" si="2"/>
        <v>#VALUE!</v>
      </c>
      <c r="W28" s="44" t="b">
        <f t="shared" si="3"/>
        <v>1</v>
      </c>
    </row>
    <row r="29" spans="2:23" s="44" customFormat="1" ht="12">
      <c r="B29" s="101"/>
      <c r="C29" s="153" t="s">
        <v>80</v>
      </c>
      <c r="D29" s="154"/>
      <c r="E29" s="204">
        <v>46</v>
      </c>
      <c r="F29" s="205">
        <v>265816</v>
      </c>
      <c r="G29" s="206" t="s">
        <v>107</v>
      </c>
      <c r="H29" s="205">
        <v>620000</v>
      </c>
      <c r="I29" s="207">
        <v>2.33</v>
      </c>
      <c r="J29" s="208">
        <v>640000</v>
      </c>
      <c r="K29" s="51">
        <f t="shared" si="4"/>
        <v>-3.13</v>
      </c>
      <c r="L29" s="209">
        <v>46</v>
      </c>
      <c r="M29" s="205">
        <v>265816</v>
      </c>
      <c r="N29" s="205" t="s">
        <v>107</v>
      </c>
      <c r="O29" s="205">
        <v>600000</v>
      </c>
      <c r="P29" s="207">
        <v>2.26</v>
      </c>
      <c r="Q29" s="208">
        <v>610000</v>
      </c>
      <c r="R29" s="51">
        <f t="shared" si="5"/>
        <v>-1.64</v>
      </c>
      <c r="T29" s="44">
        <f t="shared" si="0"/>
        <v>-3.13</v>
      </c>
      <c r="U29" s="44" t="b">
        <f t="shared" si="1"/>
        <v>0</v>
      </c>
      <c r="V29" s="44">
        <f t="shared" si="2"/>
        <v>-1.64</v>
      </c>
      <c r="W29" s="44" t="b">
        <f t="shared" si="3"/>
        <v>0</v>
      </c>
    </row>
    <row r="30" spans="2:23" s="44" customFormat="1" ht="12">
      <c r="B30" s="101"/>
      <c r="C30" s="153" t="s">
        <v>10</v>
      </c>
      <c r="D30" s="154"/>
      <c r="E30" s="204">
        <v>36.9</v>
      </c>
      <c r="F30" s="205">
        <v>282513</v>
      </c>
      <c r="G30" s="206">
        <v>12</v>
      </c>
      <c r="H30" s="205">
        <v>650057</v>
      </c>
      <c r="I30" s="207">
        <v>2.3</v>
      </c>
      <c r="J30" s="208">
        <v>645934</v>
      </c>
      <c r="K30" s="51">
        <f t="shared" si="4"/>
        <v>0.64</v>
      </c>
      <c r="L30" s="209">
        <v>36.9</v>
      </c>
      <c r="M30" s="205">
        <v>282513</v>
      </c>
      <c r="N30" s="205">
        <v>12</v>
      </c>
      <c r="O30" s="205">
        <v>536515</v>
      </c>
      <c r="P30" s="207">
        <v>1.9</v>
      </c>
      <c r="Q30" s="208">
        <v>579405</v>
      </c>
      <c r="R30" s="51">
        <f t="shared" si="5"/>
        <v>-7.4</v>
      </c>
      <c r="T30" s="44">
        <f t="shared" si="0"/>
        <v>0.64</v>
      </c>
      <c r="U30" s="44" t="b">
        <f t="shared" si="1"/>
        <v>0</v>
      </c>
      <c r="V30" s="44">
        <f t="shared" si="2"/>
        <v>-7.4</v>
      </c>
      <c r="W30" s="44" t="b">
        <f t="shared" si="3"/>
        <v>0</v>
      </c>
    </row>
    <row r="31" spans="2:23" s="44" customFormat="1" ht="12">
      <c r="B31" s="101"/>
      <c r="C31" s="153" t="s">
        <v>81</v>
      </c>
      <c r="D31" s="154"/>
      <c r="E31" s="204">
        <v>36</v>
      </c>
      <c r="F31" s="205">
        <v>306190</v>
      </c>
      <c r="G31" s="206">
        <v>8</v>
      </c>
      <c r="H31" s="205">
        <v>797148</v>
      </c>
      <c r="I31" s="207">
        <v>2.6</v>
      </c>
      <c r="J31" s="208">
        <v>797366</v>
      </c>
      <c r="K31" s="51">
        <f t="shared" si="4"/>
        <v>-0.03</v>
      </c>
      <c r="L31" s="209">
        <v>36</v>
      </c>
      <c r="M31" s="205">
        <v>306190</v>
      </c>
      <c r="N31" s="205">
        <v>8</v>
      </c>
      <c r="O31" s="205">
        <v>730551</v>
      </c>
      <c r="P31" s="207">
        <v>2.39</v>
      </c>
      <c r="Q31" s="208">
        <v>749418</v>
      </c>
      <c r="R31" s="51">
        <f t="shared" si="5"/>
        <v>-2.52</v>
      </c>
      <c r="T31" s="44">
        <f t="shared" si="0"/>
        <v>-0.03</v>
      </c>
      <c r="U31" s="44" t="b">
        <f t="shared" si="1"/>
        <v>0</v>
      </c>
      <c r="V31" s="44">
        <f t="shared" si="2"/>
        <v>-2.52</v>
      </c>
      <c r="W31" s="44" t="b">
        <f t="shared" si="3"/>
        <v>0</v>
      </c>
    </row>
    <row r="32" spans="2:23" s="44" customFormat="1" ht="12">
      <c r="B32" s="101"/>
      <c r="C32" s="153" t="s">
        <v>37</v>
      </c>
      <c r="D32" s="154"/>
      <c r="E32" s="204">
        <v>38.1</v>
      </c>
      <c r="F32" s="205">
        <v>300838</v>
      </c>
      <c r="G32" s="206">
        <v>4</v>
      </c>
      <c r="H32" s="205">
        <v>634132</v>
      </c>
      <c r="I32" s="207">
        <v>2.11</v>
      </c>
      <c r="J32" s="208">
        <v>546786</v>
      </c>
      <c r="K32" s="51">
        <f t="shared" si="4"/>
        <v>15.97</v>
      </c>
      <c r="L32" s="209">
        <v>38.1</v>
      </c>
      <c r="M32" s="205">
        <v>300838</v>
      </c>
      <c r="N32" s="205">
        <v>4</v>
      </c>
      <c r="O32" s="205">
        <v>550965</v>
      </c>
      <c r="P32" s="207">
        <v>1.83</v>
      </c>
      <c r="Q32" s="208">
        <v>480671</v>
      </c>
      <c r="R32" s="51">
        <f t="shared" si="5"/>
        <v>14.62</v>
      </c>
      <c r="T32" s="44">
        <f t="shared" si="0"/>
        <v>15.97</v>
      </c>
      <c r="U32" s="44" t="b">
        <f t="shared" si="1"/>
        <v>0</v>
      </c>
      <c r="V32" s="44">
        <f t="shared" si="2"/>
        <v>14.62</v>
      </c>
      <c r="W32" s="44" t="b">
        <f t="shared" si="3"/>
        <v>0</v>
      </c>
    </row>
    <row r="33" spans="2:23" s="44" customFormat="1" ht="12">
      <c r="B33" s="101"/>
      <c r="C33" s="155" t="s">
        <v>79</v>
      </c>
      <c r="D33" s="156"/>
      <c r="E33" s="196">
        <v>40.5</v>
      </c>
      <c r="F33" s="197">
        <v>252477</v>
      </c>
      <c r="G33" s="198">
        <v>43</v>
      </c>
      <c r="H33" s="197">
        <v>534626</v>
      </c>
      <c r="I33" s="199">
        <v>2.12</v>
      </c>
      <c r="J33" s="200">
        <v>558421</v>
      </c>
      <c r="K33" s="49">
        <f t="shared" si="4"/>
        <v>-4.26</v>
      </c>
      <c r="L33" s="201">
        <v>40.5</v>
      </c>
      <c r="M33" s="197">
        <v>249441</v>
      </c>
      <c r="N33" s="197">
        <v>42</v>
      </c>
      <c r="O33" s="197">
        <v>387609</v>
      </c>
      <c r="P33" s="199">
        <v>1.55</v>
      </c>
      <c r="Q33" s="200">
        <v>410235</v>
      </c>
      <c r="R33" s="50">
        <f t="shared" si="5"/>
        <v>-5.52</v>
      </c>
      <c r="T33" s="44">
        <f t="shared" si="0"/>
        <v>-4.26</v>
      </c>
      <c r="U33" s="44" t="b">
        <f t="shared" si="1"/>
        <v>0</v>
      </c>
      <c r="V33" s="44">
        <f t="shared" si="2"/>
        <v>-5.52</v>
      </c>
      <c r="W33" s="44" t="b">
        <f t="shared" si="3"/>
        <v>0</v>
      </c>
    </row>
    <row r="34" spans="2:23" s="44" customFormat="1" ht="12">
      <c r="B34" s="101"/>
      <c r="C34" s="47"/>
      <c r="D34" s="52" t="s">
        <v>105</v>
      </c>
      <c r="E34" s="196">
        <v>37.6</v>
      </c>
      <c r="F34" s="197">
        <v>215253</v>
      </c>
      <c r="G34" s="198">
        <v>7</v>
      </c>
      <c r="H34" s="197">
        <v>454338</v>
      </c>
      <c r="I34" s="199">
        <v>2.11</v>
      </c>
      <c r="J34" s="200">
        <v>469744</v>
      </c>
      <c r="K34" s="49">
        <f t="shared" si="4"/>
        <v>-3.28</v>
      </c>
      <c r="L34" s="201">
        <v>37.6</v>
      </c>
      <c r="M34" s="197">
        <v>215253</v>
      </c>
      <c r="N34" s="197">
        <v>7</v>
      </c>
      <c r="O34" s="197">
        <v>284999</v>
      </c>
      <c r="P34" s="199">
        <v>1.32</v>
      </c>
      <c r="Q34" s="200">
        <v>286835</v>
      </c>
      <c r="R34" s="50">
        <f t="shared" si="5"/>
        <v>-0.64</v>
      </c>
      <c r="T34" s="44">
        <f t="shared" si="0"/>
        <v>-3.28</v>
      </c>
      <c r="U34" s="44" t="b">
        <f t="shared" si="1"/>
        <v>0</v>
      </c>
      <c r="V34" s="44">
        <f t="shared" si="2"/>
        <v>-0.64</v>
      </c>
      <c r="W34" s="44" t="b">
        <f t="shared" si="3"/>
        <v>0</v>
      </c>
    </row>
    <row r="35" spans="2:23" s="44" customFormat="1" ht="12">
      <c r="B35" s="101"/>
      <c r="C35" s="47"/>
      <c r="D35" s="52" t="s">
        <v>11</v>
      </c>
      <c r="E35" s="196">
        <v>43.6</v>
      </c>
      <c r="F35" s="197">
        <v>242054</v>
      </c>
      <c r="G35" s="198">
        <v>5</v>
      </c>
      <c r="H35" s="197">
        <v>479754</v>
      </c>
      <c r="I35" s="199">
        <v>1.98</v>
      </c>
      <c r="J35" s="200">
        <v>452936</v>
      </c>
      <c r="K35" s="49">
        <f t="shared" si="4"/>
        <v>5.92</v>
      </c>
      <c r="L35" s="201">
        <v>43.6</v>
      </c>
      <c r="M35" s="197">
        <v>242054</v>
      </c>
      <c r="N35" s="197">
        <v>5</v>
      </c>
      <c r="O35" s="197">
        <v>379306</v>
      </c>
      <c r="P35" s="199">
        <v>1.57</v>
      </c>
      <c r="Q35" s="200">
        <v>384464</v>
      </c>
      <c r="R35" s="50">
        <f t="shared" si="5"/>
        <v>-1.34</v>
      </c>
      <c r="T35" s="44">
        <f t="shared" si="0"/>
        <v>5.92</v>
      </c>
      <c r="U35" s="44" t="b">
        <f t="shared" si="1"/>
        <v>0</v>
      </c>
      <c r="V35" s="44">
        <f t="shared" si="2"/>
        <v>-1.34</v>
      </c>
      <c r="W35" s="44" t="b">
        <f t="shared" si="3"/>
        <v>0</v>
      </c>
    </row>
    <row r="36" spans="2:23" s="44" customFormat="1" ht="12">
      <c r="B36" s="101" t="s">
        <v>12</v>
      </c>
      <c r="C36" s="47"/>
      <c r="D36" s="52" t="s">
        <v>13</v>
      </c>
      <c r="E36" s="196">
        <v>42.5</v>
      </c>
      <c r="F36" s="197">
        <v>268611</v>
      </c>
      <c r="G36" s="198">
        <v>24</v>
      </c>
      <c r="H36" s="197">
        <v>571642</v>
      </c>
      <c r="I36" s="199">
        <v>2.13</v>
      </c>
      <c r="J36" s="200">
        <v>601222</v>
      </c>
      <c r="K36" s="49">
        <f t="shared" si="4"/>
        <v>-4.92</v>
      </c>
      <c r="L36" s="201">
        <v>42.6</v>
      </c>
      <c r="M36" s="197">
        <v>263768</v>
      </c>
      <c r="N36" s="197">
        <v>23</v>
      </c>
      <c r="O36" s="197">
        <v>397197</v>
      </c>
      <c r="P36" s="199">
        <v>1.51</v>
      </c>
      <c r="Q36" s="200">
        <v>424413</v>
      </c>
      <c r="R36" s="50">
        <f t="shared" si="5"/>
        <v>-6.41</v>
      </c>
      <c r="T36" s="44">
        <f t="shared" si="0"/>
        <v>-4.92</v>
      </c>
      <c r="U36" s="44" t="b">
        <f t="shared" si="1"/>
        <v>0</v>
      </c>
      <c r="V36" s="44">
        <f t="shared" si="2"/>
        <v>-6.41</v>
      </c>
      <c r="W36" s="44" t="b">
        <f t="shared" si="3"/>
        <v>0</v>
      </c>
    </row>
    <row r="37" spans="2:23" s="44" customFormat="1" ht="12">
      <c r="B37" s="101"/>
      <c r="C37" s="47"/>
      <c r="D37" s="52" t="s">
        <v>38</v>
      </c>
      <c r="E37" s="196">
        <v>30.9</v>
      </c>
      <c r="F37" s="197">
        <v>226050</v>
      </c>
      <c r="G37" s="198" t="s">
        <v>107</v>
      </c>
      <c r="H37" s="197">
        <v>558467</v>
      </c>
      <c r="I37" s="199">
        <v>2.47</v>
      </c>
      <c r="J37" s="200">
        <v>532317</v>
      </c>
      <c r="K37" s="49">
        <f t="shared" si="4"/>
        <v>4.91</v>
      </c>
      <c r="L37" s="201">
        <v>30.9</v>
      </c>
      <c r="M37" s="197">
        <v>226050</v>
      </c>
      <c r="N37" s="197" t="s">
        <v>107</v>
      </c>
      <c r="O37" s="197">
        <v>492225</v>
      </c>
      <c r="P37" s="199">
        <v>2.18</v>
      </c>
      <c r="Q37" s="200">
        <v>492354</v>
      </c>
      <c r="R37" s="50">
        <f t="shared" si="5"/>
        <v>-0.03</v>
      </c>
      <c r="T37" s="44">
        <f t="shared" si="0"/>
        <v>4.91</v>
      </c>
      <c r="U37" s="44" t="b">
        <f t="shared" si="1"/>
        <v>0</v>
      </c>
      <c r="V37" s="44">
        <f t="shared" si="2"/>
        <v>-0.03</v>
      </c>
      <c r="W37" s="44" t="b">
        <f t="shared" si="3"/>
        <v>0</v>
      </c>
    </row>
    <row r="38" spans="2:23" s="44" customFormat="1" ht="12">
      <c r="B38" s="101"/>
      <c r="C38" s="47"/>
      <c r="D38" s="52" t="s">
        <v>39</v>
      </c>
      <c r="E38" s="196" t="s">
        <v>106</v>
      </c>
      <c r="F38" s="197" t="s">
        <v>106</v>
      </c>
      <c r="G38" s="198" t="s">
        <v>106</v>
      </c>
      <c r="H38" s="197" t="s">
        <v>106</v>
      </c>
      <c r="I38" s="199" t="s">
        <v>106</v>
      </c>
      <c r="J38" s="200" t="s">
        <v>106</v>
      </c>
      <c r="K38" s="49" t="str">
        <f t="shared" si="4"/>
        <v>-</v>
      </c>
      <c r="L38" s="201" t="s">
        <v>106</v>
      </c>
      <c r="M38" s="197" t="s">
        <v>106</v>
      </c>
      <c r="N38" s="197" t="s">
        <v>106</v>
      </c>
      <c r="O38" s="197" t="s">
        <v>106</v>
      </c>
      <c r="P38" s="199" t="s">
        <v>106</v>
      </c>
      <c r="Q38" s="200" t="s">
        <v>106</v>
      </c>
      <c r="R38" s="50" t="str">
        <f t="shared" si="5"/>
        <v>-</v>
      </c>
      <c r="T38" s="44" t="e">
        <f t="shared" si="0"/>
        <v>#VALUE!</v>
      </c>
      <c r="U38" s="44" t="b">
        <f t="shared" si="1"/>
        <v>1</v>
      </c>
      <c r="V38" s="44" t="e">
        <f t="shared" si="2"/>
        <v>#VALUE!</v>
      </c>
      <c r="W38" s="44" t="b">
        <f t="shared" si="3"/>
        <v>1</v>
      </c>
    </row>
    <row r="39" spans="2:23" s="44" customFormat="1" ht="12">
      <c r="B39" s="101"/>
      <c r="C39" s="47"/>
      <c r="D39" s="52" t="s">
        <v>40</v>
      </c>
      <c r="E39" s="196">
        <v>42</v>
      </c>
      <c r="F39" s="197">
        <v>236000</v>
      </c>
      <c r="G39" s="198" t="s">
        <v>107</v>
      </c>
      <c r="H39" s="197">
        <v>500000</v>
      </c>
      <c r="I39" s="199">
        <v>2.12</v>
      </c>
      <c r="J39" s="200">
        <v>500000</v>
      </c>
      <c r="K39" s="49">
        <f t="shared" si="4"/>
        <v>0</v>
      </c>
      <c r="L39" s="201">
        <v>42</v>
      </c>
      <c r="M39" s="197">
        <v>236000</v>
      </c>
      <c r="N39" s="197" t="s">
        <v>107</v>
      </c>
      <c r="O39" s="197">
        <v>493000</v>
      </c>
      <c r="P39" s="199">
        <v>2.09</v>
      </c>
      <c r="Q39" s="200">
        <v>446000</v>
      </c>
      <c r="R39" s="50">
        <f t="shared" si="5"/>
        <v>10.54</v>
      </c>
      <c r="T39" s="44">
        <f t="shared" si="0"/>
        <v>0</v>
      </c>
      <c r="U39" s="44" t="b">
        <f t="shared" si="1"/>
        <v>0</v>
      </c>
      <c r="V39" s="44">
        <f t="shared" si="2"/>
        <v>10.54</v>
      </c>
      <c r="W39" s="44" t="b">
        <f t="shared" si="3"/>
        <v>0</v>
      </c>
    </row>
    <row r="40" spans="2:23" s="44" customFormat="1" ht="12">
      <c r="B40" s="101"/>
      <c r="C40" s="47"/>
      <c r="D40" s="48" t="s">
        <v>83</v>
      </c>
      <c r="E40" s="196">
        <v>34.7</v>
      </c>
      <c r="F40" s="197">
        <v>251177</v>
      </c>
      <c r="G40" s="198">
        <v>4</v>
      </c>
      <c r="H40" s="197">
        <v>518356</v>
      </c>
      <c r="I40" s="199">
        <v>2.06</v>
      </c>
      <c r="J40" s="200">
        <v>592197</v>
      </c>
      <c r="K40" s="49">
        <f t="shared" si="4"/>
        <v>-12.47</v>
      </c>
      <c r="L40" s="201">
        <v>34.7</v>
      </c>
      <c r="M40" s="197">
        <v>251177</v>
      </c>
      <c r="N40" s="197">
        <v>4</v>
      </c>
      <c r="O40" s="197">
        <v>443771</v>
      </c>
      <c r="P40" s="199">
        <v>1.77</v>
      </c>
      <c r="Q40" s="200">
        <v>501226</v>
      </c>
      <c r="R40" s="50">
        <f t="shared" si="5"/>
        <v>-11.46</v>
      </c>
      <c r="T40" s="44">
        <f t="shared" si="0"/>
        <v>-12.47</v>
      </c>
      <c r="U40" s="44" t="b">
        <f t="shared" si="1"/>
        <v>0</v>
      </c>
      <c r="V40" s="44">
        <f t="shared" si="2"/>
        <v>-11.46</v>
      </c>
      <c r="W40" s="44" t="b">
        <f t="shared" si="3"/>
        <v>0</v>
      </c>
    </row>
    <row r="41" spans="2:23" s="44" customFormat="1" ht="12">
      <c r="B41" s="101"/>
      <c r="C41" s="47"/>
      <c r="D41" s="48" t="s">
        <v>82</v>
      </c>
      <c r="E41" s="196" t="s">
        <v>106</v>
      </c>
      <c r="F41" s="197" t="s">
        <v>106</v>
      </c>
      <c r="G41" s="198" t="s">
        <v>106</v>
      </c>
      <c r="H41" s="197" t="s">
        <v>106</v>
      </c>
      <c r="I41" s="199" t="s">
        <v>106</v>
      </c>
      <c r="J41" s="203" t="s">
        <v>125</v>
      </c>
      <c r="K41" s="49" t="str">
        <f t="shared" si="4"/>
        <v>-</v>
      </c>
      <c r="L41" s="201" t="s">
        <v>106</v>
      </c>
      <c r="M41" s="197" t="s">
        <v>106</v>
      </c>
      <c r="N41" s="197" t="s">
        <v>106</v>
      </c>
      <c r="O41" s="197" t="s">
        <v>106</v>
      </c>
      <c r="P41" s="199" t="s">
        <v>106</v>
      </c>
      <c r="Q41" s="203" t="s">
        <v>125</v>
      </c>
      <c r="R41" s="50" t="str">
        <f t="shared" si="5"/>
        <v>-</v>
      </c>
      <c r="T41" s="44" t="e">
        <f t="shared" si="0"/>
        <v>#VALUE!</v>
      </c>
      <c r="U41" s="44" t="b">
        <f t="shared" si="1"/>
        <v>1</v>
      </c>
      <c r="V41" s="44" t="e">
        <f t="shared" si="2"/>
        <v>#VALUE!</v>
      </c>
      <c r="W41" s="44" t="b">
        <f t="shared" si="3"/>
        <v>1</v>
      </c>
    </row>
    <row r="42" spans="2:23" s="44" customFormat="1" ht="12">
      <c r="B42" s="101"/>
      <c r="C42" s="153" t="s">
        <v>85</v>
      </c>
      <c r="D42" s="157"/>
      <c r="E42" s="204">
        <v>35.7</v>
      </c>
      <c r="F42" s="205">
        <v>242942</v>
      </c>
      <c r="G42" s="206">
        <v>35</v>
      </c>
      <c r="H42" s="205">
        <v>535582</v>
      </c>
      <c r="I42" s="207">
        <v>2.2</v>
      </c>
      <c r="J42" s="208">
        <v>514272</v>
      </c>
      <c r="K42" s="51">
        <f t="shared" si="4"/>
        <v>4.14</v>
      </c>
      <c r="L42" s="209">
        <v>35.8</v>
      </c>
      <c r="M42" s="205">
        <v>243811</v>
      </c>
      <c r="N42" s="205">
        <v>34</v>
      </c>
      <c r="O42" s="205">
        <v>490996</v>
      </c>
      <c r="P42" s="207">
        <v>2.01</v>
      </c>
      <c r="Q42" s="208">
        <v>470664</v>
      </c>
      <c r="R42" s="51">
        <f t="shared" si="5"/>
        <v>4.32</v>
      </c>
      <c r="T42" s="44">
        <f t="shared" si="0"/>
        <v>4.14</v>
      </c>
      <c r="U42" s="44" t="b">
        <f t="shared" si="1"/>
        <v>0</v>
      </c>
      <c r="V42" s="44">
        <f t="shared" si="2"/>
        <v>4.32</v>
      </c>
      <c r="W42" s="44" t="b">
        <f t="shared" si="3"/>
        <v>0</v>
      </c>
    </row>
    <row r="43" spans="2:23" s="44" customFormat="1" ht="12">
      <c r="B43" s="101"/>
      <c r="C43" s="153" t="s">
        <v>66</v>
      </c>
      <c r="D43" s="157"/>
      <c r="E43" s="204">
        <v>40.7</v>
      </c>
      <c r="F43" s="205">
        <v>304372</v>
      </c>
      <c r="G43" s="206">
        <v>8</v>
      </c>
      <c r="H43" s="205">
        <v>915676</v>
      </c>
      <c r="I43" s="207">
        <v>3.01</v>
      </c>
      <c r="J43" s="208">
        <v>909893</v>
      </c>
      <c r="K43" s="51">
        <f t="shared" si="4"/>
        <v>0.64</v>
      </c>
      <c r="L43" s="209">
        <v>40.7</v>
      </c>
      <c r="M43" s="205">
        <v>304372</v>
      </c>
      <c r="N43" s="205">
        <v>8</v>
      </c>
      <c r="O43" s="205">
        <v>852441</v>
      </c>
      <c r="P43" s="207">
        <v>2.8</v>
      </c>
      <c r="Q43" s="208">
        <v>845912</v>
      </c>
      <c r="R43" s="51">
        <f t="shared" si="5"/>
        <v>0.77</v>
      </c>
      <c r="T43" s="44">
        <f t="shared" si="0"/>
        <v>0.64</v>
      </c>
      <c r="U43" s="44" t="b">
        <f t="shared" si="1"/>
        <v>0</v>
      </c>
      <c r="V43" s="44">
        <f t="shared" si="2"/>
        <v>0.77</v>
      </c>
      <c r="W43" s="44" t="b">
        <f t="shared" si="3"/>
        <v>0</v>
      </c>
    </row>
    <row r="44" spans="2:23" s="44" customFormat="1" ht="12">
      <c r="B44" s="101"/>
      <c r="C44" s="153" t="s">
        <v>67</v>
      </c>
      <c r="D44" s="157"/>
      <c r="E44" s="204" t="s">
        <v>106</v>
      </c>
      <c r="F44" s="205" t="s">
        <v>106</v>
      </c>
      <c r="G44" s="206" t="s">
        <v>106</v>
      </c>
      <c r="H44" s="205" t="s">
        <v>106</v>
      </c>
      <c r="I44" s="207" t="s">
        <v>106</v>
      </c>
      <c r="J44" s="210" t="s">
        <v>125</v>
      </c>
      <c r="K44" s="51" t="str">
        <f t="shared" si="4"/>
        <v>-</v>
      </c>
      <c r="L44" s="209" t="s">
        <v>106</v>
      </c>
      <c r="M44" s="205" t="s">
        <v>106</v>
      </c>
      <c r="N44" s="205" t="s">
        <v>106</v>
      </c>
      <c r="O44" s="205" t="s">
        <v>106</v>
      </c>
      <c r="P44" s="207" t="s">
        <v>106</v>
      </c>
      <c r="Q44" s="210" t="s">
        <v>125</v>
      </c>
      <c r="R44" s="51" t="str">
        <f t="shared" si="5"/>
        <v>-</v>
      </c>
      <c r="T44" s="44" t="e">
        <f t="shared" si="0"/>
        <v>#VALUE!</v>
      </c>
      <c r="U44" s="44" t="b">
        <f t="shared" si="1"/>
        <v>1</v>
      </c>
      <c r="V44" s="44" t="e">
        <f t="shared" si="2"/>
        <v>#VALUE!</v>
      </c>
      <c r="W44" s="44" t="b">
        <f t="shared" si="3"/>
        <v>1</v>
      </c>
    </row>
    <row r="45" spans="2:23" s="44" customFormat="1" ht="12">
      <c r="B45" s="101"/>
      <c r="C45" s="153" t="s">
        <v>68</v>
      </c>
      <c r="D45" s="157"/>
      <c r="E45" s="204">
        <v>40.3</v>
      </c>
      <c r="F45" s="205">
        <v>240009</v>
      </c>
      <c r="G45" s="206" t="s">
        <v>107</v>
      </c>
      <c r="H45" s="205">
        <v>696550</v>
      </c>
      <c r="I45" s="207">
        <v>2.9</v>
      </c>
      <c r="J45" s="208">
        <v>598130</v>
      </c>
      <c r="K45" s="51">
        <f t="shared" si="4"/>
        <v>16.45</v>
      </c>
      <c r="L45" s="209">
        <v>40.3</v>
      </c>
      <c r="M45" s="205">
        <v>240009</v>
      </c>
      <c r="N45" s="205" t="s">
        <v>107</v>
      </c>
      <c r="O45" s="205">
        <v>529287</v>
      </c>
      <c r="P45" s="207">
        <v>2.21</v>
      </c>
      <c r="Q45" s="208">
        <v>445880</v>
      </c>
      <c r="R45" s="51">
        <f t="shared" si="5"/>
        <v>18.71</v>
      </c>
      <c r="T45" s="44">
        <f t="shared" si="0"/>
        <v>16.45</v>
      </c>
      <c r="U45" s="44" t="b">
        <f t="shared" si="1"/>
        <v>0</v>
      </c>
      <c r="V45" s="44">
        <f t="shared" si="2"/>
        <v>18.71</v>
      </c>
      <c r="W45" s="44" t="b">
        <f t="shared" si="3"/>
        <v>0</v>
      </c>
    </row>
    <row r="46" spans="2:23" s="44" customFormat="1" ht="12">
      <c r="B46" s="101"/>
      <c r="C46" s="153" t="s">
        <v>69</v>
      </c>
      <c r="D46" s="157"/>
      <c r="E46" s="204">
        <v>32.7</v>
      </c>
      <c r="F46" s="205">
        <v>199897</v>
      </c>
      <c r="G46" s="206" t="s">
        <v>107</v>
      </c>
      <c r="H46" s="205">
        <v>374301</v>
      </c>
      <c r="I46" s="207">
        <v>1.87</v>
      </c>
      <c r="J46" s="210" t="s">
        <v>125</v>
      </c>
      <c r="K46" s="51" t="str">
        <f t="shared" si="4"/>
        <v>-</v>
      </c>
      <c r="L46" s="209">
        <v>32.7</v>
      </c>
      <c r="M46" s="205">
        <v>199897</v>
      </c>
      <c r="N46" s="205" t="s">
        <v>107</v>
      </c>
      <c r="O46" s="205">
        <v>358425</v>
      </c>
      <c r="P46" s="207">
        <v>1.79</v>
      </c>
      <c r="Q46" s="210" t="s">
        <v>125</v>
      </c>
      <c r="R46" s="51" t="str">
        <f t="shared" si="5"/>
        <v>-</v>
      </c>
      <c r="T46" s="44" t="e">
        <f t="shared" si="0"/>
        <v>#VALUE!</v>
      </c>
      <c r="U46" s="44" t="b">
        <f t="shared" si="1"/>
        <v>1</v>
      </c>
      <c r="V46" s="44" t="e">
        <f t="shared" si="2"/>
        <v>#VALUE!</v>
      </c>
      <c r="W46" s="44" t="b">
        <f t="shared" si="3"/>
        <v>1</v>
      </c>
    </row>
    <row r="47" spans="2:23" s="44" customFormat="1" ht="12">
      <c r="B47" s="101"/>
      <c r="C47" s="153" t="s">
        <v>70</v>
      </c>
      <c r="D47" s="157"/>
      <c r="E47" s="204">
        <v>37.4</v>
      </c>
      <c r="F47" s="205">
        <v>280936</v>
      </c>
      <c r="G47" s="206">
        <v>7</v>
      </c>
      <c r="H47" s="205">
        <v>484378</v>
      </c>
      <c r="I47" s="207">
        <v>1.72</v>
      </c>
      <c r="J47" s="208">
        <v>512875</v>
      </c>
      <c r="K47" s="51">
        <f t="shared" si="4"/>
        <v>-5.56</v>
      </c>
      <c r="L47" s="209">
        <v>37.4</v>
      </c>
      <c r="M47" s="205">
        <v>280936</v>
      </c>
      <c r="N47" s="205">
        <v>7</v>
      </c>
      <c r="O47" s="205">
        <v>465801</v>
      </c>
      <c r="P47" s="207">
        <v>1.66</v>
      </c>
      <c r="Q47" s="208">
        <v>489923</v>
      </c>
      <c r="R47" s="51">
        <f t="shared" si="5"/>
        <v>-4.92</v>
      </c>
      <c r="T47" s="44">
        <f t="shared" si="0"/>
        <v>-5.56</v>
      </c>
      <c r="U47" s="44" t="b">
        <f t="shared" si="1"/>
        <v>0</v>
      </c>
      <c r="V47" s="44">
        <f t="shared" si="2"/>
        <v>-4.92</v>
      </c>
      <c r="W47" s="44" t="b">
        <f t="shared" si="3"/>
        <v>0</v>
      </c>
    </row>
    <row r="48" spans="2:23" s="44" customFormat="1" ht="12.75" thickBot="1">
      <c r="B48" s="101"/>
      <c r="C48" s="160" t="s">
        <v>71</v>
      </c>
      <c r="D48" s="161"/>
      <c r="E48" s="211">
        <v>33.8</v>
      </c>
      <c r="F48" s="197">
        <v>246967</v>
      </c>
      <c r="G48" s="198">
        <v>7</v>
      </c>
      <c r="H48" s="197">
        <v>595169</v>
      </c>
      <c r="I48" s="199">
        <v>2.41</v>
      </c>
      <c r="J48" s="203" t="s">
        <v>125</v>
      </c>
      <c r="K48" s="49" t="str">
        <f t="shared" si="4"/>
        <v>-</v>
      </c>
      <c r="L48" s="201">
        <v>33.8</v>
      </c>
      <c r="M48" s="197">
        <v>246967</v>
      </c>
      <c r="N48" s="197">
        <v>7</v>
      </c>
      <c r="O48" s="197">
        <v>559305</v>
      </c>
      <c r="P48" s="199">
        <v>2.26</v>
      </c>
      <c r="Q48" s="203" t="s">
        <v>125</v>
      </c>
      <c r="R48" s="50" t="str">
        <f t="shared" si="5"/>
        <v>-</v>
      </c>
      <c r="T48" s="44" t="e">
        <f t="shared" si="0"/>
        <v>#VALUE!</v>
      </c>
      <c r="U48" s="44" t="b">
        <f t="shared" si="1"/>
        <v>1</v>
      </c>
      <c r="V48" s="44" t="e">
        <f t="shared" si="2"/>
        <v>#VALUE!</v>
      </c>
      <c r="W48" s="44" t="b">
        <f t="shared" si="3"/>
        <v>1</v>
      </c>
    </row>
    <row r="49" spans="2:23" s="44" customFormat="1" ht="12">
      <c r="B49" s="100"/>
      <c r="C49" s="105" t="s">
        <v>14</v>
      </c>
      <c r="D49" s="53" t="s">
        <v>15</v>
      </c>
      <c r="E49" s="212">
        <v>39.7</v>
      </c>
      <c r="F49" s="213">
        <v>317741</v>
      </c>
      <c r="G49" s="214">
        <v>40</v>
      </c>
      <c r="H49" s="213">
        <v>813466</v>
      </c>
      <c r="I49" s="215">
        <v>2.56</v>
      </c>
      <c r="J49" s="216">
        <v>802831</v>
      </c>
      <c r="K49" s="54">
        <f t="shared" si="4"/>
        <v>1.32</v>
      </c>
      <c r="L49" s="217">
        <v>39.7</v>
      </c>
      <c r="M49" s="213">
        <v>317741</v>
      </c>
      <c r="N49" s="213">
        <v>40</v>
      </c>
      <c r="O49" s="213">
        <v>773435</v>
      </c>
      <c r="P49" s="215">
        <v>2.43</v>
      </c>
      <c r="Q49" s="216">
        <v>767671</v>
      </c>
      <c r="R49" s="54">
        <f t="shared" si="5"/>
        <v>0.75</v>
      </c>
      <c r="T49" s="44">
        <f t="shared" si="0"/>
        <v>1.32</v>
      </c>
      <c r="U49" s="44" t="b">
        <f t="shared" si="1"/>
        <v>0</v>
      </c>
      <c r="V49" s="44">
        <f t="shared" si="2"/>
        <v>0.75</v>
      </c>
      <c r="W49" s="44" t="b">
        <f t="shared" si="3"/>
        <v>0</v>
      </c>
    </row>
    <row r="50" spans="2:23" s="44" customFormat="1" ht="12">
      <c r="B50" s="101" t="s">
        <v>16</v>
      </c>
      <c r="C50" s="106"/>
      <c r="D50" s="55" t="s">
        <v>17</v>
      </c>
      <c r="E50" s="204">
        <v>38.1</v>
      </c>
      <c r="F50" s="205">
        <v>288651</v>
      </c>
      <c r="G50" s="206">
        <v>76</v>
      </c>
      <c r="H50" s="205">
        <v>750206</v>
      </c>
      <c r="I50" s="207">
        <v>2.6</v>
      </c>
      <c r="J50" s="208">
        <v>739128</v>
      </c>
      <c r="K50" s="51">
        <f t="shared" si="4"/>
        <v>1.5</v>
      </c>
      <c r="L50" s="209">
        <v>38.1</v>
      </c>
      <c r="M50" s="205">
        <v>288651</v>
      </c>
      <c r="N50" s="205">
        <v>76</v>
      </c>
      <c r="O50" s="205">
        <v>702075</v>
      </c>
      <c r="P50" s="207">
        <v>2.43</v>
      </c>
      <c r="Q50" s="208">
        <v>699379</v>
      </c>
      <c r="R50" s="51">
        <f t="shared" si="5"/>
        <v>0.39</v>
      </c>
      <c r="T50" s="44">
        <f t="shared" si="0"/>
        <v>1.5</v>
      </c>
      <c r="U50" s="44" t="b">
        <f t="shared" si="1"/>
        <v>0</v>
      </c>
      <c r="V50" s="44">
        <f t="shared" si="2"/>
        <v>0.39</v>
      </c>
      <c r="W50" s="44" t="b">
        <f t="shared" si="3"/>
        <v>0</v>
      </c>
    </row>
    <row r="51" spans="2:23" s="44" customFormat="1" ht="12">
      <c r="B51" s="101"/>
      <c r="C51" s="106" t="s">
        <v>18</v>
      </c>
      <c r="D51" s="55" t="s">
        <v>19</v>
      </c>
      <c r="E51" s="204">
        <v>38.3</v>
      </c>
      <c r="F51" s="205">
        <v>272791</v>
      </c>
      <c r="G51" s="206">
        <v>62</v>
      </c>
      <c r="H51" s="205">
        <v>698500</v>
      </c>
      <c r="I51" s="207">
        <v>2.56</v>
      </c>
      <c r="J51" s="208">
        <v>705516</v>
      </c>
      <c r="K51" s="51">
        <f t="shared" si="4"/>
        <v>-0.99</v>
      </c>
      <c r="L51" s="209">
        <v>38.3</v>
      </c>
      <c r="M51" s="205">
        <v>272791</v>
      </c>
      <c r="N51" s="205">
        <v>62</v>
      </c>
      <c r="O51" s="205">
        <v>629908</v>
      </c>
      <c r="P51" s="207">
        <v>2.31</v>
      </c>
      <c r="Q51" s="208">
        <v>641211</v>
      </c>
      <c r="R51" s="51">
        <f t="shared" si="5"/>
        <v>-1.76</v>
      </c>
      <c r="T51" s="44">
        <f t="shared" si="0"/>
        <v>-0.99</v>
      </c>
      <c r="U51" s="44" t="b">
        <f t="shared" si="1"/>
        <v>0</v>
      </c>
      <c r="V51" s="44">
        <f t="shared" si="2"/>
        <v>-1.76</v>
      </c>
      <c r="W51" s="44" t="b">
        <f t="shared" si="3"/>
        <v>0</v>
      </c>
    </row>
    <row r="52" spans="2:23" s="44" customFormat="1" ht="12">
      <c r="B52" s="101"/>
      <c r="C52" s="106"/>
      <c r="D52" s="55" t="s">
        <v>20</v>
      </c>
      <c r="E52" s="204">
        <v>37</v>
      </c>
      <c r="F52" s="205">
        <v>254270</v>
      </c>
      <c r="G52" s="206">
        <v>47</v>
      </c>
      <c r="H52" s="205">
        <v>641091</v>
      </c>
      <c r="I52" s="207">
        <v>2.52</v>
      </c>
      <c r="J52" s="208">
        <v>629265</v>
      </c>
      <c r="K52" s="51">
        <f t="shared" si="4"/>
        <v>1.88</v>
      </c>
      <c r="L52" s="209">
        <v>37</v>
      </c>
      <c r="M52" s="205">
        <v>254270</v>
      </c>
      <c r="N52" s="205">
        <v>47</v>
      </c>
      <c r="O52" s="205">
        <v>571528</v>
      </c>
      <c r="P52" s="207">
        <v>2.25</v>
      </c>
      <c r="Q52" s="208">
        <v>587678</v>
      </c>
      <c r="R52" s="51">
        <f t="shared" si="5"/>
        <v>-2.75</v>
      </c>
      <c r="T52" s="44">
        <f t="shared" si="0"/>
        <v>1.88</v>
      </c>
      <c r="U52" s="44" t="b">
        <f t="shared" si="1"/>
        <v>0</v>
      </c>
      <c r="V52" s="44">
        <f t="shared" si="2"/>
        <v>-2.75</v>
      </c>
      <c r="W52" s="44" t="b">
        <f t="shared" si="3"/>
        <v>0</v>
      </c>
    </row>
    <row r="53" spans="2:23" s="44" customFormat="1" ht="12">
      <c r="B53" s="101" t="s">
        <v>21</v>
      </c>
      <c r="C53" s="107" t="s">
        <v>4</v>
      </c>
      <c r="D53" s="55" t="s">
        <v>22</v>
      </c>
      <c r="E53" s="204">
        <v>38.2</v>
      </c>
      <c r="F53" s="205">
        <v>282271</v>
      </c>
      <c r="G53" s="206">
        <v>225</v>
      </c>
      <c r="H53" s="205">
        <v>724411</v>
      </c>
      <c r="I53" s="207">
        <v>2.57</v>
      </c>
      <c r="J53" s="208">
        <v>718769</v>
      </c>
      <c r="K53" s="51">
        <f t="shared" si="4"/>
        <v>0.78</v>
      </c>
      <c r="L53" s="209">
        <v>38.2</v>
      </c>
      <c r="M53" s="205">
        <v>282271</v>
      </c>
      <c r="N53" s="205">
        <v>225</v>
      </c>
      <c r="O53" s="205">
        <v>667605</v>
      </c>
      <c r="P53" s="207">
        <v>2.37</v>
      </c>
      <c r="Q53" s="208">
        <v>673358</v>
      </c>
      <c r="R53" s="51">
        <f t="shared" si="5"/>
        <v>-0.85</v>
      </c>
      <c r="T53" s="44">
        <f t="shared" si="0"/>
        <v>0.78</v>
      </c>
      <c r="U53" s="44" t="b">
        <f t="shared" si="1"/>
        <v>0</v>
      </c>
      <c r="V53" s="44">
        <f t="shared" si="2"/>
        <v>-0.85</v>
      </c>
      <c r="W53" s="44" t="b">
        <f t="shared" si="3"/>
        <v>0</v>
      </c>
    </row>
    <row r="54" spans="2:23" s="44" customFormat="1" ht="12">
      <c r="B54" s="101"/>
      <c r="C54" s="106" t="s">
        <v>23</v>
      </c>
      <c r="D54" s="55" t="s">
        <v>24</v>
      </c>
      <c r="E54" s="204">
        <v>37.5</v>
      </c>
      <c r="F54" s="205">
        <v>248029</v>
      </c>
      <c r="G54" s="206">
        <v>131</v>
      </c>
      <c r="H54" s="205">
        <v>584368</v>
      </c>
      <c r="I54" s="207">
        <v>2.36</v>
      </c>
      <c r="J54" s="208">
        <v>579219</v>
      </c>
      <c r="K54" s="51">
        <f t="shared" si="4"/>
        <v>0.89</v>
      </c>
      <c r="L54" s="209">
        <v>37.5</v>
      </c>
      <c r="M54" s="205">
        <v>248295</v>
      </c>
      <c r="N54" s="205">
        <v>130</v>
      </c>
      <c r="O54" s="205">
        <v>518986</v>
      </c>
      <c r="P54" s="207">
        <v>2.09</v>
      </c>
      <c r="Q54" s="208">
        <v>506666</v>
      </c>
      <c r="R54" s="51">
        <f t="shared" si="5"/>
        <v>2.43</v>
      </c>
      <c r="T54" s="44">
        <f t="shared" si="0"/>
        <v>0.89</v>
      </c>
      <c r="U54" s="44" t="b">
        <f t="shared" si="1"/>
        <v>0</v>
      </c>
      <c r="V54" s="44">
        <f t="shared" si="2"/>
        <v>2.43</v>
      </c>
      <c r="W54" s="44" t="b">
        <f t="shared" si="3"/>
        <v>0</v>
      </c>
    </row>
    <row r="55" spans="2:23" s="44" customFormat="1" ht="12">
      <c r="B55" s="101"/>
      <c r="C55" s="106" t="s">
        <v>25</v>
      </c>
      <c r="D55" s="55" t="s">
        <v>26</v>
      </c>
      <c r="E55" s="204">
        <v>40.1</v>
      </c>
      <c r="F55" s="205">
        <v>261103</v>
      </c>
      <c r="G55" s="206">
        <v>57</v>
      </c>
      <c r="H55" s="205">
        <v>556843</v>
      </c>
      <c r="I55" s="207">
        <v>2.13</v>
      </c>
      <c r="J55" s="208">
        <v>560033</v>
      </c>
      <c r="K55" s="51">
        <f t="shared" si="4"/>
        <v>-0.57</v>
      </c>
      <c r="L55" s="209">
        <v>40.2</v>
      </c>
      <c r="M55" s="205">
        <v>259810</v>
      </c>
      <c r="N55" s="205">
        <v>54</v>
      </c>
      <c r="O55" s="205">
        <v>462736</v>
      </c>
      <c r="P55" s="207">
        <v>1.78</v>
      </c>
      <c r="Q55" s="208">
        <v>456867</v>
      </c>
      <c r="R55" s="51">
        <f t="shared" si="5"/>
        <v>1.28</v>
      </c>
      <c r="T55" s="44">
        <f t="shared" si="0"/>
        <v>-0.57</v>
      </c>
      <c r="U55" s="44" t="b">
        <f t="shared" si="1"/>
        <v>0</v>
      </c>
      <c r="V55" s="44">
        <f t="shared" si="2"/>
        <v>1.28</v>
      </c>
      <c r="W55" s="44" t="b">
        <f t="shared" si="3"/>
        <v>0</v>
      </c>
    </row>
    <row r="56" spans="2:23" s="44" customFormat="1" ht="12">
      <c r="B56" s="101" t="s">
        <v>12</v>
      </c>
      <c r="C56" s="106" t="s">
        <v>18</v>
      </c>
      <c r="D56" s="55" t="s">
        <v>27</v>
      </c>
      <c r="E56" s="204">
        <v>43</v>
      </c>
      <c r="F56" s="205">
        <v>256017</v>
      </c>
      <c r="G56" s="206">
        <v>12</v>
      </c>
      <c r="H56" s="205">
        <v>486912</v>
      </c>
      <c r="I56" s="207">
        <v>1.9</v>
      </c>
      <c r="J56" s="208">
        <v>501419</v>
      </c>
      <c r="K56" s="51">
        <f t="shared" si="4"/>
        <v>-2.89</v>
      </c>
      <c r="L56" s="209">
        <v>43.3</v>
      </c>
      <c r="M56" s="205">
        <v>255654</v>
      </c>
      <c r="N56" s="205">
        <v>11</v>
      </c>
      <c r="O56" s="205">
        <v>361930</v>
      </c>
      <c r="P56" s="207">
        <v>1.42</v>
      </c>
      <c r="Q56" s="208">
        <v>315918</v>
      </c>
      <c r="R56" s="51">
        <f t="shared" si="5"/>
        <v>14.56</v>
      </c>
      <c r="T56" s="44">
        <f t="shared" si="0"/>
        <v>-2.89</v>
      </c>
      <c r="U56" s="44" t="b">
        <f t="shared" si="1"/>
        <v>0</v>
      </c>
      <c r="V56" s="44">
        <f t="shared" si="2"/>
        <v>14.56</v>
      </c>
      <c r="W56" s="44" t="b">
        <f t="shared" si="3"/>
        <v>0</v>
      </c>
    </row>
    <row r="57" spans="2:23" s="44" customFormat="1" ht="12">
      <c r="B57" s="101"/>
      <c r="C57" s="106" t="s">
        <v>4</v>
      </c>
      <c r="D57" s="55" t="s">
        <v>22</v>
      </c>
      <c r="E57" s="204">
        <v>38.6</v>
      </c>
      <c r="F57" s="205">
        <v>252234</v>
      </c>
      <c r="G57" s="206">
        <v>200</v>
      </c>
      <c r="H57" s="205">
        <v>570676</v>
      </c>
      <c r="I57" s="207">
        <v>2.26</v>
      </c>
      <c r="J57" s="208">
        <v>566962</v>
      </c>
      <c r="K57" s="51">
        <f t="shared" si="4"/>
        <v>0.66</v>
      </c>
      <c r="L57" s="209">
        <v>38.6</v>
      </c>
      <c r="M57" s="205">
        <v>251899</v>
      </c>
      <c r="N57" s="205">
        <v>195</v>
      </c>
      <c r="O57" s="205">
        <v>494550</v>
      </c>
      <c r="P57" s="207">
        <v>1.96</v>
      </c>
      <c r="Q57" s="208">
        <v>475673</v>
      </c>
      <c r="R57" s="51">
        <f t="shared" si="5"/>
        <v>3.97</v>
      </c>
      <c r="T57" s="44">
        <f t="shared" si="0"/>
        <v>0.66</v>
      </c>
      <c r="U57" s="44" t="b">
        <f t="shared" si="1"/>
        <v>0</v>
      </c>
      <c r="V57" s="44">
        <f t="shared" si="2"/>
        <v>3.97</v>
      </c>
      <c r="W57" s="44" t="b">
        <f t="shared" si="3"/>
        <v>0</v>
      </c>
    </row>
    <row r="58" spans="2:23" s="44" customFormat="1" ht="12.75" thickBot="1">
      <c r="B58" s="99"/>
      <c r="C58" s="158" t="s">
        <v>28</v>
      </c>
      <c r="D58" s="159"/>
      <c r="E58" s="218">
        <v>37.1</v>
      </c>
      <c r="F58" s="219">
        <v>276686</v>
      </c>
      <c r="G58" s="220">
        <v>9</v>
      </c>
      <c r="H58" s="219">
        <v>656053</v>
      </c>
      <c r="I58" s="221">
        <v>2.37</v>
      </c>
      <c r="J58" s="222">
        <v>604959</v>
      </c>
      <c r="K58" s="56">
        <f t="shared" si="4"/>
        <v>8.45</v>
      </c>
      <c r="L58" s="223">
        <v>37.1</v>
      </c>
      <c r="M58" s="219">
        <v>276686</v>
      </c>
      <c r="N58" s="219">
        <v>9</v>
      </c>
      <c r="O58" s="219">
        <v>617619</v>
      </c>
      <c r="P58" s="221">
        <v>2.23</v>
      </c>
      <c r="Q58" s="222">
        <v>561524</v>
      </c>
      <c r="R58" s="56">
        <f t="shared" si="5"/>
        <v>9.99</v>
      </c>
      <c r="T58" s="44">
        <f t="shared" si="0"/>
        <v>8.45</v>
      </c>
      <c r="U58" s="44" t="b">
        <f t="shared" si="1"/>
        <v>0</v>
      </c>
      <c r="V58" s="44">
        <f t="shared" si="2"/>
        <v>9.99</v>
      </c>
      <c r="W58" s="44" t="b">
        <f t="shared" si="3"/>
        <v>0</v>
      </c>
    </row>
    <row r="59" spans="2:23" s="44" customFormat="1" ht="12" customHeight="1">
      <c r="B59" s="139" t="s">
        <v>95</v>
      </c>
      <c r="C59" s="142" t="s">
        <v>99</v>
      </c>
      <c r="D59" s="143"/>
      <c r="E59" s="212">
        <v>38.2</v>
      </c>
      <c r="F59" s="213">
        <v>275489</v>
      </c>
      <c r="G59" s="214">
        <v>255</v>
      </c>
      <c r="H59" s="213">
        <v>694081</v>
      </c>
      <c r="I59" s="215">
        <v>2.52</v>
      </c>
      <c r="J59" s="216">
        <v>674989</v>
      </c>
      <c r="K59" s="54">
        <f t="shared" si="4"/>
        <v>2.83</v>
      </c>
      <c r="L59" s="217">
        <v>38.3</v>
      </c>
      <c r="M59" s="213">
        <v>275869</v>
      </c>
      <c r="N59" s="213">
        <v>253</v>
      </c>
      <c r="O59" s="213">
        <v>640425</v>
      </c>
      <c r="P59" s="215">
        <v>2.32</v>
      </c>
      <c r="Q59" s="216">
        <v>627101</v>
      </c>
      <c r="R59" s="54">
        <f t="shared" si="5"/>
        <v>2.12</v>
      </c>
      <c r="T59" s="44">
        <f t="shared" si="0"/>
        <v>2.83</v>
      </c>
      <c r="U59" s="44" t="b">
        <f t="shared" si="1"/>
        <v>0</v>
      </c>
      <c r="V59" s="44">
        <f t="shared" si="2"/>
        <v>2.12</v>
      </c>
      <c r="W59" s="44" t="b">
        <f t="shared" si="3"/>
        <v>0</v>
      </c>
    </row>
    <row r="60" spans="2:23" s="44" customFormat="1" ht="12">
      <c r="B60" s="140"/>
      <c r="C60" s="144" t="s">
        <v>98</v>
      </c>
      <c r="D60" s="145"/>
      <c r="E60" s="204">
        <v>37.3</v>
      </c>
      <c r="F60" s="205">
        <v>293995</v>
      </c>
      <c r="G60" s="206">
        <v>9</v>
      </c>
      <c r="H60" s="205">
        <v>690889</v>
      </c>
      <c r="I60" s="207">
        <v>2.35</v>
      </c>
      <c r="J60" s="208">
        <v>664389</v>
      </c>
      <c r="K60" s="51">
        <f t="shared" si="4"/>
        <v>3.99</v>
      </c>
      <c r="L60" s="209">
        <v>37.3</v>
      </c>
      <c r="M60" s="205">
        <v>293995</v>
      </c>
      <c r="N60" s="205">
        <v>9</v>
      </c>
      <c r="O60" s="205">
        <v>656906</v>
      </c>
      <c r="P60" s="207">
        <v>2.23</v>
      </c>
      <c r="Q60" s="208">
        <v>633269</v>
      </c>
      <c r="R60" s="51">
        <f t="shared" si="5"/>
        <v>3.73</v>
      </c>
      <c r="T60" s="44">
        <f t="shared" si="0"/>
        <v>3.99</v>
      </c>
      <c r="U60" s="44" t="b">
        <f t="shared" si="1"/>
        <v>0</v>
      </c>
      <c r="V60" s="44">
        <f t="shared" si="2"/>
        <v>3.73</v>
      </c>
      <c r="W60" s="44" t="b">
        <f t="shared" si="3"/>
        <v>0</v>
      </c>
    </row>
    <row r="61" spans="2:23" s="44" customFormat="1" ht="12">
      <c r="B61" s="140"/>
      <c r="C61" s="144" t="s">
        <v>97</v>
      </c>
      <c r="D61" s="145"/>
      <c r="E61" s="204">
        <v>38.5</v>
      </c>
      <c r="F61" s="205">
        <v>256189</v>
      </c>
      <c r="G61" s="206">
        <v>170</v>
      </c>
      <c r="H61" s="205">
        <v>587198</v>
      </c>
      <c r="I61" s="207">
        <v>2.29</v>
      </c>
      <c r="J61" s="208">
        <v>607569</v>
      </c>
      <c r="K61" s="51">
        <f t="shared" si="4"/>
        <v>-3.35</v>
      </c>
      <c r="L61" s="209">
        <v>38.5</v>
      </c>
      <c r="M61" s="205">
        <v>255571</v>
      </c>
      <c r="N61" s="205">
        <v>167</v>
      </c>
      <c r="O61" s="205">
        <v>504595</v>
      </c>
      <c r="P61" s="207">
        <v>1.97</v>
      </c>
      <c r="Q61" s="208">
        <v>511198</v>
      </c>
      <c r="R61" s="51">
        <f t="shared" si="5"/>
        <v>-1.29</v>
      </c>
      <c r="T61" s="44">
        <f t="shared" si="0"/>
        <v>-3.35</v>
      </c>
      <c r="U61" s="44" t="b">
        <f t="shared" si="1"/>
        <v>0</v>
      </c>
      <c r="V61" s="44">
        <f t="shared" si="2"/>
        <v>-1.29</v>
      </c>
      <c r="W61" s="44" t="b">
        <f t="shared" si="3"/>
        <v>0</v>
      </c>
    </row>
    <row r="62" spans="2:23" s="44" customFormat="1" ht="12.75" thickBot="1">
      <c r="B62" s="141"/>
      <c r="C62" s="137" t="s">
        <v>94</v>
      </c>
      <c r="D62" s="138"/>
      <c r="E62" s="218" t="s">
        <v>106</v>
      </c>
      <c r="F62" s="219" t="s">
        <v>106</v>
      </c>
      <c r="G62" s="220" t="s">
        <v>106</v>
      </c>
      <c r="H62" s="219" t="s">
        <v>106</v>
      </c>
      <c r="I62" s="221" t="s">
        <v>106</v>
      </c>
      <c r="J62" s="222" t="s">
        <v>106</v>
      </c>
      <c r="K62" s="56" t="str">
        <f t="shared" si="4"/>
        <v>-</v>
      </c>
      <c r="L62" s="223" t="s">
        <v>106</v>
      </c>
      <c r="M62" s="219" t="s">
        <v>106</v>
      </c>
      <c r="N62" s="219" t="s">
        <v>106</v>
      </c>
      <c r="O62" s="219" t="s">
        <v>106</v>
      </c>
      <c r="P62" s="221" t="s">
        <v>106</v>
      </c>
      <c r="Q62" s="222" t="s">
        <v>106</v>
      </c>
      <c r="R62" s="56" t="str">
        <f t="shared" si="5"/>
        <v>-</v>
      </c>
      <c r="T62" s="44" t="e">
        <f t="shared" si="0"/>
        <v>#VALUE!</v>
      </c>
      <c r="U62" s="44" t="b">
        <f t="shared" si="1"/>
        <v>1</v>
      </c>
      <c r="V62" s="44" t="e">
        <f t="shared" si="2"/>
        <v>#VALUE!</v>
      </c>
      <c r="W62" s="44" t="b">
        <f t="shared" si="3"/>
        <v>1</v>
      </c>
    </row>
    <row r="63" spans="2:23" s="44" customFormat="1" ht="12">
      <c r="B63" s="100" t="s">
        <v>29</v>
      </c>
      <c r="C63" s="142" t="s">
        <v>30</v>
      </c>
      <c r="D63" s="143"/>
      <c r="E63" s="212">
        <v>38.7</v>
      </c>
      <c r="F63" s="213">
        <v>274616</v>
      </c>
      <c r="G63" s="214">
        <v>143</v>
      </c>
      <c r="H63" s="213">
        <v>665097</v>
      </c>
      <c r="I63" s="215">
        <v>2.42</v>
      </c>
      <c r="J63" s="216">
        <v>654300</v>
      </c>
      <c r="K63" s="54">
        <f t="shared" si="4"/>
        <v>1.65</v>
      </c>
      <c r="L63" s="217">
        <v>38.6</v>
      </c>
      <c r="M63" s="213">
        <v>274172</v>
      </c>
      <c r="N63" s="213">
        <v>141</v>
      </c>
      <c r="O63" s="213">
        <v>599897</v>
      </c>
      <c r="P63" s="215">
        <v>2.19</v>
      </c>
      <c r="Q63" s="216">
        <v>577367</v>
      </c>
      <c r="R63" s="54">
        <f t="shared" si="5"/>
        <v>3.9</v>
      </c>
      <c r="T63" s="44">
        <f t="shared" si="0"/>
        <v>1.65</v>
      </c>
      <c r="U63" s="44" t="b">
        <f t="shared" si="1"/>
        <v>0</v>
      </c>
      <c r="V63" s="44">
        <f t="shared" si="2"/>
        <v>3.9</v>
      </c>
      <c r="W63" s="44" t="b">
        <f t="shared" si="3"/>
        <v>0</v>
      </c>
    </row>
    <row r="64" spans="2:23" s="44" customFormat="1" ht="12">
      <c r="B64" s="101" t="s">
        <v>31</v>
      </c>
      <c r="C64" s="144" t="s">
        <v>32</v>
      </c>
      <c r="D64" s="145"/>
      <c r="E64" s="204">
        <v>38.3</v>
      </c>
      <c r="F64" s="205">
        <v>267498</v>
      </c>
      <c r="G64" s="206">
        <v>136</v>
      </c>
      <c r="H64" s="205">
        <v>625317</v>
      </c>
      <c r="I64" s="207">
        <v>2.34</v>
      </c>
      <c r="J64" s="208">
        <v>631738</v>
      </c>
      <c r="K64" s="51">
        <f t="shared" si="4"/>
        <v>-1.02</v>
      </c>
      <c r="L64" s="209">
        <v>38.3</v>
      </c>
      <c r="M64" s="205">
        <v>267553</v>
      </c>
      <c r="N64" s="205">
        <v>135</v>
      </c>
      <c r="O64" s="205">
        <v>560652</v>
      </c>
      <c r="P64" s="207">
        <v>2.1</v>
      </c>
      <c r="Q64" s="208">
        <v>566490</v>
      </c>
      <c r="R64" s="51">
        <f t="shared" si="5"/>
        <v>-1.03</v>
      </c>
      <c r="T64" s="44">
        <f t="shared" si="0"/>
        <v>-1.02</v>
      </c>
      <c r="U64" s="44" t="b">
        <f t="shared" si="1"/>
        <v>0</v>
      </c>
      <c r="V64" s="44">
        <f t="shared" si="2"/>
        <v>-1.03</v>
      </c>
      <c r="W64" s="44" t="b">
        <f t="shared" si="3"/>
        <v>0</v>
      </c>
    </row>
    <row r="65" spans="2:23" s="44" customFormat="1" ht="12.75" thickBot="1">
      <c r="B65" s="99" t="s">
        <v>12</v>
      </c>
      <c r="C65" s="137" t="s">
        <v>33</v>
      </c>
      <c r="D65" s="138"/>
      <c r="E65" s="218">
        <v>38</v>
      </c>
      <c r="F65" s="219">
        <v>263214</v>
      </c>
      <c r="G65" s="220">
        <v>155</v>
      </c>
      <c r="H65" s="219">
        <v>663743</v>
      </c>
      <c r="I65" s="221">
        <v>2.52</v>
      </c>
      <c r="J65" s="222">
        <v>658665</v>
      </c>
      <c r="K65" s="56">
        <f t="shared" si="4"/>
        <v>0.77</v>
      </c>
      <c r="L65" s="223">
        <v>38.1</v>
      </c>
      <c r="M65" s="219">
        <v>263682</v>
      </c>
      <c r="N65" s="219">
        <v>153</v>
      </c>
      <c r="O65" s="219">
        <v>600872</v>
      </c>
      <c r="P65" s="221">
        <v>2.28</v>
      </c>
      <c r="Q65" s="222">
        <v>602542</v>
      </c>
      <c r="R65" s="56">
        <f t="shared" si="5"/>
        <v>-0.28</v>
      </c>
      <c r="T65" s="44">
        <f t="shared" si="0"/>
        <v>0.77</v>
      </c>
      <c r="U65" s="44" t="b">
        <f t="shared" si="1"/>
        <v>0</v>
      </c>
      <c r="V65" s="44">
        <f t="shared" si="2"/>
        <v>-0.28</v>
      </c>
      <c r="W65" s="44" t="b">
        <f t="shared" si="3"/>
        <v>0</v>
      </c>
    </row>
    <row r="66" spans="2:23" s="44" customFormat="1" ht="12.75" thickBot="1">
      <c r="B66" s="102" t="s">
        <v>34</v>
      </c>
      <c r="C66" s="103"/>
      <c r="D66" s="103"/>
      <c r="E66" s="224">
        <v>38.3</v>
      </c>
      <c r="F66" s="225">
        <v>268313</v>
      </c>
      <c r="G66" s="226">
        <v>434</v>
      </c>
      <c r="H66" s="225">
        <v>652148</v>
      </c>
      <c r="I66" s="227">
        <v>2.43</v>
      </c>
      <c r="J66" s="228">
        <v>648427</v>
      </c>
      <c r="K66" s="57">
        <f t="shared" si="4"/>
        <v>0.57</v>
      </c>
      <c r="L66" s="229">
        <v>38.3</v>
      </c>
      <c r="M66" s="225">
        <v>268348</v>
      </c>
      <c r="N66" s="225">
        <v>429</v>
      </c>
      <c r="O66" s="225">
        <v>587895</v>
      </c>
      <c r="P66" s="227">
        <v>2.19</v>
      </c>
      <c r="Q66" s="228">
        <v>582173</v>
      </c>
      <c r="R66" s="57">
        <f t="shared" si="5"/>
        <v>0.98</v>
      </c>
      <c r="T66" s="44">
        <f t="shared" si="0"/>
        <v>0.57</v>
      </c>
      <c r="U66" s="44" t="b">
        <f t="shared" si="1"/>
        <v>0</v>
      </c>
      <c r="V66" s="44">
        <f t="shared" si="2"/>
        <v>0.98</v>
      </c>
      <c r="W66" s="44" t="b">
        <f t="shared" si="3"/>
        <v>0</v>
      </c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60"/>
      <c r="P67" s="58"/>
      <c r="Q67" s="58"/>
      <c r="R67" s="58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60"/>
      <c r="P68" s="58"/>
      <c r="Q68" s="58"/>
      <c r="R68" s="58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</sheetData>
  <sheetProtection/>
  <mergeCells count="29">
    <mergeCell ref="C58:D58"/>
    <mergeCell ref="C44:D44"/>
    <mergeCell ref="C45:D45"/>
    <mergeCell ref="C43:D43"/>
    <mergeCell ref="C46:D46"/>
    <mergeCell ref="C47:D47"/>
    <mergeCell ref="C48:D48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  <mergeCell ref="C65:D65"/>
    <mergeCell ref="B59:B62"/>
    <mergeCell ref="C62:D62"/>
    <mergeCell ref="C63:D63"/>
    <mergeCell ref="C64:D64"/>
    <mergeCell ref="C59:D59"/>
    <mergeCell ref="C60:D60"/>
    <mergeCell ref="C61:D61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2" width="9.75390625" style="30" customWidth="1"/>
    <col min="13" max="13" width="8.625" style="30" customWidth="1"/>
    <col min="14" max="14" width="9.375" style="30" customWidth="1"/>
    <col min="15" max="15" width="8.625" style="30" customWidth="1"/>
    <col min="16" max="16384" width="9.00390625" style="30" customWidth="1"/>
  </cols>
  <sheetData>
    <row r="1" spans="1:15" ht="14.25" thickBot="1">
      <c r="A1" s="65" t="s">
        <v>100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65</v>
      </c>
    </row>
    <row r="2" spans="1:15" ht="14.25" thickBot="1">
      <c r="A2" s="179" t="s">
        <v>41</v>
      </c>
      <c r="B2" s="182" t="s">
        <v>42</v>
      </c>
      <c r="C2" s="183"/>
      <c r="D2" s="183"/>
      <c r="E2" s="183"/>
      <c r="F2" s="183"/>
      <c r="G2" s="184"/>
      <c r="H2" s="185"/>
      <c r="I2" s="183" t="s">
        <v>36</v>
      </c>
      <c r="J2" s="183"/>
      <c r="K2" s="183"/>
      <c r="L2" s="183"/>
      <c r="M2" s="183"/>
      <c r="N2" s="184"/>
      <c r="O2" s="185"/>
    </row>
    <row r="3" spans="1:15" ht="13.5">
      <c r="A3" s="180"/>
      <c r="B3" s="31"/>
      <c r="C3" s="32"/>
      <c r="D3" s="32"/>
      <c r="E3" s="32"/>
      <c r="F3" s="32"/>
      <c r="G3" s="186" t="s">
        <v>45</v>
      </c>
      <c r="H3" s="187"/>
      <c r="I3" s="32"/>
      <c r="J3" s="32"/>
      <c r="K3" s="32"/>
      <c r="L3" s="32"/>
      <c r="M3" s="32"/>
      <c r="N3" s="188" t="s">
        <v>45</v>
      </c>
      <c r="O3" s="189"/>
    </row>
    <row r="4" spans="1:15" ht="52.5" customHeight="1" thickBot="1">
      <c r="A4" s="181"/>
      <c r="B4" s="33" t="s">
        <v>63</v>
      </c>
      <c r="C4" s="34" t="s">
        <v>46</v>
      </c>
      <c r="D4" s="34" t="s">
        <v>43</v>
      </c>
      <c r="E4" s="34" t="s">
        <v>47</v>
      </c>
      <c r="F4" s="108" t="s">
        <v>96</v>
      </c>
      <c r="G4" s="35" t="s">
        <v>48</v>
      </c>
      <c r="H4" s="36" t="s">
        <v>49</v>
      </c>
      <c r="I4" s="34" t="s">
        <v>63</v>
      </c>
      <c r="J4" s="34" t="s">
        <v>46</v>
      </c>
      <c r="K4" s="34" t="s">
        <v>43</v>
      </c>
      <c r="L4" s="34" t="s">
        <v>50</v>
      </c>
      <c r="M4" s="108" t="s">
        <v>96</v>
      </c>
      <c r="N4" s="35" t="s">
        <v>51</v>
      </c>
      <c r="O4" s="37" t="s">
        <v>49</v>
      </c>
    </row>
    <row r="5" spans="1:15" ht="13.5">
      <c r="A5" s="109" t="s">
        <v>128</v>
      </c>
      <c r="B5" s="110">
        <v>38</v>
      </c>
      <c r="C5" s="111">
        <v>266837</v>
      </c>
      <c r="D5" s="111">
        <v>421</v>
      </c>
      <c r="E5" s="111">
        <v>668639</v>
      </c>
      <c r="F5" s="112">
        <v>2.51</v>
      </c>
      <c r="G5" s="113">
        <v>695559</v>
      </c>
      <c r="H5" s="114">
        <f aca="true" t="shared" si="0" ref="H5:H15">ROUND((E5-G5)/G5*100,2)</f>
        <v>-3.87</v>
      </c>
      <c r="I5" s="122" t="s">
        <v>106</v>
      </c>
      <c r="J5" s="123" t="s">
        <v>106</v>
      </c>
      <c r="K5" s="124">
        <v>413</v>
      </c>
      <c r="L5" s="111">
        <v>553017</v>
      </c>
      <c r="M5" s="125">
        <v>2.07</v>
      </c>
      <c r="N5" s="113">
        <v>592719</v>
      </c>
      <c r="O5" s="126">
        <f aca="true" t="shared" si="1" ref="O5:O15">ROUND((L5-N5)/N5*100,2)</f>
        <v>-6.7</v>
      </c>
    </row>
    <row r="6" spans="1:15" ht="13.5">
      <c r="A6" s="109" t="s">
        <v>129</v>
      </c>
      <c r="B6" s="110">
        <v>38.1</v>
      </c>
      <c r="C6" s="111">
        <v>268668</v>
      </c>
      <c r="D6" s="111">
        <v>383</v>
      </c>
      <c r="E6" s="111">
        <v>661810</v>
      </c>
      <c r="F6" s="112">
        <v>2.4633004302708175</v>
      </c>
      <c r="G6" s="113">
        <v>668639</v>
      </c>
      <c r="H6" s="114">
        <f t="shared" si="0"/>
        <v>-1.02</v>
      </c>
      <c r="I6" s="122" t="s">
        <v>106</v>
      </c>
      <c r="J6" s="123" t="s">
        <v>106</v>
      </c>
      <c r="K6" s="124">
        <v>369</v>
      </c>
      <c r="L6" s="111">
        <v>558957</v>
      </c>
      <c r="M6" s="125">
        <v>2.0804747867256244</v>
      </c>
      <c r="N6" s="113">
        <v>553017</v>
      </c>
      <c r="O6" s="126">
        <f t="shared" si="1"/>
        <v>1.07</v>
      </c>
    </row>
    <row r="7" spans="1:15" ht="13.5">
      <c r="A7" s="109" t="s">
        <v>52</v>
      </c>
      <c r="B7" s="110">
        <v>38</v>
      </c>
      <c r="C7" s="111">
        <v>266737</v>
      </c>
      <c r="D7" s="111">
        <v>373</v>
      </c>
      <c r="E7" s="111">
        <v>650514</v>
      </c>
      <c r="F7" s="112">
        <v>2.44</v>
      </c>
      <c r="G7" s="113">
        <v>661810</v>
      </c>
      <c r="H7" s="114">
        <f t="shared" si="0"/>
        <v>-1.71</v>
      </c>
      <c r="I7" s="122" t="s">
        <v>106</v>
      </c>
      <c r="J7" s="123" t="s">
        <v>106</v>
      </c>
      <c r="K7" s="124">
        <v>362</v>
      </c>
      <c r="L7" s="111">
        <v>554424</v>
      </c>
      <c r="M7" s="125">
        <v>2.08</v>
      </c>
      <c r="N7" s="113">
        <v>558957</v>
      </c>
      <c r="O7" s="126">
        <f t="shared" si="1"/>
        <v>-0.81</v>
      </c>
    </row>
    <row r="8" spans="1:15" ht="13.5">
      <c r="A8" s="109" t="s">
        <v>53</v>
      </c>
      <c r="B8" s="110">
        <v>38.3</v>
      </c>
      <c r="C8" s="111">
        <v>268378</v>
      </c>
      <c r="D8" s="111">
        <v>345</v>
      </c>
      <c r="E8" s="111">
        <v>626437</v>
      </c>
      <c r="F8" s="112">
        <v>2.33</v>
      </c>
      <c r="G8" s="113">
        <v>650514</v>
      </c>
      <c r="H8" s="114">
        <f t="shared" si="0"/>
        <v>-3.7</v>
      </c>
      <c r="I8" s="122" t="s">
        <v>106</v>
      </c>
      <c r="J8" s="123" t="s">
        <v>106</v>
      </c>
      <c r="K8" s="124">
        <v>328</v>
      </c>
      <c r="L8" s="111">
        <v>529856</v>
      </c>
      <c r="M8" s="125">
        <v>1.97</v>
      </c>
      <c r="N8" s="113">
        <v>554424</v>
      </c>
      <c r="O8" s="126">
        <f t="shared" si="1"/>
        <v>-4.43</v>
      </c>
    </row>
    <row r="9" spans="1:15" ht="13.5">
      <c r="A9" s="109" t="s">
        <v>54</v>
      </c>
      <c r="B9" s="115">
        <v>38.4</v>
      </c>
      <c r="C9" s="116">
        <v>268232</v>
      </c>
      <c r="D9" s="117">
        <v>364</v>
      </c>
      <c r="E9" s="116">
        <v>623075</v>
      </c>
      <c r="F9" s="118">
        <v>2.32</v>
      </c>
      <c r="G9" s="119">
        <v>626437</v>
      </c>
      <c r="H9" s="120">
        <f t="shared" si="0"/>
        <v>-0.54</v>
      </c>
      <c r="I9" s="127" t="s">
        <v>106</v>
      </c>
      <c r="J9" s="128" t="s">
        <v>106</v>
      </c>
      <c r="K9" s="129">
        <v>348</v>
      </c>
      <c r="L9" s="116">
        <v>529202</v>
      </c>
      <c r="M9" s="130">
        <v>1.97</v>
      </c>
      <c r="N9" s="119">
        <v>529856</v>
      </c>
      <c r="O9" s="126">
        <f t="shared" si="1"/>
        <v>-0.12</v>
      </c>
    </row>
    <row r="10" spans="1:15" ht="13.5">
      <c r="A10" s="109" t="s">
        <v>55</v>
      </c>
      <c r="B10" s="110">
        <v>38.5</v>
      </c>
      <c r="C10" s="111">
        <v>268046</v>
      </c>
      <c r="D10" s="111">
        <v>402</v>
      </c>
      <c r="E10" s="111">
        <v>631089</v>
      </c>
      <c r="F10" s="118">
        <v>2.35</v>
      </c>
      <c r="G10" s="119">
        <v>623075</v>
      </c>
      <c r="H10" s="114">
        <f t="shared" si="0"/>
        <v>1.29</v>
      </c>
      <c r="I10" s="127" t="s">
        <v>106</v>
      </c>
      <c r="J10" s="128" t="s">
        <v>106</v>
      </c>
      <c r="K10" s="129">
        <v>394</v>
      </c>
      <c r="L10" s="116">
        <v>542040</v>
      </c>
      <c r="M10" s="130">
        <v>2.02</v>
      </c>
      <c r="N10" s="119">
        <v>529202</v>
      </c>
      <c r="O10" s="126">
        <f t="shared" si="1"/>
        <v>2.43</v>
      </c>
    </row>
    <row r="11" spans="1:15" ht="13.5">
      <c r="A11" s="109" t="s">
        <v>130</v>
      </c>
      <c r="B11" s="110">
        <v>38.6</v>
      </c>
      <c r="C11" s="111">
        <v>269959</v>
      </c>
      <c r="D11" s="111">
        <v>375</v>
      </c>
      <c r="E11" s="111">
        <v>645519</v>
      </c>
      <c r="F11" s="112">
        <v>2.39</v>
      </c>
      <c r="G11" s="113">
        <v>631089</v>
      </c>
      <c r="H11" s="114">
        <f t="shared" si="0"/>
        <v>2.29</v>
      </c>
      <c r="I11" s="122" t="s">
        <v>106</v>
      </c>
      <c r="J11" s="123" t="s">
        <v>106</v>
      </c>
      <c r="K11" s="124">
        <v>372</v>
      </c>
      <c r="L11" s="111">
        <v>565509</v>
      </c>
      <c r="M11" s="125">
        <v>2.09</v>
      </c>
      <c r="N11" s="113">
        <v>542040</v>
      </c>
      <c r="O11" s="126">
        <f t="shared" si="1"/>
        <v>4.33</v>
      </c>
    </row>
    <row r="12" spans="1:15" ht="13.5">
      <c r="A12" s="109" t="s">
        <v>131</v>
      </c>
      <c r="B12" s="121">
        <v>38.5</v>
      </c>
      <c r="C12" s="111">
        <v>268340</v>
      </c>
      <c r="D12" s="111">
        <v>389</v>
      </c>
      <c r="E12" s="111">
        <v>647273</v>
      </c>
      <c r="F12" s="112">
        <v>2.41</v>
      </c>
      <c r="G12" s="113">
        <v>645519</v>
      </c>
      <c r="H12" s="114">
        <f t="shared" si="0"/>
        <v>0.27</v>
      </c>
      <c r="I12" s="230">
        <v>38.4</v>
      </c>
      <c r="J12" s="131">
        <v>268524</v>
      </c>
      <c r="K12" s="132">
        <v>383</v>
      </c>
      <c r="L12" s="111">
        <v>574127</v>
      </c>
      <c r="M12" s="125">
        <v>2.14</v>
      </c>
      <c r="N12" s="113">
        <v>565509</v>
      </c>
      <c r="O12" s="126">
        <f t="shared" si="1"/>
        <v>1.52</v>
      </c>
    </row>
    <row r="13" spans="1:15" ht="14.25" thickBot="1">
      <c r="A13" s="109" t="s">
        <v>132</v>
      </c>
      <c r="B13" s="231">
        <v>38.6</v>
      </c>
      <c r="C13" s="232">
        <v>270405</v>
      </c>
      <c r="D13" s="232">
        <v>430</v>
      </c>
      <c r="E13" s="232">
        <v>648427</v>
      </c>
      <c r="F13" s="233">
        <v>2.4</v>
      </c>
      <c r="G13" s="136">
        <v>647273</v>
      </c>
      <c r="H13" s="234">
        <f t="shared" si="0"/>
        <v>0.18</v>
      </c>
      <c r="I13" s="235">
        <v>38.5</v>
      </c>
      <c r="J13" s="236">
        <v>270733</v>
      </c>
      <c r="K13" s="237">
        <v>427</v>
      </c>
      <c r="L13" s="232">
        <v>582173</v>
      </c>
      <c r="M13" s="238">
        <v>2.15</v>
      </c>
      <c r="N13" s="239">
        <v>574127</v>
      </c>
      <c r="O13" s="240">
        <f t="shared" si="1"/>
        <v>1.4</v>
      </c>
    </row>
    <row r="14" spans="1:15" ht="13.5">
      <c r="A14" s="64" t="s">
        <v>133</v>
      </c>
      <c r="B14" s="241">
        <v>38.3</v>
      </c>
      <c r="C14" s="242">
        <v>268313</v>
      </c>
      <c r="D14" s="243">
        <v>434</v>
      </c>
      <c r="E14" s="243">
        <v>652148</v>
      </c>
      <c r="F14" s="244">
        <v>2.43</v>
      </c>
      <c r="G14" s="245">
        <v>648427</v>
      </c>
      <c r="H14" s="134">
        <f t="shared" si="0"/>
        <v>0.57</v>
      </c>
      <c r="I14" s="246">
        <v>38.3</v>
      </c>
      <c r="J14" s="247">
        <v>268348</v>
      </c>
      <c r="K14" s="248">
        <v>429</v>
      </c>
      <c r="L14" s="243">
        <v>587895</v>
      </c>
      <c r="M14" s="249">
        <v>2.19</v>
      </c>
      <c r="N14" s="245">
        <v>582173</v>
      </c>
      <c r="O14" s="135">
        <f t="shared" si="1"/>
        <v>0.98</v>
      </c>
    </row>
    <row r="15" spans="1:15" ht="14.25" thickBot="1">
      <c r="A15" s="250" t="s">
        <v>134</v>
      </c>
      <c r="B15" s="251">
        <v>38.6</v>
      </c>
      <c r="C15" s="252">
        <v>270405</v>
      </c>
      <c r="D15" s="253">
        <v>430</v>
      </c>
      <c r="E15" s="252">
        <v>648427</v>
      </c>
      <c r="F15" s="254">
        <v>2.4</v>
      </c>
      <c r="G15" s="255">
        <v>647273</v>
      </c>
      <c r="H15" s="256">
        <f t="shared" si="0"/>
        <v>0.18</v>
      </c>
      <c r="I15" s="257">
        <v>38.5</v>
      </c>
      <c r="J15" s="258">
        <v>270733</v>
      </c>
      <c r="K15" s="259">
        <v>427</v>
      </c>
      <c r="L15" s="252">
        <v>582173</v>
      </c>
      <c r="M15" s="260">
        <v>2.15</v>
      </c>
      <c r="N15" s="255">
        <v>574127</v>
      </c>
      <c r="O15" s="133">
        <f t="shared" si="1"/>
        <v>1.4</v>
      </c>
    </row>
    <row r="16" spans="1:15" ht="14.25" thickBot="1">
      <c r="A16" s="39" t="s">
        <v>56</v>
      </c>
      <c r="B16" s="40">
        <f aca="true" t="shared" si="2" ref="B16:O16">B14-B15</f>
        <v>-0.30000000000000426</v>
      </c>
      <c r="C16" s="41">
        <f t="shared" si="2"/>
        <v>-2092</v>
      </c>
      <c r="D16" s="61">
        <f t="shared" si="2"/>
        <v>4</v>
      </c>
      <c r="E16" s="41">
        <f t="shared" si="2"/>
        <v>3721</v>
      </c>
      <c r="F16" s="38">
        <f t="shared" si="2"/>
        <v>0.03000000000000025</v>
      </c>
      <c r="G16" s="62">
        <f t="shared" si="2"/>
        <v>1154</v>
      </c>
      <c r="H16" s="42">
        <f t="shared" si="2"/>
        <v>0.38999999999999996</v>
      </c>
      <c r="I16" s="43">
        <f t="shared" si="2"/>
        <v>-0.20000000000000284</v>
      </c>
      <c r="J16" s="63">
        <f t="shared" si="2"/>
        <v>-2385</v>
      </c>
      <c r="K16" s="61">
        <f t="shared" si="2"/>
        <v>2</v>
      </c>
      <c r="L16" s="41">
        <f t="shared" si="2"/>
        <v>5722</v>
      </c>
      <c r="M16" s="38">
        <f t="shared" si="2"/>
        <v>0.040000000000000036</v>
      </c>
      <c r="N16" s="62">
        <f t="shared" si="2"/>
        <v>8046</v>
      </c>
      <c r="O16" s="42">
        <f t="shared" si="2"/>
        <v>-0.41999999999999993</v>
      </c>
    </row>
    <row r="17" spans="1:15" ht="13.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4.25" thickBot="1">
      <c r="A24" s="69"/>
      <c r="B24" s="69"/>
      <c r="C24" s="69"/>
      <c r="D24" s="69"/>
      <c r="E24" s="69"/>
      <c r="F24" s="69"/>
      <c r="G24" s="69"/>
      <c r="H24" s="69"/>
      <c r="I24" s="69"/>
      <c r="J24" s="67"/>
      <c r="K24" s="67"/>
      <c r="L24" s="67"/>
      <c r="M24" s="67"/>
      <c r="N24" s="67"/>
      <c r="O24" s="67"/>
    </row>
    <row r="25" spans="1:15" ht="13.5">
      <c r="A25" s="70"/>
      <c r="B25" s="71"/>
      <c r="C25" s="71"/>
      <c r="D25" s="71"/>
      <c r="E25" s="71"/>
      <c r="F25" s="71"/>
      <c r="G25" s="71"/>
      <c r="H25" s="71"/>
      <c r="I25" s="71"/>
      <c r="J25" s="72"/>
      <c r="K25" s="73"/>
      <c r="L25" s="73"/>
      <c r="M25" s="73"/>
      <c r="N25" s="73"/>
      <c r="O25" s="74"/>
    </row>
    <row r="26" spans="1:15" ht="13.5">
      <c r="A26" s="171" t="s">
        <v>87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173"/>
      <c r="O26" s="174"/>
    </row>
    <row r="27" spans="1:15" ht="13.5">
      <c r="A27" s="175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4"/>
    </row>
    <row r="28" spans="1:15" ht="29.25" customHeight="1">
      <c r="A28" s="176" t="s">
        <v>135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N28" s="169"/>
      <c r="O28" s="170"/>
    </row>
    <row r="29" spans="1:15" ht="19.5" customHeight="1">
      <c r="A29" s="176" t="s">
        <v>86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N29" s="169"/>
      <c r="O29" s="170"/>
    </row>
    <row r="30" spans="1:15" ht="25.5" customHeight="1">
      <c r="A30" s="167" t="s">
        <v>90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8"/>
    </row>
    <row r="31" spans="1:15" ht="39" customHeight="1">
      <c r="A31" s="75"/>
      <c r="B31" s="166" t="s">
        <v>89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77"/>
      <c r="O31" s="78"/>
    </row>
    <row r="32" spans="1:15" ht="24.75" customHeight="1">
      <c r="A32" s="75"/>
      <c r="D32" s="98" t="s">
        <v>136</v>
      </c>
      <c r="E32" s="76"/>
      <c r="F32" s="76"/>
      <c r="G32" s="76"/>
      <c r="H32" s="76"/>
      <c r="I32" s="76"/>
      <c r="J32" s="76"/>
      <c r="K32" s="76"/>
      <c r="L32" s="76"/>
      <c r="M32" s="77"/>
      <c r="N32" s="77"/>
      <c r="O32" s="78"/>
    </row>
    <row r="33" spans="1:15" ht="24" customHeight="1">
      <c r="A33" s="75"/>
      <c r="D33" s="98" t="s">
        <v>137</v>
      </c>
      <c r="E33" s="76"/>
      <c r="F33" s="76"/>
      <c r="G33" s="76"/>
      <c r="H33" s="76"/>
      <c r="I33" s="76"/>
      <c r="J33" s="76"/>
      <c r="K33" s="76"/>
      <c r="L33" s="76"/>
      <c r="M33" s="77"/>
      <c r="N33" s="77"/>
      <c r="O33" s="78"/>
    </row>
    <row r="34" spans="1:15" ht="24" customHeight="1">
      <c r="A34" s="75"/>
      <c r="D34" s="98" t="s">
        <v>138</v>
      </c>
      <c r="E34" s="76"/>
      <c r="F34" s="76"/>
      <c r="G34" s="76"/>
      <c r="H34" s="76"/>
      <c r="I34" s="76"/>
      <c r="J34" s="76"/>
      <c r="K34" s="76"/>
      <c r="L34" s="76"/>
      <c r="M34" s="77"/>
      <c r="N34" s="77"/>
      <c r="O34" s="78"/>
    </row>
    <row r="35" spans="1:15" ht="19.5" customHeight="1">
      <c r="A35" s="79"/>
      <c r="D35" s="97" t="s">
        <v>114</v>
      </c>
      <c r="E35" s="80"/>
      <c r="F35" s="80"/>
      <c r="G35" s="80"/>
      <c r="H35" s="80"/>
      <c r="I35" s="80"/>
      <c r="J35" s="80"/>
      <c r="K35" s="81"/>
      <c r="L35" s="81"/>
      <c r="M35" s="81"/>
      <c r="N35" s="81"/>
      <c r="O35" s="82"/>
    </row>
    <row r="36" spans="1:15" ht="27.75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3.25" customHeight="1">
      <c r="A37" s="167" t="s">
        <v>88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9"/>
      <c r="N37" s="169"/>
      <c r="O37" s="170"/>
    </row>
    <row r="38" spans="1:15" ht="13.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1"/>
      <c r="L38" s="81"/>
      <c r="M38" s="81"/>
      <c r="N38" s="81"/>
      <c r="O38" s="82"/>
    </row>
    <row r="39" spans="1:15" ht="13.5">
      <c r="A39" s="92"/>
      <c r="B39" s="91" t="s">
        <v>108</v>
      </c>
      <c r="C39" s="84"/>
      <c r="D39" s="81"/>
      <c r="E39" s="67"/>
      <c r="F39" s="85"/>
      <c r="H39" s="85" t="s">
        <v>109</v>
      </c>
      <c r="I39" s="81"/>
      <c r="J39" s="81"/>
      <c r="K39" s="81"/>
      <c r="L39" s="81"/>
      <c r="M39" s="81"/>
      <c r="N39" s="81"/>
      <c r="O39" s="82"/>
    </row>
    <row r="40" spans="1:15" ht="13.5">
      <c r="A40" s="92"/>
      <c r="B40" s="91" t="s">
        <v>57</v>
      </c>
      <c r="C40" s="84"/>
      <c r="D40" s="81"/>
      <c r="E40" s="67"/>
      <c r="F40" s="85"/>
      <c r="H40" s="85" t="s">
        <v>58</v>
      </c>
      <c r="I40" s="81"/>
      <c r="J40" s="81"/>
      <c r="K40" s="81"/>
      <c r="L40" s="81"/>
      <c r="M40" s="81"/>
      <c r="N40" s="81"/>
      <c r="O40" s="82"/>
    </row>
    <row r="41" spans="1:15" ht="13.5" hidden="1">
      <c r="A41" s="92"/>
      <c r="B41" s="91"/>
      <c r="C41" s="84"/>
      <c r="D41" s="81"/>
      <c r="E41" s="67"/>
      <c r="F41" s="85"/>
      <c r="H41" s="85"/>
      <c r="I41" s="81"/>
      <c r="J41" s="81"/>
      <c r="K41" s="81"/>
      <c r="L41" s="81"/>
      <c r="M41" s="81"/>
      <c r="N41" s="81"/>
      <c r="O41" s="82"/>
    </row>
    <row r="42" spans="1:15" ht="13.5" hidden="1">
      <c r="A42" s="92"/>
      <c r="B42" s="91"/>
      <c r="C42" s="84"/>
      <c r="D42" s="81"/>
      <c r="E42" s="67"/>
      <c r="F42" s="85"/>
      <c r="H42" s="85"/>
      <c r="I42" s="81"/>
      <c r="J42" s="81"/>
      <c r="K42" s="81"/>
      <c r="L42" s="81"/>
      <c r="M42" s="81"/>
      <c r="N42" s="81"/>
      <c r="O42" s="82"/>
    </row>
    <row r="43" spans="1:15" ht="13.5">
      <c r="A43" s="92"/>
      <c r="B43" s="91" t="s">
        <v>59</v>
      </c>
      <c r="C43" s="84"/>
      <c r="D43" s="81"/>
      <c r="E43" s="67"/>
      <c r="F43" s="85"/>
      <c r="H43" s="85" t="s">
        <v>60</v>
      </c>
      <c r="I43" s="81"/>
      <c r="J43" s="81"/>
      <c r="K43" s="81"/>
      <c r="L43" s="81"/>
      <c r="M43" s="81"/>
      <c r="N43" s="81"/>
      <c r="O43" s="82"/>
    </row>
    <row r="44" spans="1:15" ht="13.5" hidden="1">
      <c r="A44" s="92"/>
      <c r="B44" s="91"/>
      <c r="C44" s="84"/>
      <c r="D44" s="81"/>
      <c r="E44" s="67"/>
      <c r="F44" s="85"/>
      <c r="H44" s="85"/>
      <c r="I44" s="81"/>
      <c r="J44" s="81"/>
      <c r="K44" s="81"/>
      <c r="L44" s="81"/>
      <c r="M44" s="81"/>
      <c r="N44" s="81"/>
      <c r="O44" s="82"/>
    </row>
    <row r="45" spans="1:15" ht="13.5">
      <c r="A45" s="92"/>
      <c r="B45" s="91" t="s">
        <v>61</v>
      </c>
      <c r="C45" s="84"/>
      <c r="D45" s="81"/>
      <c r="E45" s="67"/>
      <c r="F45" s="85"/>
      <c r="H45" s="85" t="s">
        <v>64</v>
      </c>
      <c r="I45" s="81"/>
      <c r="J45" s="81"/>
      <c r="K45" s="81"/>
      <c r="L45" s="81"/>
      <c r="M45" s="81"/>
      <c r="N45" s="81"/>
      <c r="O45" s="82"/>
    </row>
    <row r="46" spans="1:15" ht="13.5" hidden="1">
      <c r="A46" s="92"/>
      <c r="B46" s="91"/>
      <c r="C46" s="84"/>
      <c r="D46" s="81"/>
      <c r="E46" s="67"/>
      <c r="F46" s="85"/>
      <c r="H46" s="85"/>
      <c r="I46" s="81"/>
      <c r="J46" s="81"/>
      <c r="K46" s="81"/>
      <c r="L46" s="81"/>
      <c r="M46" s="81"/>
      <c r="N46" s="81"/>
      <c r="O46" s="82"/>
    </row>
    <row r="47" spans="1:15" ht="13.5" hidden="1">
      <c r="A47" s="92"/>
      <c r="B47" s="91"/>
      <c r="C47" s="84"/>
      <c r="D47" s="81"/>
      <c r="E47" s="67"/>
      <c r="F47" s="85"/>
      <c r="H47" s="85"/>
      <c r="I47" s="81"/>
      <c r="J47" s="81"/>
      <c r="K47" s="81"/>
      <c r="L47" s="81"/>
      <c r="M47" s="81"/>
      <c r="N47" s="81"/>
      <c r="O47" s="82"/>
    </row>
    <row r="48" spans="1:15" ht="13.5">
      <c r="A48" s="83"/>
      <c r="B48" s="84"/>
      <c r="C48" s="84"/>
      <c r="D48" s="81"/>
      <c r="E48" s="67"/>
      <c r="F48" s="85"/>
      <c r="G48" s="85"/>
      <c r="H48" s="81"/>
      <c r="I48" s="81"/>
      <c r="J48" s="81"/>
      <c r="K48" s="81"/>
      <c r="L48" s="81"/>
      <c r="M48" s="81"/>
      <c r="N48" s="81"/>
      <c r="O48" s="82"/>
    </row>
    <row r="49" spans="1:15" ht="13.5">
      <c r="A49" s="83"/>
      <c r="B49" s="84"/>
      <c r="C49" s="84"/>
      <c r="D49" s="81"/>
      <c r="E49" s="67"/>
      <c r="F49" s="85"/>
      <c r="G49" s="85"/>
      <c r="H49" s="81"/>
      <c r="I49" s="81"/>
      <c r="J49" s="81"/>
      <c r="K49" s="81"/>
      <c r="L49" s="81"/>
      <c r="M49" s="81"/>
      <c r="N49" s="81"/>
      <c r="O49" s="82"/>
    </row>
    <row r="50" spans="1:15" ht="27" customHeight="1">
      <c r="A50" s="162" t="s">
        <v>91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4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21.75" customHeight="1">
      <c r="A52" s="86"/>
      <c r="B52" s="84" t="s">
        <v>92</v>
      </c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s="95" customFormat="1" ht="68.25" customHeight="1">
      <c r="A53" s="93"/>
      <c r="B53" s="96"/>
      <c r="C53" s="165" t="s">
        <v>110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94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3.5">
      <c r="A55" s="86"/>
      <c r="B55" s="84"/>
      <c r="C55" s="84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2"/>
    </row>
    <row r="56" spans="1:15" ht="13.5">
      <c r="A56" s="86"/>
      <c r="B56" s="84"/>
      <c r="C56" s="84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2"/>
    </row>
    <row r="57" spans="1:15" ht="13.5">
      <c r="A57" s="86"/>
      <c r="B57" s="84"/>
      <c r="C57" s="84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2"/>
    </row>
    <row r="58" spans="1:15" ht="13.5">
      <c r="A58" s="86"/>
      <c r="B58" s="84"/>
      <c r="C58" s="84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2"/>
    </row>
    <row r="59" spans="1:15" ht="14.25" thickBot="1">
      <c r="A59" s="87"/>
      <c r="B59" s="88"/>
      <c r="C59" s="88"/>
      <c r="D59" s="88"/>
      <c r="E59" s="88"/>
      <c r="F59" s="88"/>
      <c r="G59" s="88"/>
      <c r="H59" s="88"/>
      <c r="I59" s="88"/>
      <c r="J59" s="88"/>
      <c r="K59" s="89"/>
      <c r="L59" s="89"/>
      <c r="M59" s="89"/>
      <c r="N59" s="89"/>
      <c r="O59" s="90"/>
    </row>
  </sheetData>
  <sheetProtection/>
  <mergeCells count="13">
    <mergeCell ref="A2:A4"/>
    <mergeCell ref="B2:H2"/>
    <mergeCell ref="I2:O2"/>
    <mergeCell ref="G3:H3"/>
    <mergeCell ref="N3:O3"/>
    <mergeCell ref="A26:O27"/>
    <mergeCell ref="A28:O28"/>
    <mergeCell ref="A29:O29"/>
    <mergeCell ref="A30:O30"/>
    <mergeCell ref="A50:O50"/>
    <mergeCell ref="C53:N53"/>
    <mergeCell ref="B31:M31"/>
    <mergeCell ref="A37:O37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1">
      <selection activeCell="D7" sqref="D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48" t="s">
        <v>127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2:18" ht="18.75">
      <c r="B3" s="148" t="s">
        <v>93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2:18" ht="12.75" thickBot="1">
      <c r="B4" s="149" t="s">
        <v>113</v>
      </c>
      <c r="C4" s="149"/>
      <c r="D4" s="149"/>
      <c r="E4" s="58"/>
      <c r="F4" s="58"/>
      <c r="G4" s="58"/>
      <c r="H4" s="58"/>
      <c r="I4" s="58"/>
      <c r="J4" s="58"/>
      <c r="K4" s="60"/>
      <c r="L4" s="58"/>
      <c r="M4" s="58"/>
      <c r="N4" s="58"/>
      <c r="O4" s="150" t="s">
        <v>111</v>
      </c>
      <c r="P4" s="150"/>
      <c r="Q4" s="150"/>
      <c r="R4" s="150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46" t="s">
        <v>45</v>
      </c>
      <c r="K6" s="147"/>
      <c r="L6" s="22"/>
      <c r="M6" s="22"/>
      <c r="N6" s="22"/>
      <c r="O6" s="22"/>
      <c r="P6" s="22"/>
      <c r="Q6" s="146" t="s">
        <v>45</v>
      </c>
      <c r="R6" s="147"/>
    </row>
    <row r="7" spans="2:18" s="6" customFormat="1" ht="42" customHeight="1" thickBot="1">
      <c r="B7" s="19"/>
      <c r="C7" s="20"/>
      <c r="D7" s="21"/>
      <c r="E7" s="29" t="s">
        <v>63</v>
      </c>
      <c r="F7" s="23" t="s">
        <v>46</v>
      </c>
      <c r="G7" s="23" t="s">
        <v>43</v>
      </c>
      <c r="H7" s="23" t="s">
        <v>47</v>
      </c>
      <c r="I7" s="24" t="s">
        <v>96</v>
      </c>
      <c r="J7" s="25" t="s">
        <v>62</v>
      </c>
      <c r="K7" s="26" t="s">
        <v>49</v>
      </c>
      <c r="L7" s="23" t="s">
        <v>63</v>
      </c>
      <c r="M7" s="23" t="s">
        <v>46</v>
      </c>
      <c r="N7" s="23" t="s">
        <v>43</v>
      </c>
      <c r="O7" s="23" t="s">
        <v>50</v>
      </c>
      <c r="P7" s="24" t="s">
        <v>96</v>
      </c>
      <c r="Q7" s="25" t="s">
        <v>51</v>
      </c>
      <c r="R7" s="27" t="s">
        <v>49</v>
      </c>
    </row>
    <row r="8" spans="2:23" s="44" customFormat="1" ht="12">
      <c r="B8" s="45"/>
      <c r="C8" s="151" t="s">
        <v>0</v>
      </c>
      <c r="D8" s="152"/>
      <c r="E8" s="190">
        <v>38.7</v>
      </c>
      <c r="F8" s="191">
        <v>274292</v>
      </c>
      <c r="G8" s="192">
        <v>98</v>
      </c>
      <c r="H8" s="191">
        <v>683032</v>
      </c>
      <c r="I8" s="193">
        <v>2.49</v>
      </c>
      <c r="J8" s="194">
        <v>663427</v>
      </c>
      <c r="K8" s="46">
        <f>IF(U8=TRUE,"-",ROUND((H8-J8)/J8*100,2))</f>
        <v>2.96</v>
      </c>
      <c r="L8" s="195">
        <v>38.6</v>
      </c>
      <c r="M8" s="191">
        <v>274731</v>
      </c>
      <c r="N8" s="191">
        <v>97</v>
      </c>
      <c r="O8" s="191">
        <v>635067</v>
      </c>
      <c r="P8" s="193">
        <v>2.31</v>
      </c>
      <c r="Q8" s="194">
        <v>604563</v>
      </c>
      <c r="R8" s="46">
        <f>IF(W8=TRUE,"-",ROUND((O8-Q8)/Q8*100,2))</f>
        <v>5.05</v>
      </c>
      <c r="T8" s="44">
        <f aca="true" t="shared" si="0" ref="T8:T39">ROUND((H8-J8)/J8*100,2)</f>
        <v>2.96</v>
      </c>
      <c r="U8" s="44" t="b">
        <f aca="true" t="shared" si="1" ref="U8:U39">ISERROR(T8)</f>
        <v>0</v>
      </c>
      <c r="V8" s="44">
        <f aca="true" t="shared" si="2" ref="V8:V39">ROUND((O8-Q8)/Q8*100,2)</f>
        <v>5.05</v>
      </c>
      <c r="W8" s="44" t="b">
        <f aca="true" t="shared" si="3" ref="W8:W39">ISERROR(V8)</f>
        <v>0</v>
      </c>
    </row>
    <row r="9" spans="2:23" s="44" customFormat="1" ht="12">
      <c r="B9" s="104"/>
      <c r="C9" s="47"/>
      <c r="D9" s="48" t="s">
        <v>121</v>
      </c>
      <c r="E9" s="196">
        <v>41</v>
      </c>
      <c r="F9" s="197">
        <v>264539</v>
      </c>
      <c r="G9" s="198">
        <v>8</v>
      </c>
      <c r="H9" s="197">
        <v>562930</v>
      </c>
      <c r="I9" s="199">
        <v>2.13</v>
      </c>
      <c r="J9" s="200">
        <v>597027</v>
      </c>
      <c r="K9" s="49">
        <f>IF(U9=TRUE,"-",ROUND((H9-J9)/J9*100,2))</f>
        <v>-5.71</v>
      </c>
      <c r="L9" s="201">
        <v>41</v>
      </c>
      <c r="M9" s="197">
        <v>264539</v>
      </c>
      <c r="N9" s="197">
        <v>8</v>
      </c>
      <c r="O9" s="197">
        <v>522078</v>
      </c>
      <c r="P9" s="199">
        <v>1.97</v>
      </c>
      <c r="Q9" s="200">
        <v>539626</v>
      </c>
      <c r="R9" s="50">
        <f>IF(W9=TRUE,"-",ROUND((O9-Q9)/Q9*100,2))</f>
        <v>-3.25</v>
      </c>
      <c r="T9" s="44">
        <f t="shared" si="0"/>
        <v>-5.71</v>
      </c>
      <c r="U9" s="44" t="b">
        <f t="shared" si="1"/>
        <v>0</v>
      </c>
      <c r="V9" s="44">
        <f t="shared" si="2"/>
        <v>-3.25</v>
      </c>
      <c r="W9" s="44" t="b">
        <f t="shared" si="3"/>
        <v>0</v>
      </c>
    </row>
    <row r="10" spans="2:23" s="44" customFormat="1" ht="12">
      <c r="B10" s="104"/>
      <c r="C10" s="47"/>
      <c r="D10" s="48" t="s">
        <v>72</v>
      </c>
      <c r="E10" s="196">
        <v>46.3</v>
      </c>
      <c r="F10" s="197">
        <v>219514</v>
      </c>
      <c r="G10" s="198" t="s">
        <v>107</v>
      </c>
      <c r="H10" s="197">
        <v>539562</v>
      </c>
      <c r="I10" s="199">
        <v>2.46</v>
      </c>
      <c r="J10" s="200">
        <v>519129</v>
      </c>
      <c r="K10" s="49">
        <f aca="true" t="shared" si="4" ref="K10:K66">IF(U10=TRUE,"-",ROUND((H10-J10)/J10*100,2))</f>
        <v>3.94</v>
      </c>
      <c r="L10" s="201">
        <v>46.3</v>
      </c>
      <c r="M10" s="197">
        <v>219514</v>
      </c>
      <c r="N10" s="197" t="s">
        <v>107</v>
      </c>
      <c r="O10" s="197">
        <v>383866</v>
      </c>
      <c r="P10" s="199">
        <v>1.75</v>
      </c>
      <c r="Q10" s="200">
        <v>355870</v>
      </c>
      <c r="R10" s="50">
        <f aca="true" t="shared" si="5" ref="R10:R66">IF(W10=TRUE,"-",ROUND((O10-Q10)/Q10*100,2))</f>
        <v>7.87</v>
      </c>
      <c r="T10" s="44">
        <f t="shared" si="0"/>
        <v>3.94</v>
      </c>
      <c r="U10" s="44" t="b">
        <f t="shared" si="1"/>
        <v>0</v>
      </c>
      <c r="V10" s="44">
        <f t="shared" si="2"/>
        <v>7.87</v>
      </c>
      <c r="W10" s="44" t="b">
        <f t="shared" si="3"/>
        <v>0</v>
      </c>
    </row>
    <row r="11" spans="2:23" s="44" customFormat="1" ht="12">
      <c r="B11" s="104"/>
      <c r="C11" s="47"/>
      <c r="D11" s="48" t="s">
        <v>101</v>
      </c>
      <c r="E11" s="196" t="s">
        <v>106</v>
      </c>
      <c r="F11" s="197" t="s">
        <v>106</v>
      </c>
      <c r="G11" s="198" t="s">
        <v>106</v>
      </c>
      <c r="H11" s="197" t="s">
        <v>106</v>
      </c>
      <c r="I11" s="199" t="s">
        <v>106</v>
      </c>
      <c r="J11" s="200" t="s">
        <v>106</v>
      </c>
      <c r="K11" s="49" t="str">
        <f t="shared" si="4"/>
        <v>-</v>
      </c>
      <c r="L11" s="201" t="s">
        <v>106</v>
      </c>
      <c r="M11" s="197" t="s">
        <v>106</v>
      </c>
      <c r="N11" s="197" t="s">
        <v>106</v>
      </c>
      <c r="O11" s="197" t="s">
        <v>106</v>
      </c>
      <c r="P11" s="199" t="s">
        <v>106</v>
      </c>
      <c r="Q11" s="200" t="s">
        <v>106</v>
      </c>
      <c r="R11" s="50" t="str">
        <f t="shared" si="5"/>
        <v>-</v>
      </c>
      <c r="T11" s="44" t="e">
        <f t="shared" si="0"/>
        <v>#VALUE!</v>
      </c>
      <c r="U11" s="44" t="b">
        <f t="shared" si="1"/>
        <v>1</v>
      </c>
      <c r="V11" s="44" t="e">
        <f t="shared" si="2"/>
        <v>#VALUE!</v>
      </c>
      <c r="W11" s="44" t="b">
        <f t="shared" si="3"/>
        <v>1</v>
      </c>
    </row>
    <row r="12" spans="2:23" s="44" customFormat="1" ht="12">
      <c r="B12" s="104"/>
      <c r="C12" s="47"/>
      <c r="D12" s="48" t="s">
        <v>76</v>
      </c>
      <c r="E12" s="196">
        <v>38.6</v>
      </c>
      <c r="F12" s="197">
        <v>273390</v>
      </c>
      <c r="G12" s="198">
        <v>21</v>
      </c>
      <c r="H12" s="197">
        <v>659729</v>
      </c>
      <c r="I12" s="199">
        <v>2.41</v>
      </c>
      <c r="J12" s="200">
        <v>669764</v>
      </c>
      <c r="K12" s="49">
        <f t="shared" si="4"/>
        <v>-1.5</v>
      </c>
      <c r="L12" s="201">
        <v>38.6</v>
      </c>
      <c r="M12" s="197">
        <v>273390</v>
      </c>
      <c r="N12" s="197">
        <v>21</v>
      </c>
      <c r="O12" s="197">
        <v>591084</v>
      </c>
      <c r="P12" s="199">
        <v>2.16</v>
      </c>
      <c r="Q12" s="200">
        <v>601163</v>
      </c>
      <c r="R12" s="50">
        <f t="shared" si="5"/>
        <v>-1.68</v>
      </c>
      <c r="T12" s="44">
        <f t="shared" si="0"/>
        <v>-1.5</v>
      </c>
      <c r="U12" s="44" t="b">
        <f t="shared" si="1"/>
        <v>0</v>
      </c>
      <c r="V12" s="44">
        <f t="shared" si="2"/>
        <v>-1.68</v>
      </c>
      <c r="W12" s="44" t="b">
        <f t="shared" si="3"/>
        <v>0</v>
      </c>
    </row>
    <row r="13" spans="2:23" s="44" customFormat="1" ht="12">
      <c r="B13" s="104"/>
      <c r="C13" s="47"/>
      <c r="D13" s="48" t="s">
        <v>84</v>
      </c>
      <c r="E13" s="196">
        <v>37.1</v>
      </c>
      <c r="F13" s="197">
        <v>241253</v>
      </c>
      <c r="G13" s="198" t="s">
        <v>107</v>
      </c>
      <c r="H13" s="197">
        <v>454159</v>
      </c>
      <c r="I13" s="199">
        <v>1.88</v>
      </c>
      <c r="J13" s="200">
        <v>482550</v>
      </c>
      <c r="K13" s="49">
        <f t="shared" si="4"/>
        <v>-5.88</v>
      </c>
      <c r="L13" s="201">
        <v>37.1</v>
      </c>
      <c r="M13" s="197">
        <v>241253</v>
      </c>
      <c r="N13" s="197" t="s">
        <v>107</v>
      </c>
      <c r="O13" s="197">
        <v>435460</v>
      </c>
      <c r="P13" s="199">
        <v>1.8</v>
      </c>
      <c r="Q13" s="200">
        <v>450558</v>
      </c>
      <c r="R13" s="50">
        <f t="shared" si="5"/>
        <v>-3.35</v>
      </c>
      <c r="T13" s="44">
        <f t="shared" si="0"/>
        <v>-5.88</v>
      </c>
      <c r="U13" s="44" t="b">
        <f t="shared" si="1"/>
        <v>0</v>
      </c>
      <c r="V13" s="44">
        <f t="shared" si="2"/>
        <v>-3.35</v>
      </c>
      <c r="W13" s="44" t="b">
        <f t="shared" si="3"/>
        <v>0</v>
      </c>
    </row>
    <row r="14" spans="2:23" s="44" customFormat="1" ht="12">
      <c r="B14" s="104"/>
      <c r="C14" s="47"/>
      <c r="D14" s="48" t="s">
        <v>1</v>
      </c>
      <c r="E14" s="196">
        <v>37.7</v>
      </c>
      <c r="F14" s="197">
        <v>308749</v>
      </c>
      <c r="G14" s="198">
        <v>13</v>
      </c>
      <c r="H14" s="197">
        <v>866387</v>
      </c>
      <c r="I14" s="199">
        <v>2.81</v>
      </c>
      <c r="J14" s="200">
        <v>815175</v>
      </c>
      <c r="K14" s="49">
        <f t="shared" si="4"/>
        <v>6.28</v>
      </c>
      <c r="L14" s="201">
        <v>37.7</v>
      </c>
      <c r="M14" s="197">
        <v>308749</v>
      </c>
      <c r="N14" s="197">
        <v>13</v>
      </c>
      <c r="O14" s="197">
        <v>828030</v>
      </c>
      <c r="P14" s="199">
        <v>2.68</v>
      </c>
      <c r="Q14" s="200">
        <v>778470</v>
      </c>
      <c r="R14" s="50">
        <f t="shared" si="5"/>
        <v>6.37</v>
      </c>
      <c r="T14" s="44">
        <f t="shared" si="0"/>
        <v>6.28</v>
      </c>
      <c r="U14" s="44" t="b">
        <f t="shared" si="1"/>
        <v>0</v>
      </c>
      <c r="V14" s="44">
        <f t="shared" si="2"/>
        <v>6.37</v>
      </c>
      <c r="W14" s="44" t="b">
        <f t="shared" si="3"/>
        <v>0</v>
      </c>
    </row>
    <row r="15" spans="2:23" s="44" customFormat="1" ht="12">
      <c r="B15" s="101"/>
      <c r="C15" s="47"/>
      <c r="D15" s="48" t="s">
        <v>102</v>
      </c>
      <c r="E15" s="196" t="s">
        <v>106</v>
      </c>
      <c r="F15" s="197" t="s">
        <v>106</v>
      </c>
      <c r="G15" s="198" t="s">
        <v>106</v>
      </c>
      <c r="H15" s="197" t="s">
        <v>106</v>
      </c>
      <c r="I15" s="199" t="s">
        <v>106</v>
      </c>
      <c r="J15" s="200" t="s">
        <v>106</v>
      </c>
      <c r="K15" s="49" t="str">
        <f t="shared" si="4"/>
        <v>-</v>
      </c>
      <c r="L15" s="201" t="s">
        <v>106</v>
      </c>
      <c r="M15" s="197" t="s">
        <v>106</v>
      </c>
      <c r="N15" s="197" t="s">
        <v>106</v>
      </c>
      <c r="O15" s="197" t="s">
        <v>106</v>
      </c>
      <c r="P15" s="199" t="s">
        <v>106</v>
      </c>
      <c r="Q15" s="200" t="s">
        <v>106</v>
      </c>
      <c r="R15" s="50" t="str">
        <f t="shared" si="5"/>
        <v>-</v>
      </c>
      <c r="T15" s="44" t="e">
        <f t="shared" si="0"/>
        <v>#VALUE!</v>
      </c>
      <c r="U15" s="44" t="b">
        <f t="shared" si="1"/>
        <v>1</v>
      </c>
      <c r="V15" s="44" t="e">
        <f t="shared" si="2"/>
        <v>#VALUE!</v>
      </c>
      <c r="W15" s="44" t="b">
        <f t="shared" si="3"/>
        <v>1</v>
      </c>
    </row>
    <row r="16" spans="2:23" s="44" customFormat="1" ht="12">
      <c r="B16" s="101"/>
      <c r="C16" s="47"/>
      <c r="D16" s="48" t="s">
        <v>2</v>
      </c>
      <c r="E16" s="196">
        <v>36.2</v>
      </c>
      <c r="F16" s="197">
        <v>282741</v>
      </c>
      <c r="G16" s="198">
        <v>5</v>
      </c>
      <c r="H16" s="197">
        <v>683669</v>
      </c>
      <c r="I16" s="199">
        <v>2.42</v>
      </c>
      <c r="J16" s="200">
        <v>686031</v>
      </c>
      <c r="K16" s="49">
        <f t="shared" si="4"/>
        <v>-0.34</v>
      </c>
      <c r="L16" s="201">
        <v>36.2</v>
      </c>
      <c r="M16" s="197">
        <v>282741</v>
      </c>
      <c r="N16" s="197">
        <v>5</v>
      </c>
      <c r="O16" s="197">
        <v>668892</v>
      </c>
      <c r="P16" s="199">
        <v>2.37</v>
      </c>
      <c r="Q16" s="200">
        <v>650222</v>
      </c>
      <c r="R16" s="50">
        <f t="shared" si="5"/>
        <v>2.87</v>
      </c>
      <c r="T16" s="44">
        <f t="shared" si="0"/>
        <v>-0.34</v>
      </c>
      <c r="U16" s="44" t="b">
        <f t="shared" si="1"/>
        <v>0</v>
      </c>
      <c r="V16" s="44">
        <f t="shared" si="2"/>
        <v>2.87</v>
      </c>
      <c r="W16" s="44" t="b">
        <f t="shared" si="3"/>
        <v>0</v>
      </c>
    </row>
    <row r="17" spans="2:23" s="44" customFormat="1" ht="12">
      <c r="B17" s="101"/>
      <c r="C17" s="47"/>
      <c r="D17" s="48" t="s">
        <v>77</v>
      </c>
      <c r="E17" s="196">
        <v>37.8</v>
      </c>
      <c r="F17" s="197">
        <v>278021</v>
      </c>
      <c r="G17" s="198" t="s">
        <v>107</v>
      </c>
      <c r="H17" s="197">
        <v>767500</v>
      </c>
      <c r="I17" s="199">
        <v>2.76</v>
      </c>
      <c r="J17" s="200">
        <v>735000</v>
      </c>
      <c r="K17" s="49">
        <f t="shared" si="4"/>
        <v>4.42</v>
      </c>
      <c r="L17" s="201">
        <v>37.8</v>
      </c>
      <c r="M17" s="197">
        <v>278021</v>
      </c>
      <c r="N17" s="197" t="s">
        <v>107</v>
      </c>
      <c r="O17" s="197">
        <v>745000</v>
      </c>
      <c r="P17" s="199">
        <v>2.68</v>
      </c>
      <c r="Q17" s="200">
        <v>720000</v>
      </c>
      <c r="R17" s="50">
        <f t="shared" si="5"/>
        <v>3.47</v>
      </c>
      <c r="T17" s="44">
        <f t="shared" si="0"/>
        <v>4.42</v>
      </c>
      <c r="U17" s="44" t="b">
        <f t="shared" si="1"/>
        <v>0</v>
      </c>
      <c r="V17" s="44">
        <f t="shared" si="2"/>
        <v>3.47</v>
      </c>
      <c r="W17" s="44" t="b">
        <f t="shared" si="3"/>
        <v>0</v>
      </c>
    </row>
    <row r="18" spans="2:23" s="44" customFormat="1" ht="12">
      <c r="B18" s="101"/>
      <c r="C18" s="47"/>
      <c r="D18" s="48" t="s">
        <v>78</v>
      </c>
      <c r="E18" s="196">
        <v>38</v>
      </c>
      <c r="F18" s="197">
        <v>244000</v>
      </c>
      <c r="G18" s="198" t="s">
        <v>107</v>
      </c>
      <c r="H18" s="197">
        <v>544000</v>
      </c>
      <c r="I18" s="199">
        <v>2.23</v>
      </c>
      <c r="J18" s="200">
        <v>547000</v>
      </c>
      <c r="K18" s="49">
        <f t="shared" si="4"/>
        <v>-0.55</v>
      </c>
      <c r="L18" s="201">
        <v>38</v>
      </c>
      <c r="M18" s="197">
        <v>244000</v>
      </c>
      <c r="N18" s="197" t="s">
        <v>107</v>
      </c>
      <c r="O18" s="197">
        <v>390000</v>
      </c>
      <c r="P18" s="199">
        <v>1.6</v>
      </c>
      <c r="Q18" s="200">
        <v>403500</v>
      </c>
      <c r="R18" s="50">
        <f t="shared" si="5"/>
        <v>-3.35</v>
      </c>
      <c r="T18" s="44">
        <f t="shared" si="0"/>
        <v>-0.55</v>
      </c>
      <c r="U18" s="44" t="b">
        <f t="shared" si="1"/>
        <v>0</v>
      </c>
      <c r="V18" s="44">
        <f t="shared" si="2"/>
        <v>-3.35</v>
      </c>
      <c r="W18" s="44" t="b">
        <f t="shared" si="3"/>
        <v>0</v>
      </c>
    </row>
    <row r="19" spans="2:23" s="44" customFormat="1" ht="12">
      <c r="B19" s="101"/>
      <c r="C19" s="47"/>
      <c r="D19" s="48" t="s">
        <v>3</v>
      </c>
      <c r="E19" s="196" t="s">
        <v>106</v>
      </c>
      <c r="F19" s="197" t="s">
        <v>106</v>
      </c>
      <c r="G19" s="198" t="s">
        <v>106</v>
      </c>
      <c r="H19" s="197" t="s">
        <v>106</v>
      </c>
      <c r="I19" s="199" t="s">
        <v>106</v>
      </c>
      <c r="J19" s="200" t="s">
        <v>106</v>
      </c>
      <c r="K19" s="49" t="str">
        <f t="shared" si="4"/>
        <v>-</v>
      </c>
      <c r="L19" s="201" t="s">
        <v>106</v>
      </c>
      <c r="M19" s="197" t="s">
        <v>106</v>
      </c>
      <c r="N19" s="197" t="s">
        <v>106</v>
      </c>
      <c r="O19" s="197" t="s">
        <v>106</v>
      </c>
      <c r="P19" s="199" t="s">
        <v>106</v>
      </c>
      <c r="Q19" s="200" t="s">
        <v>106</v>
      </c>
      <c r="R19" s="50" t="str">
        <f t="shared" si="5"/>
        <v>-</v>
      </c>
      <c r="T19" s="44" t="e">
        <f t="shared" si="0"/>
        <v>#VALUE!</v>
      </c>
      <c r="U19" s="44" t="b">
        <f t="shared" si="1"/>
        <v>1</v>
      </c>
      <c r="V19" s="44" t="e">
        <f t="shared" si="2"/>
        <v>#VALUE!</v>
      </c>
      <c r="W19" s="44" t="b">
        <f t="shared" si="3"/>
        <v>1</v>
      </c>
    </row>
    <row r="20" spans="2:23" s="44" customFormat="1" ht="12">
      <c r="B20" s="101" t="s">
        <v>4</v>
      </c>
      <c r="C20" s="47"/>
      <c r="D20" s="48" t="s">
        <v>5</v>
      </c>
      <c r="E20" s="196">
        <v>40.1</v>
      </c>
      <c r="F20" s="197">
        <v>295495</v>
      </c>
      <c r="G20" s="198">
        <v>4</v>
      </c>
      <c r="H20" s="197">
        <v>771250</v>
      </c>
      <c r="I20" s="199">
        <v>2.61</v>
      </c>
      <c r="J20" s="200">
        <v>630585</v>
      </c>
      <c r="K20" s="49">
        <f t="shared" si="4"/>
        <v>22.31</v>
      </c>
      <c r="L20" s="201">
        <v>40.1</v>
      </c>
      <c r="M20" s="197">
        <v>295495</v>
      </c>
      <c r="N20" s="197">
        <v>4</v>
      </c>
      <c r="O20" s="197">
        <v>710000</v>
      </c>
      <c r="P20" s="199">
        <v>2.4</v>
      </c>
      <c r="Q20" s="200">
        <v>610000</v>
      </c>
      <c r="R20" s="50">
        <f t="shared" si="5"/>
        <v>16.39</v>
      </c>
      <c r="T20" s="44">
        <f t="shared" si="0"/>
        <v>22.31</v>
      </c>
      <c r="U20" s="44" t="b">
        <f t="shared" si="1"/>
        <v>0</v>
      </c>
      <c r="V20" s="44">
        <f t="shared" si="2"/>
        <v>16.39</v>
      </c>
      <c r="W20" s="44" t="b">
        <f t="shared" si="3"/>
        <v>0</v>
      </c>
    </row>
    <row r="21" spans="2:23" s="44" customFormat="1" ht="12">
      <c r="B21" s="101"/>
      <c r="C21" s="47"/>
      <c r="D21" s="48" t="s">
        <v>6</v>
      </c>
      <c r="E21" s="196">
        <v>37.9</v>
      </c>
      <c r="F21" s="197">
        <v>252792</v>
      </c>
      <c r="G21" s="198" t="s">
        <v>107</v>
      </c>
      <c r="H21" s="197">
        <v>608235</v>
      </c>
      <c r="I21" s="199">
        <v>2.41</v>
      </c>
      <c r="J21" s="200">
        <v>624686</v>
      </c>
      <c r="K21" s="49">
        <f t="shared" si="4"/>
        <v>-2.63</v>
      </c>
      <c r="L21" s="201">
        <v>37.9</v>
      </c>
      <c r="M21" s="197">
        <v>252792</v>
      </c>
      <c r="N21" s="197" t="s">
        <v>107</v>
      </c>
      <c r="O21" s="197">
        <v>576574</v>
      </c>
      <c r="P21" s="199">
        <v>2.28</v>
      </c>
      <c r="Q21" s="200">
        <v>590773</v>
      </c>
      <c r="R21" s="50">
        <f t="shared" si="5"/>
        <v>-2.4</v>
      </c>
      <c r="T21" s="44">
        <f t="shared" si="0"/>
        <v>-2.63</v>
      </c>
      <c r="U21" s="44" t="b">
        <f t="shared" si="1"/>
        <v>0</v>
      </c>
      <c r="V21" s="44">
        <f t="shared" si="2"/>
        <v>-2.4</v>
      </c>
      <c r="W21" s="44" t="b">
        <f t="shared" si="3"/>
        <v>0</v>
      </c>
    </row>
    <row r="22" spans="2:23" s="44" customFormat="1" ht="12">
      <c r="B22" s="101"/>
      <c r="C22" s="47"/>
      <c r="D22" s="48" t="s">
        <v>103</v>
      </c>
      <c r="E22" s="196">
        <v>37.4</v>
      </c>
      <c r="F22" s="197">
        <v>253692</v>
      </c>
      <c r="G22" s="198">
        <v>8</v>
      </c>
      <c r="H22" s="197">
        <v>682842</v>
      </c>
      <c r="I22" s="199">
        <v>2.69</v>
      </c>
      <c r="J22" s="202" t="s">
        <v>139</v>
      </c>
      <c r="K22" s="49" t="str">
        <f t="shared" si="4"/>
        <v>-</v>
      </c>
      <c r="L22" s="201">
        <v>36.6</v>
      </c>
      <c r="M22" s="197">
        <v>256824</v>
      </c>
      <c r="N22" s="197">
        <v>7</v>
      </c>
      <c r="O22" s="197">
        <v>652648</v>
      </c>
      <c r="P22" s="199">
        <v>2.54</v>
      </c>
      <c r="Q22" s="203" t="s">
        <v>126</v>
      </c>
      <c r="R22" s="50" t="str">
        <f t="shared" si="5"/>
        <v>-</v>
      </c>
      <c r="T22" s="44" t="e">
        <f t="shared" si="0"/>
        <v>#VALUE!</v>
      </c>
      <c r="U22" s="44" t="b">
        <f t="shared" si="1"/>
        <v>1</v>
      </c>
      <c r="V22" s="44" t="e">
        <f t="shared" si="2"/>
        <v>#VALUE!</v>
      </c>
      <c r="W22" s="44" t="b">
        <f t="shared" si="3"/>
        <v>1</v>
      </c>
    </row>
    <row r="23" spans="2:23" s="44" customFormat="1" ht="12">
      <c r="B23" s="101"/>
      <c r="C23" s="47"/>
      <c r="D23" s="48" t="s">
        <v>75</v>
      </c>
      <c r="E23" s="196">
        <v>35.7</v>
      </c>
      <c r="F23" s="197">
        <v>260118</v>
      </c>
      <c r="G23" s="198">
        <v>5</v>
      </c>
      <c r="H23" s="197">
        <v>617524</v>
      </c>
      <c r="I23" s="199">
        <v>2.37</v>
      </c>
      <c r="J23" s="200">
        <v>623993</v>
      </c>
      <c r="K23" s="49">
        <f t="shared" si="4"/>
        <v>-1.04</v>
      </c>
      <c r="L23" s="201">
        <v>35.7</v>
      </c>
      <c r="M23" s="197">
        <v>260118</v>
      </c>
      <c r="N23" s="197">
        <v>5</v>
      </c>
      <c r="O23" s="197">
        <v>530841</v>
      </c>
      <c r="P23" s="199">
        <v>2.04</v>
      </c>
      <c r="Q23" s="200">
        <v>507875</v>
      </c>
      <c r="R23" s="50">
        <f t="shared" si="5"/>
        <v>4.52</v>
      </c>
      <c r="T23" s="44">
        <f t="shared" si="0"/>
        <v>-1.04</v>
      </c>
      <c r="U23" s="44" t="b">
        <f t="shared" si="1"/>
        <v>0</v>
      </c>
      <c r="V23" s="44">
        <f t="shared" si="2"/>
        <v>4.52</v>
      </c>
      <c r="W23" s="44" t="b">
        <f t="shared" si="3"/>
        <v>0</v>
      </c>
    </row>
    <row r="24" spans="2:23" s="44" customFormat="1" ht="12">
      <c r="B24" s="101"/>
      <c r="C24" s="47"/>
      <c r="D24" s="48" t="s">
        <v>73</v>
      </c>
      <c r="E24" s="196">
        <v>39.4</v>
      </c>
      <c r="F24" s="197">
        <v>277528</v>
      </c>
      <c r="G24" s="198">
        <v>8</v>
      </c>
      <c r="H24" s="197">
        <v>631869</v>
      </c>
      <c r="I24" s="199">
        <v>2.28</v>
      </c>
      <c r="J24" s="200">
        <v>578737</v>
      </c>
      <c r="K24" s="49">
        <f t="shared" si="4"/>
        <v>9.18</v>
      </c>
      <c r="L24" s="201">
        <v>39.4</v>
      </c>
      <c r="M24" s="197">
        <v>277528</v>
      </c>
      <c r="N24" s="197">
        <v>8</v>
      </c>
      <c r="O24" s="197">
        <v>598574</v>
      </c>
      <c r="P24" s="199">
        <v>2.16</v>
      </c>
      <c r="Q24" s="200">
        <v>496305</v>
      </c>
      <c r="R24" s="50">
        <f t="shared" si="5"/>
        <v>20.61</v>
      </c>
      <c r="T24" s="44">
        <f t="shared" si="0"/>
        <v>9.18</v>
      </c>
      <c r="U24" s="44" t="b">
        <f t="shared" si="1"/>
        <v>0</v>
      </c>
      <c r="V24" s="44">
        <f t="shared" si="2"/>
        <v>20.61</v>
      </c>
      <c r="W24" s="44" t="b">
        <f t="shared" si="3"/>
        <v>0</v>
      </c>
    </row>
    <row r="25" spans="2:23" s="44" customFormat="1" ht="12">
      <c r="B25" s="101"/>
      <c r="C25" s="47"/>
      <c r="D25" s="48" t="s">
        <v>74</v>
      </c>
      <c r="E25" s="196">
        <v>42</v>
      </c>
      <c r="F25" s="197">
        <v>330000</v>
      </c>
      <c r="G25" s="198" t="s">
        <v>107</v>
      </c>
      <c r="H25" s="197">
        <v>858000</v>
      </c>
      <c r="I25" s="199">
        <v>2.6</v>
      </c>
      <c r="J25" s="200">
        <v>788100</v>
      </c>
      <c r="K25" s="49">
        <f t="shared" si="4"/>
        <v>8.87</v>
      </c>
      <c r="L25" s="201">
        <v>42</v>
      </c>
      <c r="M25" s="197">
        <v>330000</v>
      </c>
      <c r="N25" s="197" t="s">
        <v>107</v>
      </c>
      <c r="O25" s="197">
        <v>858000</v>
      </c>
      <c r="P25" s="199">
        <v>2.6</v>
      </c>
      <c r="Q25" s="200">
        <v>788100</v>
      </c>
      <c r="R25" s="50">
        <f t="shared" si="5"/>
        <v>8.87</v>
      </c>
      <c r="T25" s="44">
        <f t="shared" si="0"/>
        <v>8.87</v>
      </c>
      <c r="U25" s="44" t="b">
        <f t="shared" si="1"/>
        <v>0</v>
      </c>
      <c r="V25" s="44">
        <f t="shared" si="2"/>
        <v>8.87</v>
      </c>
      <c r="W25" s="44" t="b">
        <f t="shared" si="3"/>
        <v>0</v>
      </c>
    </row>
    <row r="26" spans="2:23" s="44" customFormat="1" ht="12">
      <c r="B26" s="101"/>
      <c r="C26" s="47"/>
      <c r="D26" s="48" t="s">
        <v>7</v>
      </c>
      <c r="E26" s="196">
        <v>39.6</v>
      </c>
      <c r="F26" s="197">
        <v>271388</v>
      </c>
      <c r="G26" s="198">
        <v>14</v>
      </c>
      <c r="H26" s="197">
        <v>707755</v>
      </c>
      <c r="I26" s="199">
        <v>2.61</v>
      </c>
      <c r="J26" s="200">
        <v>681768</v>
      </c>
      <c r="K26" s="49">
        <f t="shared" si="4"/>
        <v>3.81</v>
      </c>
      <c r="L26" s="201">
        <v>39.6</v>
      </c>
      <c r="M26" s="197">
        <v>271388</v>
      </c>
      <c r="N26" s="197">
        <v>14</v>
      </c>
      <c r="O26" s="197">
        <v>673971</v>
      </c>
      <c r="P26" s="199">
        <v>2.48</v>
      </c>
      <c r="Q26" s="200">
        <v>632636</v>
      </c>
      <c r="R26" s="50">
        <f t="shared" si="5"/>
        <v>6.53</v>
      </c>
      <c r="T26" s="44">
        <f t="shared" si="0"/>
        <v>3.81</v>
      </c>
      <c r="U26" s="44" t="b">
        <f t="shared" si="1"/>
        <v>0</v>
      </c>
      <c r="V26" s="44">
        <f t="shared" si="2"/>
        <v>6.53</v>
      </c>
      <c r="W26" s="44" t="b">
        <f t="shared" si="3"/>
        <v>0</v>
      </c>
    </row>
    <row r="27" spans="2:23" s="44" customFormat="1" ht="12">
      <c r="B27" s="101"/>
      <c r="C27" s="47"/>
      <c r="D27" s="48" t="s">
        <v>104</v>
      </c>
      <c r="E27" s="196">
        <v>37.6</v>
      </c>
      <c r="F27" s="197">
        <v>254013</v>
      </c>
      <c r="G27" s="198" t="s">
        <v>107</v>
      </c>
      <c r="H27" s="197">
        <v>550000</v>
      </c>
      <c r="I27" s="199">
        <v>2.17</v>
      </c>
      <c r="J27" s="200">
        <v>477388</v>
      </c>
      <c r="K27" s="49">
        <f t="shared" si="4"/>
        <v>15.21</v>
      </c>
      <c r="L27" s="201">
        <v>37.6</v>
      </c>
      <c r="M27" s="197">
        <v>254013</v>
      </c>
      <c r="N27" s="197" t="s">
        <v>107</v>
      </c>
      <c r="O27" s="197">
        <v>510000</v>
      </c>
      <c r="P27" s="199">
        <v>2.01</v>
      </c>
      <c r="Q27" s="200">
        <v>469888</v>
      </c>
      <c r="R27" s="50">
        <f t="shared" si="5"/>
        <v>8.54</v>
      </c>
      <c r="T27" s="44">
        <f t="shared" si="0"/>
        <v>15.21</v>
      </c>
      <c r="U27" s="44" t="b">
        <f t="shared" si="1"/>
        <v>0</v>
      </c>
      <c r="V27" s="44">
        <f t="shared" si="2"/>
        <v>8.54</v>
      </c>
      <c r="W27" s="44" t="b">
        <f t="shared" si="3"/>
        <v>0</v>
      </c>
    </row>
    <row r="28" spans="2:23" s="44" customFormat="1" ht="12">
      <c r="B28" s="101" t="s">
        <v>8</v>
      </c>
      <c r="C28" s="153" t="s">
        <v>9</v>
      </c>
      <c r="D28" s="154"/>
      <c r="E28" s="204" t="s">
        <v>106</v>
      </c>
      <c r="F28" s="205" t="s">
        <v>106</v>
      </c>
      <c r="G28" s="206" t="s">
        <v>106</v>
      </c>
      <c r="H28" s="205" t="s">
        <v>106</v>
      </c>
      <c r="I28" s="207" t="s">
        <v>106</v>
      </c>
      <c r="J28" s="208" t="s">
        <v>106</v>
      </c>
      <c r="K28" s="51" t="str">
        <f t="shared" si="4"/>
        <v>-</v>
      </c>
      <c r="L28" s="209" t="s">
        <v>106</v>
      </c>
      <c r="M28" s="205" t="s">
        <v>106</v>
      </c>
      <c r="N28" s="205" t="s">
        <v>106</v>
      </c>
      <c r="O28" s="205" t="s">
        <v>106</v>
      </c>
      <c r="P28" s="207" t="s">
        <v>106</v>
      </c>
      <c r="Q28" s="208" t="s">
        <v>106</v>
      </c>
      <c r="R28" s="51" t="str">
        <f t="shared" si="5"/>
        <v>-</v>
      </c>
      <c r="T28" s="44" t="e">
        <f t="shared" si="0"/>
        <v>#VALUE!</v>
      </c>
      <c r="U28" s="44" t="b">
        <f t="shared" si="1"/>
        <v>1</v>
      </c>
      <c r="V28" s="44" t="e">
        <f t="shared" si="2"/>
        <v>#VALUE!</v>
      </c>
      <c r="W28" s="44" t="b">
        <f t="shared" si="3"/>
        <v>1</v>
      </c>
    </row>
    <row r="29" spans="2:23" s="44" customFormat="1" ht="12">
      <c r="B29" s="101"/>
      <c r="C29" s="153" t="s">
        <v>80</v>
      </c>
      <c r="D29" s="154"/>
      <c r="E29" s="204" t="s">
        <v>106</v>
      </c>
      <c r="F29" s="205" t="s">
        <v>106</v>
      </c>
      <c r="G29" s="206" t="s">
        <v>106</v>
      </c>
      <c r="H29" s="205" t="s">
        <v>106</v>
      </c>
      <c r="I29" s="207" t="s">
        <v>106</v>
      </c>
      <c r="J29" s="208" t="s">
        <v>106</v>
      </c>
      <c r="K29" s="51" t="str">
        <f t="shared" si="4"/>
        <v>-</v>
      </c>
      <c r="L29" s="209" t="s">
        <v>106</v>
      </c>
      <c r="M29" s="205" t="s">
        <v>106</v>
      </c>
      <c r="N29" s="205" t="s">
        <v>106</v>
      </c>
      <c r="O29" s="205" t="s">
        <v>106</v>
      </c>
      <c r="P29" s="207" t="s">
        <v>106</v>
      </c>
      <c r="Q29" s="208" t="s">
        <v>106</v>
      </c>
      <c r="R29" s="51" t="str">
        <f t="shared" si="5"/>
        <v>-</v>
      </c>
      <c r="T29" s="44" t="e">
        <f t="shared" si="0"/>
        <v>#VALUE!</v>
      </c>
      <c r="U29" s="44" t="b">
        <f t="shared" si="1"/>
        <v>1</v>
      </c>
      <c r="V29" s="44" t="e">
        <f t="shared" si="2"/>
        <v>#VALUE!</v>
      </c>
      <c r="W29" s="44" t="b">
        <f t="shared" si="3"/>
        <v>1</v>
      </c>
    </row>
    <row r="30" spans="2:23" s="44" customFormat="1" ht="12">
      <c r="B30" s="101"/>
      <c r="C30" s="153" t="s">
        <v>10</v>
      </c>
      <c r="D30" s="154"/>
      <c r="E30" s="204">
        <v>36</v>
      </c>
      <c r="F30" s="205">
        <v>285098</v>
      </c>
      <c r="G30" s="206" t="s">
        <v>107</v>
      </c>
      <c r="H30" s="205">
        <v>505000</v>
      </c>
      <c r="I30" s="207">
        <v>1.77</v>
      </c>
      <c r="J30" s="208">
        <v>490000</v>
      </c>
      <c r="K30" s="51">
        <f t="shared" si="4"/>
        <v>3.06</v>
      </c>
      <c r="L30" s="209">
        <v>36</v>
      </c>
      <c r="M30" s="205">
        <v>285098</v>
      </c>
      <c r="N30" s="205" t="s">
        <v>107</v>
      </c>
      <c r="O30" s="205">
        <v>437500</v>
      </c>
      <c r="P30" s="207">
        <v>1.53</v>
      </c>
      <c r="Q30" s="208">
        <v>422500</v>
      </c>
      <c r="R30" s="51">
        <f t="shared" si="5"/>
        <v>3.55</v>
      </c>
      <c r="T30" s="44">
        <f t="shared" si="0"/>
        <v>3.06</v>
      </c>
      <c r="U30" s="44" t="b">
        <f t="shared" si="1"/>
        <v>0</v>
      </c>
      <c r="V30" s="44">
        <f t="shared" si="2"/>
        <v>3.55</v>
      </c>
      <c r="W30" s="44" t="b">
        <f t="shared" si="3"/>
        <v>0</v>
      </c>
    </row>
    <row r="31" spans="2:23" s="44" customFormat="1" ht="12">
      <c r="B31" s="101"/>
      <c r="C31" s="153" t="s">
        <v>81</v>
      </c>
      <c r="D31" s="154"/>
      <c r="E31" s="204">
        <v>37.5</v>
      </c>
      <c r="F31" s="205">
        <v>321986</v>
      </c>
      <c r="G31" s="206">
        <v>4</v>
      </c>
      <c r="H31" s="205">
        <v>782035</v>
      </c>
      <c r="I31" s="207">
        <v>2.43</v>
      </c>
      <c r="J31" s="208">
        <v>788726</v>
      </c>
      <c r="K31" s="51">
        <f t="shared" si="4"/>
        <v>-0.85</v>
      </c>
      <c r="L31" s="209">
        <v>37.5</v>
      </c>
      <c r="M31" s="205">
        <v>321986</v>
      </c>
      <c r="N31" s="205">
        <v>4</v>
      </c>
      <c r="O31" s="205">
        <v>677394</v>
      </c>
      <c r="P31" s="207">
        <v>2.1</v>
      </c>
      <c r="Q31" s="208">
        <v>701731</v>
      </c>
      <c r="R31" s="51">
        <f t="shared" si="5"/>
        <v>-3.47</v>
      </c>
      <c r="T31" s="44">
        <f t="shared" si="0"/>
        <v>-0.85</v>
      </c>
      <c r="U31" s="44" t="b">
        <f t="shared" si="1"/>
        <v>0</v>
      </c>
      <c r="V31" s="44">
        <f t="shared" si="2"/>
        <v>-3.47</v>
      </c>
      <c r="W31" s="44" t="b">
        <f t="shared" si="3"/>
        <v>0</v>
      </c>
    </row>
    <row r="32" spans="2:23" s="44" customFormat="1" ht="12">
      <c r="B32" s="101"/>
      <c r="C32" s="153" t="s">
        <v>37</v>
      </c>
      <c r="D32" s="154"/>
      <c r="E32" s="204">
        <v>34.8</v>
      </c>
      <c r="F32" s="205">
        <v>281672</v>
      </c>
      <c r="G32" s="206" t="s">
        <v>107</v>
      </c>
      <c r="H32" s="205">
        <v>633762</v>
      </c>
      <c r="I32" s="207">
        <v>2.25</v>
      </c>
      <c r="J32" s="208">
        <v>626434</v>
      </c>
      <c r="K32" s="51">
        <f t="shared" si="4"/>
        <v>1.17</v>
      </c>
      <c r="L32" s="209">
        <v>34.8</v>
      </c>
      <c r="M32" s="205">
        <v>281672</v>
      </c>
      <c r="N32" s="205" t="s">
        <v>107</v>
      </c>
      <c r="O32" s="205">
        <v>521093</v>
      </c>
      <c r="P32" s="207">
        <v>1.85</v>
      </c>
      <c r="Q32" s="208">
        <v>476090</v>
      </c>
      <c r="R32" s="51">
        <f t="shared" si="5"/>
        <v>9.45</v>
      </c>
      <c r="T32" s="44">
        <f t="shared" si="0"/>
        <v>1.17</v>
      </c>
      <c r="U32" s="44" t="b">
        <f t="shared" si="1"/>
        <v>0</v>
      </c>
      <c r="V32" s="44">
        <f t="shared" si="2"/>
        <v>9.45</v>
      </c>
      <c r="W32" s="44" t="b">
        <f t="shared" si="3"/>
        <v>0</v>
      </c>
    </row>
    <row r="33" spans="2:23" s="44" customFormat="1" ht="12">
      <c r="B33" s="101"/>
      <c r="C33" s="155" t="s">
        <v>79</v>
      </c>
      <c r="D33" s="156"/>
      <c r="E33" s="196">
        <v>41.1</v>
      </c>
      <c r="F33" s="197">
        <v>268743</v>
      </c>
      <c r="G33" s="198">
        <v>14</v>
      </c>
      <c r="H33" s="197">
        <v>492258</v>
      </c>
      <c r="I33" s="199">
        <v>1.83</v>
      </c>
      <c r="J33" s="200">
        <v>553025</v>
      </c>
      <c r="K33" s="49">
        <f t="shared" si="4"/>
        <v>-10.99</v>
      </c>
      <c r="L33" s="201">
        <v>41.2</v>
      </c>
      <c r="M33" s="197">
        <v>260185</v>
      </c>
      <c r="N33" s="197">
        <v>13</v>
      </c>
      <c r="O33" s="197">
        <v>293367</v>
      </c>
      <c r="P33" s="199">
        <v>1.13</v>
      </c>
      <c r="Q33" s="200">
        <v>299334</v>
      </c>
      <c r="R33" s="50">
        <f t="shared" si="5"/>
        <v>-1.99</v>
      </c>
      <c r="T33" s="44">
        <f t="shared" si="0"/>
        <v>-10.99</v>
      </c>
      <c r="U33" s="44" t="b">
        <f t="shared" si="1"/>
        <v>0</v>
      </c>
      <c r="V33" s="44">
        <f t="shared" si="2"/>
        <v>-1.99</v>
      </c>
      <c r="W33" s="44" t="b">
        <f t="shared" si="3"/>
        <v>0</v>
      </c>
    </row>
    <row r="34" spans="2:23" s="44" customFormat="1" ht="12">
      <c r="B34" s="101"/>
      <c r="C34" s="47"/>
      <c r="D34" s="52" t="s">
        <v>105</v>
      </c>
      <c r="E34" s="196">
        <v>40.4</v>
      </c>
      <c r="F34" s="197">
        <v>235516</v>
      </c>
      <c r="G34" s="198">
        <v>4</v>
      </c>
      <c r="H34" s="197">
        <v>475699</v>
      </c>
      <c r="I34" s="199">
        <v>2.02</v>
      </c>
      <c r="J34" s="200">
        <v>484326</v>
      </c>
      <c r="K34" s="49">
        <f t="shared" si="4"/>
        <v>-1.78</v>
      </c>
      <c r="L34" s="201">
        <v>40.4</v>
      </c>
      <c r="M34" s="197">
        <v>235516</v>
      </c>
      <c r="N34" s="197">
        <v>4</v>
      </c>
      <c r="O34" s="197">
        <v>260949</v>
      </c>
      <c r="P34" s="199">
        <v>1.11</v>
      </c>
      <c r="Q34" s="200">
        <v>262303</v>
      </c>
      <c r="R34" s="50">
        <f t="shared" si="5"/>
        <v>-0.52</v>
      </c>
      <c r="T34" s="44">
        <f t="shared" si="0"/>
        <v>-1.78</v>
      </c>
      <c r="U34" s="44" t="b">
        <f t="shared" si="1"/>
        <v>0</v>
      </c>
      <c r="V34" s="44">
        <f t="shared" si="2"/>
        <v>-0.52</v>
      </c>
      <c r="W34" s="44" t="b">
        <f t="shared" si="3"/>
        <v>0</v>
      </c>
    </row>
    <row r="35" spans="2:23" s="44" customFormat="1" ht="12">
      <c r="B35" s="101"/>
      <c r="C35" s="47"/>
      <c r="D35" s="52" t="s">
        <v>11</v>
      </c>
      <c r="E35" s="196">
        <v>42.8</v>
      </c>
      <c r="F35" s="197">
        <v>182838</v>
      </c>
      <c r="G35" s="198" t="s">
        <v>107</v>
      </c>
      <c r="H35" s="197">
        <v>438811</v>
      </c>
      <c r="I35" s="199">
        <v>2.4</v>
      </c>
      <c r="J35" s="200">
        <v>452020</v>
      </c>
      <c r="K35" s="49">
        <f t="shared" si="4"/>
        <v>-2.92</v>
      </c>
      <c r="L35" s="201">
        <v>42.8</v>
      </c>
      <c r="M35" s="197">
        <v>182838</v>
      </c>
      <c r="N35" s="197" t="s">
        <v>107</v>
      </c>
      <c r="O35" s="197">
        <v>255973</v>
      </c>
      <c r="P35" s="199">
        <v>1.4</v>
      </c>
      <c r="Q35" s="200">
        <v>253131</v>
      </c>
      <c r="R35" s="50">
        <f t="shared" si="5"/>
        <v>1.12</v>
      </c>
      <c r="T35" s="44">
        <f t="shared" si="0"/>
        <v>-2.92</v>
      </c>
      <c r="U35" s="44" t="b">
        <f t="shared" si="1"/>
        <v>0</v>
      </c>
      <c r="V35" s="44">
        <f t="shared" si="2"/>
        <v>1.12</v>
      </c>
      <c r="W35" s="44" t="b">
        <f t="shared" si="3"/>
        <v>0</v>
      </c>
    </row>
    <row r="36" spans="2:23" s="44" customFormat="1" ht="12">
      <c r="B36" s="101" t="s">
        <v>12</v>
      </c>
      <c r="C36" s="47"/>
      <c r="D36" s="52" t="s">
        <v>13</v>
      </c>
      <c r="E36" s="196">
        <v>41.3</v>
      </c>
      <c r="F36" s="197">
        <v>293056</v>
      </c>
      <c r="G36" s="198">
        <v>9</v>
      </c>
      <c r="H36" s="197">
        <v>505556</v>
      </c>
      <c r="I36" s="199">
        <v>1.73</v>
      </c>
      <c r="J36" s="200">
        <v>600000</v>
      </c>
      <c r="K36" s="49">
        <f t="shared" si="4"/>
        <v>-15.74</v>
      </c>
      <c r="L36" s="201">
        <v>41.5</v>
      </c>
      <c r="M36" s="197">
        <v>282188</v>
      </c>
      <c r="N36" s="197">
        <v>8</v>
      </c>
      <c r="O36" s="197">
        <v>314250</v>
      </c>
      <c r="P36" s="199">
        <v>1.11</v>
      </c>
      <c r="Q36" s="200">
        <v>323625</v>
      </c>
      <c r="R36" s="50">
        <f t="shared" si="5"/>
        <v>-2.9</v>
      </c>
      <c r="T36" s="44">
        <f t="shared" si="0"/>
        <v>-15.74</v>
      </c>
      <c r="U36" s="44" t="b">
        <f t="shared" si="1"/>
        <v>0</v>
      </c>
      <c r="V36" s="44">
        <f t="shared" si="2"/>
        <v>-2.9</v>
      </c>
      <c r="W36" s="44" t="b">
        <f t="shared" si="3"/>
        <v>0</v>
      </c>
    </row>
    <row r="37" spans="2:23" s="44" customFormat="1" ht="12">
      <c r="B37" s="101"/>
      <c r="C37" s="47"/>
      <c r="D37" s="52" t="s">
        <v>38</v>
      </c>
      <c r="E37" s="196" t="s">
        <v>106</v>
      </c>
      <c r="F37" s="197" t="s">
        <v>106</v>
      </c>
      <c r="G37" s="198" t="s">
        <v>106</v>
      </c>
      <c r="H37" s="197" t="s">
        <v>106</v>
      </c>
      <c r="I37" s="199" t="s">
        <v>106</v>
      </c>
      <c r="J37" s="200" t="s">
        <v>106</v>
      </c>
      <c r="K37" s="49" t="str">
        <f t="shared" si="4"/>
        <v>-</v>
      </c>
      <c r="L37" s="201" t="s">
        <v>106</v>
      </c>
      <c r="M37" s="197" t="s">
        <v>106</v>
      </c>
      <c r="N37" s="197" t="s">
        <v>106</v>
      </c>
      <c r="O37" s="197" t="s">
        <v>106</v>
      </c>
      <c r="P37" s="199" t="s">
        <v>106</v>
      </c>
      <c r="Q37" s="200" t="s">
        <v>106</v>
      </c>
      <c r="R37" s="50" t="str">
        <f t="shared" si="5"/>
        <v>-</v>
      </c>
      <c r="T37" s="44" t="e">
        <f t="shared" si="0"/>
        <v>#VALUE!</v>
      </c>
      <c r="U37" s="44" t="b">
        <f t="shared" si="1"/>
        <v>1</v>
      </c>
      <c r="V37" s="44" t="e">
        <f t="shared" si="2"/>
        <v>#VALUE!</v>
      </c>
      <c r="W37" s="44" t="b">
        <f t="shared" si="3"/>
        <v>1</v>
      </c>
    </row>
    <row r="38" spans="2:23" s="44" customFormat="1" ht="12">
      <c r="B38" s="101"/>
      <c r="C38" s="47"/>
      <c r="D38" s="52" t="s">
        <v>39</v>
      </c>
      <c r="E38" s="196" t="s">
        <v>106</v>
      </c>
      <c r="F38" s="197" t="s">
        <v>106</v>
      </c>
      <c r="G38" s="198" t="s">
        <v>106</v>
      </c>
      <c r="H38" s="197" t="s">
        <v>106</v>
      </c>
      <c r="I38" s="199" t="s">
        <v>106</v>
      </c>
      <c r="J38" s="200" t="s">
        <v>106</v>
      </c>
      <c r="K38" s="49" t="str">
        <f t="shared" si="4"/>
        <v>-</v>
      </c>
      <c r="L38" s="201" t="s">
        <v>106</v>
      </c>
      <c r="M38" s="197" t="s">
        <v>106</v>
      </c>
      <c r="N38" s="197" t="s">
        <v>106</v>
      </c>
      <c r="O38" s="197" t="s">
        <v>106</v>
      </c>
      <c r="P38" s="199" t="s">
        <v>106</v>
      </c>
      <c r="Q38" s="200" t="s">
        <v>106</v>
      </c>
      <c r="R38" s="50" t="str">
        <f t="shared" si="5"/>
        <v>-</v>
      </c>
      <c r="T38" s="44" t="e">
        <f t="shared" si="0"/>
        <v>#VALUE!</v>
      </c>
      <c r="U38" s="44" t="b">
        <f t="shared" si="1"/>
        <v>1</v>
      </c>
      <c r="V38" s="44" t="e">
        <f t="shared" si="2"/>
        <v>#VALUE!</v>
      </c>
      <c r="W38" s="44" t="b">
        <f t="shared" si="3"/>
        <v>1</v>
      </c>
    </row>
    <row r="39" spans="2:23" s="44" customFormat="1" ht="12">
      <c r="B39" s="101"/>
      <c r="C39" s="47"/>
      <c r="D39" s="52" t="s">
        <v>40</v>
      </c>
      <c r="E39" s="196" t="s">
        <v>106</v>
      </c>
      <c r="F39" s="197" t="s">
        <v>106</v>
      </c>
      <c r="G39" s="198" t="s">
        <v>106</v>
      </c>
      <c r="H39" s="197" t="s">
        <v>106</v>
      </c>
      <c r="I39" s="199" t="s">
        <v>106</v>
      </c>
      <c r="J39" s="200" t="s">
        <v>106</v>
      </c>
      <c r="K39" s="49" t="str">
        <f t="shared" si="4"/>
        <v>-</v>
      </c>
      <c r="L39" s="201" t="s">
        <v>106</v>
      </c>
      <c r="M39" s="197" t="s">
        <v>106</v>
      </c>
      <c r="N39" s="197" t="s">
        <v>106</v>
      </c>
      <c r="O39" s="197" t="s">
        <v>106</v>
      </c>
      <c r="P39" s="199" t="s">
        <v>106</v>
      </c>
      <c r="Q39" s="200" t="s">
        <v>106</v>
      </c>
      <c r="R39" s="50" t="str">
        <f t="shared" si="5"/>
        <v>-</v>
      </c>
      <c r="T39" s="44" t="e">
        <f t="shared" si="0"/>
        <v>#VALUE!</v>
      </c>
      <c r="U39" s="44" t="b">
        <f t="shared" si="1"/>
        <v>1</v>
      </c>
      <c r="V39" s="44" t="e">
        <f t="shared" si="2"/>
        <v>#VALUE!</v>
      </c>
      <c r="W39" s="44" t="b">
        <f t="shared" si="3"/>
        <v>1</v>
      </c>
    </row>
    <row r="40" spans="2:23" s="44" customFormat="1" ht="12">
      <c r="B40" s="101"/>
      <c r="C40" s="47"/>
      <c r="D40" s="48" t="s">
        <v>83</v>
      </c>
      <c r="E40" s="196" t="s">
        <v>106</v>
      </c>
      <c r="F40" s="197" t="s">
        <v>106</v>
      </c>
      <c r="G40" s="198" t="s">
        <v>106</v>
      </c>
      <c r="H40" s="197" t="s">
        <v>106</v>
      </c>
      <c r="I40" s="199" t="s">
        <v>106</v>
      </c>
      <c r="J40" s="200" t="s">
        <v>106</v>
      </c>
      <c r="K40" s="49" t="str">
        <f t="shared" si="4"/>
        <v>-</v>
      </c>
      <c r="L40" s="201" t="s">
        <v>106</v>
      </c>
      <c r="M40" s="197" t="s">
        <v>106</v>
      </c>
      <c r="N40" s="197" t="s">
        <v>106</v>
      </c>
      <c r="O40" s="197" t="s">
        <v>106</v>
      </c>
      <c r="P40" s="199" t="s">
        <v>106</v>
      </c>
      <c r="Q40" s="200" t="s">
        <v>106</v>
      </c>
      <c r="R40" s="50" t="str">
        <f t="shared" si="5"/>
        <v>-</v>
      </c>
      <c r="T40" s="44" t="e">
        <f aca="true" t="shared" si="6" ref="T40:T66">ROUND((H40-J40)/J40*100,2)</f>
        <v>#VALUE!</v>
      </c>
      <c r="U40" s="44" t="b">
        <f aca="true" t="shared" si="7" ref="U40:U66">ISERROR(T40)</f>
        <v>1</v>
      </c>
      <c r="V40" s="44" t="e">
        <f aca="true" t="shared" si="8" ref="V40:V66">ROUND((O40-Q40)/Q40*100,2)</f>
        <v>#VALUE!</v>
      </c>
      <c r="W40" s="44" t="b">
        <f aca="true" t="shared" si="9" ref="W40:W66">ISERROR(V40)</f>
        <v>1</v>
      </c>
    </row>
    <row r="41" spans="2:23" s="44" customFormat="1" ht="12">
      <c r="B41" s="101"/>
      <c r="C41" s="47"/>
      <c r="D41" s="48" t="s">
        <v>82</v>
      </c>
      <c r="E41" s="196" t="s">
        <v>106</v>
      </c>
      <c r="F41" s="197" t="s">
        <v>106</v>
      </c>
      <c r="G41" s="198" t="s">
        <v>106</v>
      </c>
      <c r="H41" s="197" t="s">
        <v>106</v>
      </c>
      <c r="I41" s="199" t="s">
        <v>106</v>
      </c>
      <c r="J41" s="203" t="s">
        <v>139</v>
      </c>
      <c r="K41" s="49" t="str">
        <f t="shared" si="4"/>
        <v>-</v>
      </c>
      <c r="L41" s="201" t="s">
        <v>106</v>
      </c>
      <c r="M41" s="197" t="s">
        <v>106</v>
      </c>
      <c r="N41" s="197" t="s">
        <v>106</v>
      </c>
      <c r="O41" s="197" t="s">
        <v>106</v>
      </c>
      <c r="P41" s="199" t="s">
        <v>106</v>
      </c>
      <c r="Q41" s="203" t="s">
        <v>126</v>
      </c>
      <c r="R41" s="50" t="str">
        <f t="shared" si="5"/>
        <v>-</v>
      </c>
      <c r="T41" s="44" t="e">
        <f t="shared" si="6"/>
        <v>#VALUE!</v>
      </c>
      <c r="U41" s="44" t="b">
        <f t="shared" si="7"/>
        <v>1</v>
      </c>
      <c r="V41" s="44" t="e">
        <f t="shared" si="8"/>
        <v>#VALUE!</v>
      </c>
      <c r="W41" s="44" t="b">
        <f t="shared" si="9"/>
        <v>1</v>
      </c>
    </row>
    <row r="42" spans="2:23" s="44" customFormat="1" ht="12">
      <c r="B42" s="101"/>
      <c r="C42" s="153" t="s">
        <v>85</v>
      </c>
      <c r="D42" s="157"/>
      <c r="E42" s="204">
        <v>35</v>
      </c>
      <c r="F42" s="205">
        <v>249959</v>
      </c>
      <c r="G42" s="206">
        <v>8</v>
      </c>
      <c r="H42" s="205">
        <v>544568</v>
      </c>
      <c r="I42" s="207">
        <v>2.18</v>
      </c>
      <c r="J42" s="208">
        <v>527992</v>
      </c>
      <c r="K42" s="51">
        <f t="shared" si="4"/>
        <v>3.14</v>
      </c>
      <c r="L42" s="209">
        <v>35</v>
      </c>
      <c r="M42" s="205">
        <v>249959</v>
      </c>
      <c r="N42" s="205">
        <v>8</v>
      </c>
      <c r="O42" s="205">
        <v>501597</v>
      </c>
      <c r="P42" s="207">
        <v>2.01</v>
      </c>
      <c r="Q42" s="208">
        <v>479514</v>
      </c>
      <c r="R42" s="51">
        <f t="shared" si="5"/>
        <v>4.61</v>
      </c>
      <c r="T42" s="44">
        <f t="shared" si="6"/>
        <v>3.14</v>
      </c>
      <c r="U42" s="44" t="b">
        <f t="shared" si="7"/>
        <v>0</v>
      </c>
      <c r="V42" s="44">
        <f t="shared" si="8"/>
        <v>4.61</v>
      </c>
      <c r="W42" s="44" t="b">
        <f t="shared" si="9"/>
        <v>0</v>
      </c>
    </row>
    <row r="43" spans="2:23" s="44" customFormat="1" ht="12">
      <c r="B43" s="101"/>
      <c r="C43" s="153" t="s">
        <v>66</v>
      </c>
      <c r="D43" s="157"/>
      <c r="E43" s="204">
        <v>41.3</v>
      </c>
      <c r="F43" s="205">
        <v>313169</v>
      </c>
      <c r="G43" s="206">
        <v>7</v>
      </c>
      <c r="H43" s="205">
        <v>973649</v>
      </c>
      <c r="I43" s="207">
        <v>3.11</v>
      </c>
      <c r="J43" s="208">
        <v>966092</v>
      </c>
      <c r="K43" s="51">
        <f t="shared" si="4"/>
        <v>0.78</v>
      </c>
      <c r="L43" s="209">
        <v>41.3</v>
      </c>
      <c r="M43" s="205">
        <v>313169</v>
      </c>
      <c r="N43" s="205">
        <v>7</v>
      </c>
      <c r="O43" s="205">
        <v>901380</v>
      </c>
      <c r="P43" s="207">
        <v>2.88</v>
      </c>
      <c r="Q43" s="208">
        <v>894113</v>
      </c>
      <c r="R43" s="51">
        <f t="shared" si="5"/>
        <v>0.81</v>
      </c>
      <c r="T43" s="44">
        <f t="shared" si="6"/>
        <v>0.78</v>
      </c>
      <c r="U43" s="44" t="b">
        <f t="shared" si="7"/>
        <v>0</v>
      </c>
      <c r="V43" s="44">
        <f t="shared" si="8"/>
        <v>0.81</v>
      </c>
      <c r="W43" s="44" t="b">
        <f t="shared" si="9"/>
        <v>0</v>
      </c>
    </row>
    <row r="44" spans="2:23" s="44" customFormat="1" ht="12">
      <c r="B44" s="101"/>
      <c r="C44" s="153" t="s">
        <v>67</v>
      </c>
      <c r="D44" s="157"/>
      <c r="E44" s="204" t="s">
        <v>106</v>
      </c>
      <c r="F44" s="205" t="s">
        <v>106</v>
      </c>
      <c r="G44" s="206" t="s">
        <v>106</v>
      </c>
      <c r="H44" s="205" t="s">
        <v>106</v>
      </c>
      <c r="I44" s="207" t="s">
        <v>106</v>
      </c>
      <c r="J44" s="210" t="s">
        <v>140</v>
      </c>
      <c r="K44" s="51" t="str">
        <f t="shared" si="4"/>
        <v>-</v>
      </c>
      <c r="L44" s="209" t="s">
        <v>106</v>
      </c>
      <c r="M44" s="205" t="s">
        <v>106</v>
      </c>
      <c r="N44" s="205" t="s">
        <v>106</v>
      </c>
      <c r="O44" s="205" t="s">
        <v>106</v>
      </c>
      <c r="P44" s="207" t="s">
        <v>106</v>
      </c>
      <c r="Q44" s="210" t="s">
        <v>126</v>
      </c>
      <c r="R44" s="51" t="str">
        <f t="shared" si="5"/>
        <v>-</v>
      </c>
      <c r="T44" s="44" t="e">
        <f t="shared" si="6"/>
        <v>#VALUE!</v>
      </c>
      <c r="U44" s="44" t="b">
        <f t="shared" si="7"/>
        <v>1</v>
      </c>
      <c r="V44" s="44" t="e">
        <f t="shared" si="8"/>
        <v>#VALUE!</v>
      </c>
      <c r="W44" s="44" t="b">
        <f t="shared" si="9"/>
        <v>1</v>
      </c>
    </row>
    <row r="45" spans="2:23" s="44" customFormat="1" ht="12">
      <c r="B45" s="101"/>
      <c r="C45" s="153" t="s">
        <v>68</v>
      </c>
      <c r="D45" s="157"/>
      <c r="E45" s="204">
        <v>40.3</v>
      </c>
      <c r="F45" s="205">
        <v>240009</v>
      </c>
      <c r="G45" s="206" t="s">
        <v>107</v>
      </c>
      <c r="H45" s="205">
        <v>696550</v>
      </c>
      <c r="I45" s="207">
        <v>2.9</v>
      </c>
      <c r="J45" s="208">
        <v>598130</v>
      </c>
      <c r="K45" s="51">
        <f t="shared" si="4"/>
        <v>16.45</v>
      </c>
      <c r="L45" s="209">
        <v>40.3</v>
      </c>
      <c r="M45" s="205">
        <v>240009</v>
      </c>
      <c r="N45" s="205" t="s">
        <v>107</v>
      </c>
      <c r="O45" s="205">
        <v>529287</v>
      </c>
      <c r="P45" s="207">
        <v>2.21</v>
      </c>
      <c r="Q45" s="208">
        <v>445880</v>
      </c>
      <c r="R45" s="51">
        <f t="shared" si="5"/>
        <v>18.71</v>
      </c>
      <c r="T45" s="44">
        <f t="shared" si="6"/>
        <v>16.45</v>
      </c>
      <c r="U45" s="44" t="b">
        <f t="shared" si="7"/>
        <v>0</v>
      </c>
      <c r="V45" s="44">
        <f t="shared" si="8"/>
        <v>18.71</v>
      </c>
      <c r="W45" s="44" t="b">
        <f t="shared" si="9"/>
        <v>0</v>
      </c>
    </row>
    <row r="46" spans="2:23" s="44" customFormat="1" ht="12">
      <c r="B46" s="101"/>
      <c r="C46" s="153" t="s">
        <v>69</v>
      </c>
      <c r="D46" s="157"/>
      <c r="E46" s="204">
        <v>32</v>
      </c>
      <c r="F46" s="205">
        <v>201956</v>
      </c>
      <c r="G46" s="206" t="s">
        <v>107</v>
      </c>
      <c r="H46" s="205">
        <v>403912</v>
      </c>
      <c r="I46" s="207">
        <v>2</v>
      </c>
      <c r="J46" s="210" t="s">
        <v>139</v>
      </c>
      <c r="K46" s="51" t="str">
        <f t="shared" si="4"/>
        <v>-</v>
      </c>
      <c r="L46" s="209">
        <v>32</v>
      </c>
      <c r="M46" s="205">
        <v>201956</v>
      </c>
      <c r="N46" s="205" t="s">
        <v>107</v>
      </c>
      <c r="O46" s="205">
        <v>389775</v>
      </c>
      <c r="P46" s="207">
        <v>1.93</v>
      </c>
      <c r="Q46" s="210" t="s">
        <v>126</v>
      </c>
      <c r="R46" s="51" t="str">
        <f t="shared" si="5"/>
        <v>-</v>
      </c>
      <c r="T46" s="44" t="e">
        <f t="shared" si="6"/>
        <v>#VALUE!</v>
      </c>
      <c r="U46" s="44" t="b">
        <f t="shared" si="7"/>
        <v>1</v>
      </c>
      <c r="V46" s="44" t="e">
        <f t="shared" si="8"/>
        <v>#VALUE!</v>
      </c>
      <c r="W46" s="44" t="b">
        <f t="shared" si="9"/>
        <v>1</v>
      </c>
    </row>
    <row r="47" spans="2:23" s="44" customFormat="1" ht="12">
      <c r="B47" s="101"/>
      <c r="C47" s="153" t="s">
        <v>70</v>
      </c>
      <c r="D47" s="157"/>
      <c r="E47" s="204">
        <v>39.9</v>
      </c>
      <c r="F47" s="205">
        <v>286785</v>
      </c>
      <c r="G47" s="206" t="s">
        <v>107</v>
      </c>
      <c r="H47" s="205">
        <v>609771</v>
      </c>
      <c r="I47" s="207">
        <v>2.13</v>
      </c>
      <c r="J47" s="208">
        <v>516790</v>
      </c>
      <c r="K47" s="51">
        <f t="shared" si="4"/>
        <v>17.99</v>
      </c>
      <c r="L47" s="209">
        <v>39.9</v>
      </c>
      <c r="M47" s="205">
        <v>286785</v>
      </c>
      <c r="N47" s="205" t="s">
        <v>107</v>
      </c>
      <c r="O47" s="205">
        <v>579092</v>
      </c>
      <c r="P47" s="207">
        <v>2.02</v>
      </c>
      <c r="Q47" s="208">
        <v>501451</v>
      </c>
      <c r="R47" s="51">
        <f t="shared" si="5"/>
        <v>15.48</v>
      </c>
      <c r="T47" s="44">
        <f t="shared" si="6"/>
        <v>17.99</v>
      </c>
      <c r="U47" s="44" t="b">
        <f t="shared" si="7"/>
        <v>0</v>
      </c>
      <c r="V47" s="44">
        <f t="shared" si="8"/>
        <v>15.48</v>
      </c>
      <c r="W47" s="44" t="b">
        <f t="shared" si="9"/>
        <v>0</v>
      </c>
    </row>
    <row r="48" spans="2:23" s="44" customFormat="1" ht="12.75" thickBot="1">
      <c r="B48" s="101"/>
      <c r="C48" s="160" t="s">
        <v>71</v>
      </c>
      <c r="D48" s="161"/>
      <c r="E48" s="211">
        <v>35.4</v>
      </c>
      <c r="F48" s="197">
        <v>250986</v>
      </c>
      <c r="G48" s="198" t="s">
        <v>107</v>
      </c>
      <c r="H48" s="197">
        <v>569952</v>
      </c>
      <c r="I48" s="199">
        <v>2.27</v>
      </c>
      <c r="J48" s="203" t="s">
        <v>139</v>
      </c>
      <c r="K48" s="49" t="str">
        <f t="shared" si="4"/>
        <v>-</v>
      </c>
      <c r="L48" s="201">
        <v>35.4</v>
      </c>
      <c r="M48" s="197">
        <v>250986</v>
      </c>
      <c r="N48" s="197" t="s">
        <v>107</v>
      </c>
      <c r="O48" s="197">
        <v>518804</v>
      </c>
      <c r="P48" s="199">
        <v>2.07</v>
      </c>
      <c r="Q48" s="203" t="s">
        <v>126</v>
      </c>
      <c r="R48" s="50" t="str">
        <f t="shared" si="5"/>
        <v>-</v>
      </c>
      <c r="T48" s="44" t="e">
        <f t="shared" si="6"/>
        <v>#VALUE!</v>
      </c>
      <c r="U48" s="44" t="b">
        <f t="shared" si="7"/>
        <v>1</v>
      </c>
      <c r="V48" s="44" t="e">
        <f t="shared" si="8"/>
        <v>#VALUE!</v>
      </c>
      <c r="W48" s="44" t="b">
        <f t="shared" si="9"/>
        <v>1</v>
      </c>
    </row>
    <row r="49" spans="2:23" s="44" customFormat="1" ht="12">
      <c r="B49" s="100"/>
      <c r="C49" s="105" t="s">
        <v>14</v>
      </c>
      <c r="D49" s="53" t="s">
        <v>15</v>
      </c>
      <c r="E49" s="212">
        <v>39.2</v>
      </c>
      <c r="F49" s="213">
        <v>325687</v>
      </c>
      <c r="G49" s="214">
        <v>16</v>
      </c>
      <c r="H49" s="213">
        <v>833403</v>
      </c>
      <c r="I49" s="215">
        <v>2.56</v>
      </c>
      <c r="J49" s="216">
        <v>795336</v>
      </c>
      <c r="K49" s="54">
        <f t="shared" si="4"/>
        <v>4.79</v>
      </c>
      <c r="L49" s="217">
        <v>39.2</v>
      </c>
      <c r="M49" s="213">
        <v>325687</v>
      </c>
      <c r="N49" s="213">
        <v>16</v>
      </c>
      <c r="O49" s="213">
        <v>785918</v>
      </c>
      <c r="P49" s="215">
        <v>2.41</v>
      </c>
      <c r="Q49" s="216">
        <v>759951</v>
      </c>
      <c r="R49" s="54">
        <f t="shared" si="5"/>
        <v>3.42</v>
      </c>
      <c r="T49" s="44">
        <f t="shared" si="6"/>
        <v>4.79</v>
      </c>
      <c r="U49" s="44" t="b">
        <f t="shared" si="7"/>
        <v>0</v>
      </c>
      <c r="V49" s="44">
        <f t="shared" si="8"/>
        <v>3.42</v>
      </c>
      <c r="W49" s="44" t="b">
        <f t="shared" si="9"/>
        <v>0</v>
      </c>
    </row>
    <row r="50" spans="2:23" s="44" customFormat="1" ht="12">
      <c r="B50" s="101" t="s">
        <v>16</v>
      </c>
      <c r="C50" s="106"/>
      <c r="D50" s="55" t="s">
        <v>17</v>
      </c>
      <c r="E50" s="204">
        <v>38.7</v>
      </c>
      <c r="F50" s="205">
        <v>289812</v>
      </c>
      <c r="G50" s="206">
        <v>23</v>
      </c>
      <c r="H50" s="205">
        <v>741485</v>
      </c>
      <c r="I50" s="207">
        <v>2.56</v>
      </c>
      <c r="J50" s="208">
        <v>707818</v>
      </c>
      <c r="K50" s="51">
        <f t="shared" si="4"/>
        <v>4.76</v>
      </c>
      <c r="L50" s="209">
        <v>38.7</v>
      </c>
      <c r="M50" s="205">
        <v>289812</v>
      </c>
      <c r="N50" s="205">
        <v>23</v>
      </c>
      <c r="O50" s="205">
        <v>693216</v>
      </c>
      <c r="P50" s="207">
        <v>2.39</v>
      </c>
      <c r="Q50" s="208">
        <v>656269</v>
      </c>
      <c r="R50" s="51">
        <f t="shared" si="5"/>
        <v>5.63</v>
      </c>
      <c r="T50" s="44">
        <f t="shared" si="6"/>
        <v>4.76</v>
      </c>
      <c r="U50" s="44" t="b">
        <f t="shared" si="7"/>
        <v>0</v>
      </c>
      <c r="V50" s="44">
        <f t="shared" si="8"/>
        <v>5.63</v>
      </c>
      <c r="W50" s="44" t="b">
        <f t="shared" si="9"/>
        <v>0</v>
      </c>
    </row>
    <row r="51" spans="2:23" s="44" customFormat="1" ht="12">
      <c r="B51" s="101"/>
      <c r="C51" s="106" t="s">
        <v>18</v>
      </c>
      <c r="D51" s="55" t="s">
        <v>19</v>
      </c>
      <c r="E51" s="204">
        <v>40</v>
      </c>
      <c r="F51" s="205">
        <v>279581</v>
      </c>
      <c r="G51" s="206">
        <v>21</v>
      </c>
      <c r="H51" s="205">
        <v>756972</v>
      </c>
      <c r="I51" s="207">
        <v>2.71</v>
      </c>
      <c r="J51" s="208">
        <v>743700</v>
      </c>
      <c r="K51" s="51">
        <f t="shared" si="4"/>
        <v>1.78</v>
      </c>
      <c r="L51" s="209">
        <v>40</v>
      </c>
      <c r="M51" s="205">
        <v>279581</v>
      </c>
      <c r="N51" s="205">
        <v>21</v>
      </c>
      <c r="O51" s="205">
        <v>670970</v>
      </c>
      <c r="P51" s="207">
        <v>2.4</v>
      </c>
      <c r="Q51" s="208">
        <v>646923</v>
      </c>
      <c r="R51" s="51">
        <f t="shared" si="5"/>
        <v>3.72</v>
      </c>
      <c r="T51" s="44">
        <f t="shared" si="6"/>
        <v>1.78</v>
      </c>
      <c r="U51" s="44" t="b">
        <f t="shared" si="7"/>
        <v>0</v>
      </c>
      <c r="V51" s="44">
        <f t="shared" si="8"/>
        <v>3.72</v>
      </c>
      <c r="W51" s="44" t="b">
        <f t="shared" si="9"/>
        <v>0</v>
      </c>
    </row>
    <row r="52" spans="2:23" s="44" customFormat="1" ht="12">
      <c r="B52" s="101"/>
      <c r="C52" s="106"/>
      <c r="D52" s="55" t="s">
        <v>20</v>
      </c>
      <c r="E52" s="204">
        <v>35.8</v>
      </c>
      <c r="F52" s="205">
        <v>258622</v>
      </c>
      <c r="G52" s="206">
        <v>14</v>
      </c>
      <c r="H52" s="205">
        <v>642805</v>
      </c>
      <c r="I52" s="207">
        <v>2.49</v>
      </c>
      <c r="J52" s="208">
        <v>641854</v>
      </c>
      <c r="K52" s="51">
        <f t="shared" si="4"/>
        <v>0.15</v>
      </c>
      <c r="L52" s="209">
        <v>35.8</v>
      </c>
      <c r="M52" s="205">
        <v>258622</v>
      </c>
      <c r="N52" s="205">
        <v>14</v>
      </c>
      <c r="O52" s="205">
        <v>586148</v>
      </c>
      <c r="P52" s="207">
        <v>2.27</v>
      </c>
      <c r="Q52" s="208">
        <v>592786</v>
      </c>
      <c r="R52" s="51">
        <f t="shared" si="5"/>
        <v>-1.12</v>
      </c>
      <c r="T52" s="44">
        <f t="shared" si="6"/>
        <v>0.15</v>
      </c>
      <c r="U52" s="44" t="b">
        <f t="shared" si="7"/>
        <v>0</v>
      </c>
      <c r="V52" s="44">
        <f t="shared" si="8"/>
        <v>-1.12</v>
      </c>
      <c r="W52" s="44" t="b">
        <f t="shared" si="9"/>
        <v>0</v>
      </c>
    </row>
    <row r="53" spans="2:23" s="44" customFormat="1" ht="12">
      <c r="B53" s="101" t="s">
        <v>21</v>
      </c>
      <c r="C53" s="107" t="s">
        <v>4</v>
      </c>
      <c r="D53" s="55" t="s">
        <v>22</v>
      </c>
      <c r="E53" s="204">
        <v>38.6</v>
      </c>
      <c r="F53" s="205">
        <v>288764</v>
      </c>
      <c r="G53" s="206">
        <v>74</v>
      </c>
      <c r="H53" s="205">
        <v>747085</v>
      </c>
      <c r="I53" s="207">
        <v>2.59</v>
      </c>
      <c r="J53" s="208">
        <v>722544</v>
      </c>
      <c r="K53" s="51">
        <f t="shared" si="4"/>
        <v>3.4</v>
      </c>
      <c r="L53" s="209">
        <v>38.6</v>
      </c>
      <c r="M53" s="205">
        <v>288764</v>
      </c>
      <c r="N53" s="205">
        <v>74</v>
      </c>
      <c r="O53" s="205">
        <v>686690</v>
      </c>
      <c r="P53" s="207">
        <v>2.38</v>
      </c>
      <c r="Q53" s="208">
        <v>661244</v>
      </c>
      <c r="R53" s="51">
        <f t="shared" si="5"/>
        <v>3.85</v>
      </c>
      <c r="T53" s="44">
        <f t="shared" si="6"/>
        <v>3.4</v>
      </c>
      <c r="U53" s="44" t="b">
        <f t="shared" si="7"/>
        <v>0</v>
      </c>
      <c r="V53" s="44">
        <f t="shared" si="8"/>
        <v>3.85</v>
      </c>
      <c r="W53" s="44" t="b">
        <f t="shared" si="9"/>
        <v>0</v>
      </c>
    </row>
    <row r="54" spans="2:23" s="44" customFormat="1" ht="12">
      <c r="B54" s="101"/>
      <c r="C54" s="106" t="s">
        <v>23</v>
      </c>
      <c r="D54" s="55" t="s">
        <v>24</v>
      </c>
      <c r="E54" s="204">
        <v>37.9</v>
      </c>
      <c r="F54" s="205">
        <v>253692</v>
      </c>
      <c r="G54" s="206">
        <v>43</v>
      </c>
      <c r="H54" s="205">
        <v>574648</v>
      </c>
      <c r="I54" s="207">
        <v>2.27</v>
      </c>
      <c r="J54" s="208">
        <v>588179</v>
      </c>
      <c r="K54" s="51">
        <f t="shared" si="4"/>
        <v>-2.3</v>
      </c>
      <c r="L54" s="209">
        <v>37.9</v>
      </c>
      <c r="M54" s="205">
        <v>253692</v>
      </c>
      <c r="N54" s="205">
        <v>43</v>
      </c>
      <c r="O54" s="205">
        <v>501395</v>
      </c>
      <c r="P54" s="207">
        <v>1.98</v>
      </c>
      <c r="Q54" s="208">
        <v>504300</v>
      </c>
      <c r="R54" s="51">
        <f t="shared" si="5"/>
        <v>-0.58</v>
      </c>
      <c r="T54" s="44">
        <f t="shared" si="6"/>
        <v>-2.3</v>
      </c>
      <c r="U54" s="44" t="b">
        <f t="shared" si="7"/>
        <v>0</v>
      </c>
      <c r="V54" s="44">
        <f t="shared" si="8"/>
        <v>-0.58</v>
      </c>
      <c r="W54" s="44" t="b">
        <f t="shared" si="9"/>
        <v>0</v>
      </c>
    </row>
    <row r="55" spans="2:23" s="44" customFormat="1" ht="12">
      <c r="B55" s="101"/>
      <c r="C55" s="106" t="s">
        <v>25</v>
      </c>
      <c r="D55" s="55" t="s">
        <v>26</v>
      </c>
      <c r="E55" s="204">
        <v>39.6</v>
      </c>
      <c r="F55" s="205">
        <v>271398</v>
      </c>
      <c r="G55" s="206">
        <v>18</v>
      </c>
      <c r="H55" s="205">
        <v>582352</v>
      </c>
      <c r="I55" s="207">
        <v>2.15</v>
      </c>
      <c r="J55" s="208">
        <v>561944</v>
      </c>
      <c r="K55" s="51">
        <f t="shared" si="4"/>
        <v>3.63</v>
      </c>
      <c r="L55" s="209">
        <v>39.3</v>
      </c>
      <c r="M55" s="205">
        <v>267087</v>
      </c>
      <c r="N55" s="205">
        <v>16</v>
      </c>
      <c r="O55" s="205">
        <v>517110</v>
      </c>
      <c r="P55" s="207">
        <v>1.94</v>
      </c>
      <c r="Q55" s="208">
        <v>453400</v>
      </c>
      <c r="R55" s="51">
        <f t="shared" si="5"/>
        <v>14.05</v>
      </c>
      <c r="T55" s="44">
        <f t="shared" si="6"/>
        <v>3.63</v>
      </c>
      <c r="U55" s="44" t="b">
        <f t="shared" si="7"/>
        <v>0</v>
      </c>
      <c r="V55" s="44">
        <f t="shared" si="8"/>
        <v>14.05</v>
      </c>
      <c r="W55" s="44" t="b">
        <f t="shared" si="9"/>
        <v>0</v>
      </c>
    </row>
    <row r="56" spans="2:23" s="44" customFormat="1" ht="12">
      <c r="B56" s="101" t="s">
        <v>12</v>
      </c>
      <c r="C56" s="106" t="s">
        <v>18</v>
      </c>
      <c r="D56" s="55" t="s">
        <v>27</v>
      </c>
      <c r="E56" s="204">
        <v>42.9</v>
      </c>
      <c r="F56" s="205">
        <v>248034</v>
      </c>
      <c r="G56" s="206">
        <v>5</v>
      </c>
      <c r="H56" s="205">
        <v>554421</v>
      </c>
      <c r="I56" s="207">
        <v>2.24</v>
      </c>
      <c r="J56" s="208">
        <v>513502</v>
      </c>
      <c r="K56" s="51">
        <f t="shared" si="4"/>
        <v>7.97</v>
      </c>
      <c r="L56" s="209">
        <v>42.9</v>
      </c>
      <c r="M56" s="205">
        <v>248034</v>
      </c>
      <c r="N56" s="205">
        <v>5</v>
      </c>
      <c r="O56" s="205">
        <v>426121</v>
      </c>
      <c r="P56" s="207">
        <v>1.72</v>
      </c>
      <c r="Q56" s="208">
        <v>380373</v>
      </c>
      <c r="R56" s="51">
        <f t="shared" si="5"/>
        <v>12.03</v>
      </c>
      <c r="T56" s="44">
        <f t="shared" si="6"/>
        <v>7.97</v>
      </c>
      <c r="U56" s="44" t="b">
        <f t="shared" si="7"/>
        <v>0</v>
      </c>
      <c r="V56" s="44">
        <f t="shared" si="8"/>
        <v>12.03</v>
      </c>
      <c r="W56" s="44" t="b">
        <f t="shared" si="9"/>
        <v>0</v>
      </c>
    </row>
    <row r="57" spans="2:23" s="44" customFormat="1" ht="12">
      <c r="B57" s="101"/>
      <c r="C57" s="106" t="s">
        <v>4</v>
      </c>
      <c r="D57" s="55" t="s">
        <v>22</v>
      </c>
      <c r="E57" s="204">
        <v>38.7</v>
      </c>
      <c r="F57" s="205">
        <v>258092</v>
      </c>
      <c r="G57" s="206">
        <v>66</v>
      </c>
      <c r="H57" s="205">
        <v>575217</v>
      </c>
      <c r="I57" s="207">
        <v>2.23</v>
      </c>
      <c r="J57" s="208">
        <v>571972</v>
      </c>
      <c r="K57" s="51">
        <f t="shared" si="4"/>
        <v>0.57</v>
      </c>
      <c r="L57" s="209">
        <v>38.6</v>
      </c>
      <c r="M57" s="205">
        <v>256599</v>
      </c>
      <c r="N57" s="205">
        <v>64</v>
      </c>
      <c r="O57" s="205">
        <v>499443</v>
      </c>
      <c r="P57" s="207">
        <v>1.95</v>
      </c>
      <c r="Q57" s="208">
        <v>475397</v>
      </c>
      <c r="R57" s="51">
        <f t="shared" si="5"/>
        <v>5.06</v>
      </c>
      <c r="T57" s="44">
        <f t="shared" si="6"/>
        <v>0.57</v>
      </c>
      <c r="U57" s="44" t="b">
        <f t="shared" si="7"/>
        <v>0</v>
      </c>
      <c r="V57" s="44">
        <f t="shared" si="8"/>
        <v>5.06</v>
      </c>
      <c r="W57" s="44" t="b">
        <f t="shared" si="9"/>
        <v>0</v>
      </c>
    </row>
    <row r="58" spans="2:23" s="44" customFormat="1" ht="12.75" thickBot="1">
      <c r="B58" s="99"/>
      <c r="C58" s="158" t="s">
        <v>28</v>
      </c>
      <c r="D58" s="159"/>
      <c r="E58" s="218">
        <v>39.8</v>
      </c>
      <c r="F58" s="219">
        <v>289122</v>
      </c>
      <c r="G58" s="220" t="s">
        <v>107</v>
      </c>
      <c r="H58" s="219">
        <v>620109</v>
      </c>
      <c r="I58" s="221">
        <v>2.14</v>
      </c>
      <c r="J58" s="222">
        <v>765000</v>
      </c>
      <c r="K58" s="56">
        <f t="shared" si="4"/>
        <v>-18.94</v>
      </c>
      <c r="L58" s="223">
        <v>39.8</v>
      </c>
      <c r="M58" s="219">
        <v>289122</v>
      </c>
      <c r="N58" s="219" t="s">
        <v>107</v>
      </c>
      <c r="O58" s="219">
        <v>602013</v>
      </c>
      <c r="P58" s="221">
        <v>2.08</v>
      </c>
      <c r="Q58" s="222">
        <v>765000</v>
      </c>
      <c r="R58" s="56">
        <f t="shared" si="5"/>
        <v>-21.31</v>
      </c>
      <c r="T58" s="44">
        <f t="shared" si="6"/>
        <v>-18.94</v>
      </c>
      <c r="U58" s="44" t="b">
        <f t="shared" si="7"/>
        <v>0</v>
      </c>
      <c r="V58" s="44">
        <f t="shared" si="8"/>
        <v>-21.31</v>
      </c>
      <c r="W58" s="44" t="b">
        <f t="shared" si="9"/>
        <v>0</v>
      </c>
    </row>
    <row r="59" spans="2:23" s="44" customFormat="1" ht="12" customHeight="1">
      <c r="B59" s="139" t="s">
        <v>95</v>
      </c>
      <c r="C59" s="142" t="s">
        <v>99</v>
      </c>
      <c r="D59" s="143"/>
      <c r="E59" s="212">
        <v>38.7</v>
      </c>
      <c r="F59" s="213">
        <v>283749</v>
      </c>
      <c r="G59" s="214">
        <v>89</v>
      </c>
      <c r="H59" s="213">
        <v>703014</v>
      </c>
      <c r="I59" s="215">
        <v>2.48</v>
      </c>
      <c r="J59" s="216">
        <v>689146</v>
      </c>
      <c r="K59" s="54">
        <f t="shared" si="4"/>
        <v>2.01</v>
      </c>
      <c r="L59" s="217">
        <v>38.7</v>
      </c>
      <c r="M59" s="213">
        <v>283749</v>
      </c>
      <c r="N59" s="213">
        <v>89</v>
      </c>
      <c r="O59" s="213">
        <v>639468</v>
      </c>
      <c r="P59" s="215">
        <v>2.25</v>
      </c>
      <c r="Q59" s="216">
        <v>625656</v>
      </c>
      <c r="R59" s="54">
        <f t="shared" si="5"/>
        <v>2.21</v>
      </c>
      <c r="T59" s="44">
        <f t="shared" si="6"/>
        <v>2.01</v>
      </c>
      <c r="U59" s="44" t="b">
        <f t="shared" si="7"/>
        <v>0</v>
      </c>
      <c r="V59" s="44">
        <f t="shared" si="8"/>
        <v>2.21</v>
      </c>
      <c r="W59" s="44" t="b">
        <f t="shared" si="9"/>
        <v>0</v>
      </c>
    </row>
    <row r="60" spans="2:23" s="44" customFormat="1" ht="12">
      <c r="B60" s="140"/>
      <c r="C60" s="144" t="s">
        <v>98</v>
      </c>
      <c r="D60" s="145"/>
      <c r="E60" s="204">
        <v>38.1</v>
      </c>
      <c r="F60" s="205">
        <v>335352</v>
      </c>
      <c r="G60" s="206" t="s">
        <v>107</v>
      </c>
      <c r="H60" s="205">
        <v>908487</v>
      </c>
      <c r="I60" s="207">
        <v>2.71</v>
      </c>
      <c r="J60" s="208">
        <v>335020</v>
      </c>
      <c r="K60" s="51">
        <f t="shared" si="4"/>
        <v>171.17</v>
      </c>
      <c r="L60" s="209">
        <v>38.1</v>
      </c>
      <c r="M60" s="205">
        <v>335352</v>
      </c>
      <c r="N60" s="205" t="s">
        <v>107</v>
      </c>
      <c r="O60" s="205">
        <v>908487</v>
      </c>
      <c r="P60" s="207">
        <v>2.71</v>
      </c>
      <c r="Q60" s="208">
        <v>335020</v>
      </c>
      <c r="R60" s="51">
        <f t="shared" si="5"/>
        <v>171.17</v>
      </c>
      <c r="T60" s="44">
        <f t="shared" si="6"/>
        <v>171.17</v>
      </c>
      <c r="U60" s="44" t="b">
        <f t="shared" si="7"/>
        <v>0</v>
      </c>
      <c r="V60" s="44">
        <f t="shared" si="8"/>
        <v>171.17</v>
      </c>
      <c r="W60" s="44" t="b">
        <f t="shared" si="9"/>
        <v>0</v>
      </c>
    </row>
    <row r="61" spans="2:23" s="44" customFormat="1" ht="12">
      <c r="B61" s="140"/>
      <c r="C61" s="144" t="s">
        <v>97</v>
      </c>
      <c r="D61" s="145"/>
      <c r="E61" s="204">
        <v>38.7</v>
      </c>
      <c r="F61" s="205">
        <v>258133</v>
      </c>
      <c r="G61" s="206">
        <v>53</v>
      </c>
      <c r="H61" s="205">
        <v>596835</v>
      </c>
      <c r="I61" s="207">
        <v>2.31</v>
      </c>
      <c r="J61" s="208">
        <v>608138</v>
      </c>
      <c r="K61" s="51">
        <f t="shared" si="4"/>
        <v>-1.86</v>
      </c>
      <c r="L61" s="209">
        <v>38.6</v>
      </c>
      <c r="M61" s="205">
        <v>256260</v>
      </c>
      <c r="N61" s="205">
        <v>51</v>
      </c>
      <c r="O61" s="205">
        <v>524791</v>
      </c>
      <c r="P61" s="207">
        <v>2.05</v>
      </c>
      <c r="Q61" s="208">
        <v>509944</v>
      </c>
      <c r="R61" s="51">
        <f t="shared" si="5"/>
        <v>2.91</v>
      </c>
      <c r="T61" s="44">
        <f t="shared" si="6"/>
        <v>-1.86</v>
      </c>
      <c r="U61" s="44" t="b">
        <f t="shared" si="7"/>
        <v>0</v>
      </c>
      <c r="V61" s="44">
        <f t="shared" si="8"/>
        <v>2.91</v>
      </c>
      <c r="W61" s="44" t="b">
        <f t="shared" si="9"/>
        <v>0</v>
      </c>
    </row>
    <row r="62" spans="2:23" s="44" customFormat="1" ht="12.75" thickBot="1">
      <c r="B62" s="141"/>
      <c r="C62" s="137" t="s">
        <v>94</v>
      </c>
      <c r="D62" s="138"/>
      <c r="E62" s="218" t="s">
        <v>106</v>
      </c>
      <c r="F62" s="219" t="s">
        <v>106</v>
      </c>
      <c r="G62" s="220" t="s">
        <v>106</v>
      </c>
      <c r="H62" s="219" t="s">
        <v>106</v>
      </c>
      <c r="I62" s="221" t="s">
        <v>106</v>
      </c>
      <c r="J62" s="222" t="s">
        <v>106</v>
      </c>
      <c r="K62" s="56" t="str">
        <f t="shared" si="4"/>
        <v>-</v>
      </c>
      <c r="L62" s="223" t="s">
        <v>106</v>
      </c>
      <c r="M62" s="219" t="s">
        <v>106</v>
      </c>
      <c r="N62" s="219" t="s">
        <v>106</v>
      </c>
      <c r="O62" s="219" t="s">
        <v>106</v>
      </c>
      <c r="P62" s="221" t="s">
        <v>106</v>
      </c>
      <c r="Q62" s="222" t="s">
        <v>106</v>
      </c>
      <c r="R62" s="56" t="str">
        <f t="shared" si="5"/>
        <v>-</v>
      </c>
      <c r="T62" s="44" t="e">
        <f t="shared" si="6"/>
        <v>#VALUE!</v>
      </c>
      <c r="U62" s="44" t="b">
        <f t="shared" si="7"/>
        <v>1</v>
      </c>
      <c r="V62" s="44" t="e">
        <f t="shared" si="8"/>
        <v>#VALUE!</v>
      </c>
      <c r="W62" s="44" t="b">
        <f t="shared" si="9"/>
        <v>1</v>
      </c>
    </row>
    <row r="63" spans="2:23" s="44" customFormat="1" ht="12">
      <c r="B63" s="100" t="s">
        <v>29</v>
      </c>
      <c r="C63" s="142" t="s">
        <v>30</v>
      </c>
      <c r="D63" s="143"/>
      <c r="E63" s="212" t="s">
        <v>106</v>
      </c>
      <c r="F63" s="213" t="s">
        <v>106</v>
      </c>
      <c r="G63" s="214" t="s">
        <v>106</v>
      </c>
      <c r="H63" s="213" t="s">
        <v>106</v>
      </c>
      <c r="I63" s="215" t="s">
        <v>106</v>
      </c>
      <c r="J63" s="216" t="s">
        <v>106</v>
      </c>
      <c r="K63" s="54" t="str">
        <f t="shared" si="4"/>
        <v>-</v>
      </c>
      <c r="L63" s="217" t="s">
        <v>106</v>
      </c>
      <c r="M63" s="213" t="s">
        <v>106</v>
      </c>
      <c r="N63" s="213" t="s">
        <v>106</v>
      </c>
      <c r="O63" s="213" t="s">
        <v>106</v>
      </c>
      <c r="P63" s="215" t="s">
        <v>106</v>
      </c>
      <c r="Q63" s="216" t="s">
        <v>106</v>
      </c>
      <c r="R63" s="54" t="str">
        <f t="shared" si="5"/>
        <v>-</v>
      </c>
      <c r="T63" s="44" t="e">
        <f t="shared" si="6"/>
        <v>#VALUE!</v>
      </c>
      <c r="U63" s="44" t="b">
        <f t="shared" si="7"/>
        <v>1</v>
      </c>
      <c r="V63" s="44" t="e">
        <f t="shared" si="8"/>
        <v>#VALUE!</v>
      </c>
      <c r="W63" s="44" t="b">
        <f t="shared" si="9"/>
        <v>1</v>
      </c>
    </row>
    <row r="64" spans="2:23" s="44" customFormat="1" ht="12">
      <c r="B64" s="101" t="s">
        <v>31</v>
      </c>
      <c r="C64" s="144" t="s">
        <v>32</v>
      </c>
      <c r="D64" s="145"/>
      <c r="E64" s="204" t="s">
        <v>106</v>
      </c>
      <c r="F64" s="205" t="s">
        <v>106</v>
      </c>
      <c r="G64" s="206" t="s">
        <v>106</v>
      </c>
      <c r="H64" s="205" t="s">
        <v>106</v>
      </c>
      <c r="I64" s="207" t="s">
        <v>106</v>
      </c>
      <c r="J64" s="208" t="s">
        <v>106</v>
      </c>
      <c r="K64" s="51" t="str">
        <f t="shared" si="4"/>
        <v>-</v>
      </c>
      <c r="L64" s="209" t="s">
        <v>106</v>
      </c>
      <c r="M64" s="205" t="s">
        <v>106</v>
      </c>
      <c r="N64" s="205" t="s">
        <v>106</v>
      </c>
      <c r="O64" s="205" t="s">
        <v>106</v>
      </c>
      <c r="P64" s="207" t="s">
        <v>106</v>
      </c>
      <c r="Q64" s="208" t="s">
        <v>106</v>
      </c>
      <c r="R64" s="51" t="str">
        <f t="shared" si="5"/>
        <v>-</v>
      </c>
      <c r="T64" s="44" t="e">
        <f t="shared" si="6"/>
        <v>#VALUE!</v>
      </c>
      <c r="U64" s="44" t="b">
        <f t="shared" si="7"/>
        <v>1</v>
      </c>
      <c r="V64" s="44" t="e">
        <f t="shared" si="8"/>
        <v>#VALUE!</v>
      </c>
      <c r="W64" s="44" t="b">
        <f t="shared" si="9"/>
        <v>1</v>
      </c>
    </row>
    <row r="65" spans="2:23" s="44" customFormat="1" ht="12.75" thickBot="1">
      <c r="B65" s="99" t="s">
        <v>12</v>
      </c>
      <c r="C65" s="137" t="s">
        <v>33</v>
      </c>
      <c r="D65" s="138"/>
      <c r="E65" s="218" t="s">
        <v>106</v>
      </c>
      <c r="F65" s="219" t="s">
        <v>106</v>
      </c>
      <c r="G65" s="220" t="s">
        <v>106</v>
      </c>
      <c r="H65" s="219" t="s">
        <v>106</v>
      </c>
      <c r="I65" s="221" t="s">
        <v>106</v>
      </c>
      <c r="J65" s="222" t="s">
        <v>106</v>
      </c>
      <c r="K65" s="56" t="str">
        <f t="shared" si="4"/>
        <v>-</v>
      </c>
      <c r="L65" s="223" t="s">
        <v>106</v>
      </c>
      <c r="M65" s="219" t="s">
        <v>106</v>
      </c>
      <c r="N65" s="219" t="s">
        <v>106</v>
      </c>
      <c r="O65" s="219" t="s">
        <v>106</v>
      </c>
      <c r="P65" s="221" t="s">
        <v>106</v>
      </c>
      <c r="Q65" s="222" t="s">
        <v>106</v>
      </c>
      <c r="R65" s="56" t="str">
        <f t="shared" si="5"/>
        <v>-</v>
      </c>
      <c r="T65" s="44" t="e">
        <f t="shared" si="6"/>
        <v>#VALUE!</v>
      </c>
      <c r="U65" s="44" t="b">
        <f t="shared" si="7"/>
        <v>1</v>
      </c>
      <c r="V65" s="44" t="e">
        <f t="shared" si="8"/>
        <v>#VALUE!</v>
      </c>
      <c r="W65" s="44" t="b">
        <f t="shared" si="9"/>
        <v>1</v>
      </c>
    </row>
    <row r="66" spans="2:23" s="44" customFormat="1" ht="12.75" thickBot="1">
      <c r="B66" s="102" t="s">
        <v>34</v>
      </c>
      <c r="C66" s="103"/>
      <c r="D66" s="103"/>
      <c r="E66" s="224">
        <v>38.7</v>
      </c>
      <c r="F66" s="225">
        <v>274616</v>
      </c>
      <c r="G66" s="226">
        <v>143</v>
      </c>
      <c r="H66" s="225">
        <v>665097</v>
      </c>
      <c r="I66" s="227">
        <v>2.42</v>
      </c>
      <c r="J66" s="228">
        <v>654300</v>
      </c>
      <c r="K66" s="57">
        <f t="shared" si="4"/>
        <v>1.65</v>
      </c>
      <c r="L66" s="229">
        <v>38.6</v>
      </c>
      <c r="M66" s="225">
        <v>274172</v>
      </c>
      <c r="N66" s="225">
        <v>141</v>
      </c>
      <c r="O66" s="225">
        <v>599897</v>
      </c>
      <c r="P66" s="227">
        <v>2.19</v>
      </c>
      <c r="Q66" s="228">
        <v>577367</v>
      </c>
      <c r="R66" s="57">
        <f t="shared" si="5"/>
        <v>3.9</v>
      </c>
      <c r="T66" s="44">
        <f t="shared" si="6"/>
        <v>1.65</v>
      </c>
      <c r="U66" s="44" t="b">
        <f t="shared" si="7"/>
        <v>0</v>
      </c>
      <c r="V66" s="44">
        <f t="shared" si="8"/>
        <v>3.9</v>
      </c>
      <c r="W66" s="44" t="b">
        <f t="shared" si="9"/>
        <v>0</v>
      </c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60"/>
      <c r="P67" s="58"/>
      <c r="Q67" s="58"/>
      <c r="R67" s="58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60"/>
      <c r="P68" s="58"/>
      <c r="Q68" s="58"/>
      <c r="R68" s="58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</sheetData>
  <sheetProtection/>
  <mergeCells count="29">
    <mergeCell ref="C58:D58"/>
    <mergeCell ref="C44:D44"/>
    <mergeCell ref="C45:D45"/>
    <mergeCell ref="C43:D43"/>
    <mergeCell ref="C46:D46"/>
    <mergeCell ref="C47:D47"/>
    <mergeCell ref="C48:D48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  <mergeCell ref="C65:D65"/>
    <mergeCell ref="B59:B62"/>
    <mergeCell ref="C62:D62"/>
    <mergeCell ref="C63:D63"/>
    <mergeCell ref="C64:D64"/>
    <mergeCell ref="C59:D59"/>
    <mergeCell ref="C60:D60"/>
    <mergeCell ref="C61:D61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5" t="s">
        <v>100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112</v>
      </c>
    </row>
    <row r="2" spans="1:15" ht="14.25" thickBot="1">
      <c r="A2" s="179" t="s">
        <v>41</v>
      </c>
      <c r="B2" s="182" t="s">
        <v>42</v>
      </c>
      <c r="C2" s="183"/>
      <c r="D2" s="183"/>
      <c r="E2" s="183"/>
      <c r="F2" s="183"/>
      <c r="G2" s="184"/>
      <c r="H2" s="185"/>
      <c r="I2" s="183" t="s">
        <v>36</v>
      </c>
      <c r="J2" s="183"/>
      <c r="K2" s="183"/>
      <c r="L2" s="183"/>
      <c r="M2" s="183"/>
      <c r="N2" s="184"/>
      <c r="O2" s="185"/>
    </row>
    <row r="3" spans="1:15" ht="13.5">
      <c r="A3" s="180"/>
      <c r="B3" s="31"/>
      <c r="C3" s="32"/>
      <c r="D3" s="32"/>
      <c r="E3" s="32"/>
      <c r="F3" s="32"/>
      <c r="G3" s="186" t="s">
        <v>45</v>
      </c>
      <c r="H3" s="187"/>
      <c r="I3" s="32"/>
      <c r="J3" s="32"/>
      <c r="K3" s="32"/>
      <c r="L3" s="32"/>
      <c r="M3" s="32"/>
      <c r="N3" s="188" t="s">
        <v>45</v>
      </c>
      <c r="O3" s="189"/>
    </row>
    <row r="4" spans="1:15" ht="52.5" customHeight="1" thickBot="1">
      <c r="A4" s="181"/>
      <c r="B4" s="33" t="s">
        <v>63</v>
      </c>
      <c r="C4" s="34" t="s">
        <v>46</v>
      </c>
      <c r="D4" s="34" t="s">
        <v>43</v>
      </c>
      <c r="E4" s="34" t="s">
        <v>47</v>
      </c>
      <c r="F4" s="108" t="s">
        <v>96</v>
      </c>
      <c r="G4" s="35" t="s">
        <v>48</v>
      </c>
      <c r="H4" s="36" t="s">
        <v>49</v>
      </c>
      <c r="I4" s="34" t="s">
        <v>63</v>
      </c>
      <c r="J4" s="34" t="s">
        <v>46</v>
      </c>
      <c r="K4" s="34" t="s">
        <v>43</v>
      </c>
      <c r="L4" s="34" t="s">
        <v>50</v>
      </c>
      <c r="M4" s="108" t="s">
        <v>96</v>
      </c>
      <c r="N4" s="35" t="s">
        <v>51</v>
      </c>
      <c r="O4" s="37" t="s">
        <v>49</v>
      </c>
    </row>
    <row r="5" spans="1:15" ht="13.5">
      <c r="A5" s="109" t="s">
        <v>128</v>
      </c>
      <c r="B5" s="110">
        <v>38</v>
      </c>
      <c r="C5" s="111">
        <v>268082</v>
      </c>
      <c r="D5" s="111">
        <v>126</v>
      </c>
      <c r="E5" s="111">
        <v>681184</v>
      </c>
      <c r="F5" s="112">
        <v>2.540953887243455</v>
      </c>
      <c r="G5" s="113">
        <v>703507</v>
      </c>
      <c r="H5" s="114">
        <f aca="true" t="shared" si="0" ref="H5:H15">ROUND((E5-G5)/G5*100,2)</f>
        <v>-3.17</v>
      </c>
      <c r="I5" s="122" t="s">
        <v>106</v>
      </c>
      <c r="J5" s="123" t="s">
        <v>106</v>
      </c>
      <c r="K5" s="124">
        <v>121</v>
      </c>
      <c r="L5" s="111">
        <v>546746</v>
      </c>
      <c r="M5" s="125">
        <v>2.04</v>
      </c>
      <c r="N5" s="113">
        <v>600714</v>
      </c>
      <c r="O5" s="126">
        <f aca="true" t="shared" si="1" ref="O5:O15">ROUND((L5-N5)/N5*100,2)</f>
        <v>-8.98</v>
      </c>
    </row>
    <row r="6" spans="1:15" ht="13.5">
      <c r="A6" s="109" t="s">
        <v>129</v>
      </c>
      <c r="B6" s="110">
        <v>37.9</v>
      </c>
      <c r="C6" s="111">
        <v>273499</v>
      </c>
      <c r="D6" s="111">
        <v>98</v>
      </c>
      <c r="E6" s="111">
        <v>686312</v>
      </c>
      <c r="F6" s="112">
        <v>2.509376633918223</v>
      </c>
      <c r="G6" s="113">
        <v>681184</v>
      </c>
      <c r="H6" s="114">
        <f t="shared" si="0"/>
        <v>0.75</v>
      </c>
      <c r="I6" s="122" t="s">
        <v>106</v>
      </c>
      <c r="J6" s="123" t="s">
        <v>106</v>
      </c>
      <c r="K6" s="124">
        <v>92</v>
      </c>
      <c r="L6" s="111">
        <v>578505</v>
      </c>
      <c r="M6" s="125">
        <v>2.12</v>
      </c>
      <c r="N6" s="113">
        <v>546746</v>
      </c>
      <c r="O6" s="126">
        <f t="shared" si="1"/>
        <v>5.81</v>
      </c>
    </row>
    <row r="7" spans="1:15" ht="13.5">
      <c r="A7" s="109" t="s">
        <v>52</v>
      </c>
      <c r="B7" s="110">
        <v>37.7</v>
      </c>
      <c r="C7" s="111">
        <v>267534</v>
      </c>
      <c r="D7" s="111">
        <v>99</v>
      </c>
      <c r="E7" s="111">
        <v>670774</v>
      </c>
      <c r="F7" s="112">
        <v>2.5072476769307825</v>
      </c>
      <c r="G7" s="113">
        <v>686312</v>
      </c>
      <c r="H7" s="114">
        <f t="shared" si="0"/>
        <v>-2.26</v>
      </c>
      <c r="I7" s="122" t="s">
        <v>106</v>
      </c>
      <c r="J7" s="123" t="s">
        <v>106</v>
      </c>
      <c r="K7" s="124">
        <v>94</v>
      </c>
      <c r="L7" s="111">
        <v>573164</v>
      </c>
      <c r="M7" s="125">
        <v>2.142396854231612</v>
      </c>
      <c r="N7" s="113">
        <v>578505</v>
      </c>
      <c r="O7" s="126">
        <f t="shared" si="1"/>
        <v>-0.92</v>
      </c>
    </row>
    <row r="8" spans="1:15" ht="13.5">
      <c r="A8" s="109" t="s">
        <v>53</v>
      </c>
      <c r="B8" s="110">
        <v>38</v>
      </c>
      <c r="C8" s="111">
        <v>269750</v>
      </c>
      <c r="D8" s="111">
        <v>94</v>
      </c>
      <c r="E8" s="111">
        <v>617117</v>
      </c>
      <c r="F8" s="112">
        <v>2.29</v>
      </c>
      <c r="G8" s="113">
        <v>670774</v>
      </c>
      <c r="H8" s="114">
        <f t="shared" si="0"/>
        <v>-8</v>
      </c>
      <c r="I8" s="122" t="s">
        <v>106</v>
      </c>
      <c r="J8" s="123" t="s">
        <v>106</v>
      </c>
      <c r="K8" s="124">
        <v>92</v>
      </c>
      <c r="L8" s="111">
        <v>519152</v>
      </c>
      <c r="M8" s="125">
        <v>1.92</v>
      </c>
      <c r="N8" s="113">
        <v>573164</v>
      </c>
      <c r="O8" s="126">
        <f t="shared" si="1"/>
        <v>-9.42</v>
      </c>
    </row>
    <row r="9" spans="1:15" ht="13.5">
      <c r="A9" s="109" t="s">
        <v>54</v>
      </c>
      <c r="B9" s="115">
        <v>38.6</v>
      </c>
      <c r="C9" s="116">
        <v>266660</v>
      </c>
      <c r="D9" s="117">
        <v>109</v>
      </c>
      <c r="E9" s="116">
        <v>609043</v>
      </c>
      <c r="F9" s="118">
        <v>2.28</v>
      </c>
      <c r="G9" s="119">
        <v>617117</v>
      </c>
      <c r="H9" s="120">
        <f t="shared" si="0"/>
        <v>-1.31</v>
      </c>
      <c r="I9" s="127" t="s">
        <v>106</v>
      </c>
      <c r="J9" s="128" t="s">
        <v>106</v>
      </c>
      <c r="K9" s="129">
        <v>107</v>
      </c>
      <c r="L9" s="116">
        <v>511065</v>
      </c>
      <c r="M9" s="130">
        <v>1.92</v>
      </c>
      <c r="N9" s="119">
        <v>519152</v>
      </c>
      <c r="O9" s="126">
        <f t="shared" si="1"/>
        <v>-1.56</v>
      </c>
    </row>
    <row r="10" spans="1:15" ht="13.5">
      <c r="A10" s="109" t="s">
        <v>55</v>
      </c>
      <c r="B10" s="110">
        <v>38.5</v>
      </c>
      <c r="C10" s="111">
        <v>268510</v>
      </c>
      <c r="D10" s="111">
        <v>122</v>
      </c>
      <c r="E10" s="111">
        <v>635758</v>
      </c>
      <c r="F10" s="118">
        <v>2.37</v>
      </c>
      <c r="G10" s="119">
        <v>609043</v>
      </c>
      <c r="H10" s="114">
        <f t="shared" si="0"/>
        <v>4.39</v>
      </c>
      <c r="I10" s="127" t="s">
        <v>106</v>
      </c>
      <c r="J10" s="128" t="s">
        <v>106</v>
      </c>
      <c r="K10" s="129">
        <v>121</v>
      </c>
      <c r="L10" s="116">
        <v>550867</v>
      </c>
      <c r="M10" s="130">
        <v>2.05</v>
      </c>
      <c r="N10" s="119">
        <v>511065</v>
      </c>
      <c r="O10" s="126">
        <f t="shared" si="1"/>
        <v>7.79</v>
      </c>
    </row>
    <row r="11" spans="1:15" ht="13.5">
      <c r="A11" s="109" t="s">
        <v>122</v>
      </c>
      <c r="B11" s="110">
        <v>38.8</v>
      </c>
      <c r="C11" s="111">
        <v>274924</v>
      </c>
      <c r="D11" s="111">
        <v>129</v>
      </c>
      <c r="E11" s="111">
        <v>641419</v>
      </c>
      <c r="F11" s="112">
        <v>2.33</v>
      </c>
      <c r="G11" s="113">
        <v>635758</v>
      </c>
      <c r="H11" s="114">
        <f t="shared" si="0"/>
        <v>0.89</v>
      </c>
      <c r="I11" s="122" t="s">
        <v>106</v>
      </c>
      <c r="J11" s="123" t="s">
        <v>106</v>
      </c>
      <c r="K11" s="124">
        <v>128</v>
      </c>
      <c r="L11" s="111">
        <v>564446</v>
      </c>
      <c r="M11" s="125">
        <v>2.05</v>
      </c>
      <c r="N11" s="113">
        <v>550867</v>
      </c>
      <c r="O11" s="126">
        <f t="shared" si="1"/>
        <v>2.47</v>
      </c>
    </row>
    <row r="12" spans="1:15" ht="13.5">
      <c r="A12" s="109" t="s">
        <v>123</v>
      </c>
      <c r="B12" s="121">
        <v>38.5</v>
      </c>
      <c r="C12" s="111">
        <v>272287</v>
      </c>
      <c r="D12" s="111">
        <v>134</v>
      </c>
      <c r="E12" s="111">
        <v>652771</v>
      </c>
      <c r="F12" s="112">
        <v>2.4</v>
      </c>
      <c r="G12" s="113">
        <v>641419</v>
      </c>
      <c r="H12" s="114">
        <f t="shared" si="0"/>
        <v>1.77</v>
      </c>
      <c r="I12" s="230">
        <v>38.5</v>
      </c>
      <c r="J12" s="131">
        <v>272287</v>
      </c>
      <c r="K12" s="132">
        <v>134</v>
      </c>
      <c r="L12" s="111">
        <v>566128</v>
      </c>
      <c r="M12" s="125">
        <v>2.08</v>
      </c>
      <c r="N12" s="113">
        <v>564446</v>
      </c>
      <c r="O12" s="126">
        <f t="shared" si="1"/>
        <v>0.3</v>
      </c>
    </row>
    <row r="13" spans="1:15" ht="14.25" thickBot="1">
      <c r="A13" s="109" t="s">
        <v>124</v>
      </c>
      <c r="B13" s="231">
        <v>38.8</v>
      </c>
      <c r="C13" s="232">
        <v>275092</v>
      </c>
      <c r="D13" s="232">
        <v>145</v>
      </c>
      <c r="E13" s="232">
        <v>654300</v>
      </c>
      <c r="F13" s="233">
        <v>2.38</v>
      </c>
      <c r="G13" s="136">
        <v>652771</v>
      </c>
      <c r="H13" s="234">
        <f t="shared" si="0"/>
        <v>0.23</v>
      </c>
      <c r="I13" s="235">
        <v>38.8</v>
      </c>
      <c r="J13" s="236">
        <v>275092</v>
      </c>
      <c r="K13" s="237">
        <v>145</v>
      </c>
      <c r="L13" s="232">
        <v>577367</v>
      </c>
      <c r="M13" s="238">
        <v>2.1</v>
      </c>
      <c r="N13" s="239">
        <v>566128</v>
      </c>
      <c r="O13" s="240">
        <f t="shared" si="1"/>
        <v>1.99</v>
      </c>
    </row>
    <row r="14" spans="1:15" ht="13.5">
      <c r="A14" s="64" t="s">
        <v>133</v>
      </c>
      <c r="B14" s="241">
        <v>38.7</v>
      </c>
      <c r="C14" s="242">
        <v>274616</v>
      </c>
      <c r="D14" s="243">
        <v>143</v>
      </c>
      <c r="E14" s="243">
        <v>665097</v>
      </c>
      <c r="F14" s="244">
        <v>2.42</v>
      </c>
      <c r="G14" s="245">
        <v>654300</v>
      </c>
      <c r="H14" s="134">
        <f t="shared" si="0"/>
        <v>1.65</v>
      </c>
      <c r="I14" s="246">
        <v>38.6</v>
      </c>
      <c r="J14" s="247">
        <v>274172</v>
      </c>
      <c r="K14" s="248">
        <v>141</v>
      </c>
      <c r="L14" s="243">
        <v>599897</v>
      </c>
      <c r="M14" s="249">
        <v>2.19</v>
      </c>
      <c r="N14" s="245">
        <v>577367</v>
      </c>
      <c r="O14" s="135">
        <f t="shared" si="1"/>
        <v>3.9</v>
      </c>
    </row>
    <row r="15" spans="1:15" ht="14.25" thickBot="1">
      <c r="A15" s="250" t="s">
        <v>134</v>
      </c>
      <c r="B15" s="251">
        <v>38.8</v>
      </c>
      <c r="C15" s="252">
        <v>275092</v>
      </c>
      <c r="D15" s="253">
        <v>145</v>
      </c>
      <c r="E15" s="252">
        <v>654300</v>
      </c>
      <c r="F15" s="254">
        <v>2.38</v>
      </c>
      <c r="G15" s="255">
        <v>652771</v>
      </c>
      <c r="H15" s="256">
        <f t="shared" si="0"/>
        <v>0.23</v>
      </c>
      <c r="I15" s="257">
        <v>38.8</v>
      </c>
      <c r="J15" s="258">
        <v>275092</v>
      </c>
      <c r="K15" s="259">
        <v>145</v>
      </c>
      <c r="L15" s="252">
        <v>577367</v>
      </c>
      <c r="M15" s="260">
        <v>2.1</v>
      </c>
      <c r="N15" s="255">
        <v>566128</v>
      </c>
      <c r="O15" s="133">
        <f t="shared" si="1"/>
        <v>1.99</v>
      </c>
    </row>
    <row r="16" spans="1:15" ht="14.25" thickBot="1">
      <c r="A16" s="39" t="s">
        <v>56</v>
      </c>
      <c r="B16" s="40">
        <f aca="true" t="shared" si="2" ref="B16:O16">B14-B15</f>
        <v>-0.09999999999999432</v>
      </c>
      <c r="C16" s="41">
        <f t="shared" si="2"/>
        <v>-476</v>
      </c>
      <c r="D16" s="61">
        <f t="shared" si="2"/>
        <v>-2</v>
      </c>
      <c r="E16" s="41">
        <f t="shared" si="2"/>
        <v>10797</v>
      </c>
      <c r="F16" s="38">
        <f t="shared" si="2"/>
        <v>0.040000000000000036</v>
      </c>
      <c r="G16" s="62">
        <f t="shared" si="2"/>
        <v>1529</v>
      </c>
      <c r="H16" s="42">
        <f t="shared" si="2"/>
        <v>1.42</v>
      </c>
      <c r="I16" s="43">
        <f t="shared" si="2"/>
        <v>-0.19999999999999574</v>
      </c>
      <c r="J16" s="63">
        <f t="shared" si="2"/>
        <v>-920</v>
      </c>
      <c r="K16" s="61">
        <f t="shared" si="2"/>
        <v>-4</v>
      </c>
      <c r="L16" s="41">
        <f t="shared" si="2"/>
        <v>22530</v>
      </c>
      <c r="M16" s="38">
        <f t="shared" si="2"/>
        <v>0.08999999999999986</v>
      </c>
      <c r="N16" s="62">
        <f t="shared" si="2"/>
        <v>11239</v>
      </c>
      <c r="O16" s="42">
        <f t="shared" si="2"/>
        <v>1.91</v>
      </c>
    </row>
    <row r="17" spans="1:15" ht="13.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4.25" thickBot="1">
      <c r="A24" s="69"/>
      <c r="B24" s="69"/>
      <c r="C24" s="69"/>
      <c r="D24" s="69"/>
      <c r="E24" s="69"/>
      <c r="F24" s="69"/>
      <c r="G24" s="69"/>
      <c r="H24" s="69"/>
      <c r="I24" s="69"/>
      <c r="J24" s="67"/>
      <c r="K24" s="67"/>
      <c r="L24" s="67"/>
      <c r="M24" s="67"/>
      <c r="N24" s="67"/>
      <c r="O24" s="67"/>
    </row>
    <row r="25" spans="1:15" ht="13.5">
      <c r="A25" s="70"/>
      <c r="B25" s="71"/>
      <c r="C25" s="71"/>
      <c r="D25" s="71"/>
      <c r="E25" s="71"/>
      <c r="F25" s="71"/>
      <c r="G25" s="71"/>
      <c r="H25" s="71"/>
      <c r="I25" s="71"/>
      <c r="J25" s="72"/>
      <c r="K25" s="73"/>
      <c r="L25" s="73"/>
      <c r="M25" s="73"/>
      <c r="N25" s="73"/>
      <c r="O25" s="74"/>
    </row>
    <row r="26" spans="1:15" ht="13.5">
      <c r="A26" s="171" t="s">
        <v>87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173"/>
      <c r="O26" s="174"/>
    </row>
    <row r="27" spans="1:15" ht="13.5">
      <c r="A27" s="175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4"/>
    </row>
    <row r="28" spans="1:15" ht="29.25" customHeight="1">
      <c r="A28" s="176" t="s">
        <v>135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N28" s="169"/>
      <c r="O28" s="170"/>
    </row>
    <row r="29" spans="1:15" ht="19.5" customHeight="1">
      <c r="A29" s="176" t="s">
        <v>86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N29" s="169"/>
      <c r="O29" s="170"/>
    </row>
    <row r="30" spans="1:15" ht="25.5" customHeight="1">
      <c r="A30" s="167" t="s">
        <v>90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8"/>
    </row>
    <row r="31" spans="1:15" ht="39" customHeight="1">
      <c r="A31" s="75"/>
      <c r="B31" s="166" t="s">
        <v>89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77"/>
      <c r="O31" s="78"/>
    </row>
    <row r="32" spans="1:15" ht="24.75" customHeight="1">
      <c r="A32" s="75"/>
      <c r="D32" s="98" t="s">
        <v>136</v>
      </c>
      <c r="E32" s="76"/>
      <c r="F32" s="76"/>
      <c r="G32" s="76"/>
      <c r="H32" s="76"/>
      <c r="I32" s="76"/>
      <c r="J32" s="76"/>
      <c r="K32" s="76"/>
      <c r="L32" s="76"/>
      <c r="M32" s="77"/>
      <c r="N32" s="77"/>
      <c r="O32" s="78"/>
    </row>
    <row r="33" spans="1:15" ht="24" customHeight="1">
      <c r="A33" s="75"/>
      <c r="D33" s="98" t="s">
        <v>137</v>
      </c>
      <c r="E33" s="76"/>
      <c r="F33" s="76"/>
      <c r="G33" s="76"/>
      <c r="H33" s="76"/>
      <c r="I33" s="76"/>
      <c r="J33" s="76"/>
      <c r="K33" s="76"/>
      <c r="L33" s="76"/>
      <c r="M33" s="77"/>
      <c r="N33" s="77"/>
      <c r="O33" s="78"/>
    </row>
    <row r="34" spans="1:15" ht="24" customHeight="1">
      <c r="A34" s="75"/>
      <c r="D34" s="98" t="s">
        <v>138</v>
      </c>
      <c r="E34" s="76"/>
      <c r="F34" s="76"/>
      <c r="G34" s="76"/>
      <c r="H34" s="76"/>
      <c r="I34" s="76"/>
      <c r="J34" s="76"/>
      <c r="K34" s="76"/>
      <c r="L34" s="76"/>
      <c r="M34" s="77"/>
      <c r="N34" s="77"/>
      <c r="O34" s="78"/>
    </row>
    <row r="35" spans="1:15" ht="19.5" customHeight="1">
      <c r="A35" s="79"/>
      <c r="D35" s="97" t="s">
        <v>114</v>
      </c>
      <c r="E35" s="80"/>
      <c r="F35" s="80"/>
      <c r="G35" s="80"/>
      <c r="H35" s="80"/>
      <c r="I35" s="80"/>
      <c r="J35" s="80"/>
      <c r="K35" s="81"/>
      <c r="L35" s="81"/>
      <c r="M35" s="81"/>
      <c r="N35" s="81"/>
      <c r="O35" s="82"/>
    </row>
    <row r="36" spans="1:15" ht="27.75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3.25" customHeight="1">
      <c r="A37" s="167" t="s">
        <v>88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9"/>
      <c r="N37" s="169"/>
      <c r="O37" s="170"/>
    </row>
    <row r="38" spans="1:15" ht="13.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1"/>
      <c r="L38" s="81"/>
      <c r="M38" s="81"/>
      <c r="N38" s="81"/>
      <c r="O38" s="82"/>
    </row>
    <row r="39" spans="1:15" ht="13.5">
      <c r="A39" s="92"/>
      <c r="B39" s="91" t="s">
        <v>108</v>
      </c>
      <c r="C39" s="84"/>
      <c r="D39" s="81"/>
      <c r="E39" s="67"/>
      <c r="F39" s="85"/>
      <c r="H39" s="85" t="s">
        <v>109</v>
      </c>
      <c r="I39" s="81"/>
      <c r="J39" s="81"/>
      <c r="K39" s="81"/>
      <c r="L39" s="81"/>
      <c r="M39" s="81"/>
      <c r="N39" s="81"/>
      <c r="O39" s="82"/>
    </row>
    <row r="40" spans="1:15" ht="13.5">
      <c r="A40" s="92"/>
      <c r="B40" s="91" t="s">
        <v>57</v>
      </c>
      <c r="C40" s="84"/>
      <c r="D40" s="81"/>
      <c r="E40" s="67"/>
      <c r="F40" s="85"/>
      <c r="H40" s="85" t="s">
        <v>58</v>
      </c>
      <c r="I40" s="81"/>
      <c r="J40" s="81"/>
      <c r="K40" s="81"/>
      <c r="L40" s="81"/>
      <c r="M40" s="81"/>
      <c r="N40" s="81"/>
      <c r="O40" s="82"/>
    </row>
    <row r="41" spans="1:15" ht="13.5" hidden="1">
      <c r="A41" s="92"/>
      <c r="B41" s="91"/>
      <c r="C41" s="84"/>
      <c r="D41" s="81"/>
      <c r="E41" s="67"/>
      <c r="F41" s="85"/>
      <c r="H41" s="85"/>
      <c r="I41" s="81"/>
      <c r="J41" s="81"/>
      <c r="K41" s="81"/>
      <c r="L41" s="81"/>
      <c r="M41" s="81"/>
      <c r="N41" s="81"/>
      <c r="O41" s="82"/>
    </row>
    <row r="42" spans="1:15" ht="13.5" hidden="1">
      <c r="A42" s="92"/>
      <c r="B42" s="91"/>
      <c r="C42" s="84"/>
      <c r="D42" s="81"/>
      <c r="E42" s="67"/>
      <c r="F42" s="85"/>
      <c r="H42" s="85"/>
      <c r="I42" s="81"/>
      <c r="J42" s="81"/>
      <c r="K42" s="81"/>
      <c r="L42" s="81"/>
      <c r="M42" s="81"/>
      <c r="N42" s="81"/>
      <c r="O42" s="82"/>
    </row>
    <row r="43" spans="1:15" ht="13.5">
      <c r="A43" s="92"/>
      <c r="B43" s="91" t="s">
        <v>59</v>
      </c>
      <c r="C43" s="84"/>
      <c r="D43" s="81"/>
      <c r="E43" s="67"/>
      <c r="F43" s="85"/>
      <c r="H43" s="85" t="s">
        <v>60</v>
      </c>
      <c r="I43" s="81"/>
      <c r="J43" s="81"/>
      <c r="K43" s="81"/>
      <c r="L43" s="81"/>
      <c r="M43" s="81"/>
      <c r="N43" s="81"/>
      <c r="O43" s="82"/>
    </row>
    <row r="44" spans="1:15" ht="13.5" hidden="1">
      <c r="A44" s="92"/>
      <c r="B44" s="91"/>
      <c r="C44" s="84"/>
      <c r="D44" s="81"/>
      <c r="E44" s="67"/>
      <c r="F44" s="85"/>
      <c r="H44" s="85"/>
      <c r="I44" s="81"/>
      <c r="J44" s="81"/>
      <c r="K44" s="81"/>
      <c r="L44" s="81"/>
      <c r="M44" s="81"/>
      <c r="N44" s="81"/>
      <c r="O44" s="82"/>
    </row>
    <row r="45" spans="1:15" ht="13.5">
      <c r="A45" s="92"/>
      <c r="B45" s="91" t="s">
        <v>61</v>
      </c>
      <c r="C45" s="84"/>
      <c r="D45" s="81"/>
      <c r="E45" s="67"/>
      <c r="F45" s="85"/>
      <c r="H45" s="85" t="s">
        <v>64</v>
      </c>
      <c r="I45" s="81"/>
      <c r="J45" s="81"/>
      <c r="K45" s="81"/>
      <c r="L45" s="81"/>
      <c r="M45" s="81"/>
      <c r="N45" s="81"/>
      <c r="O45" s="82"/>
    </row>
    <row r="46" spans="1:15" ht="13.5" hidden="1">
      <c r="A46" s="92"/>
      <c r="B46" s="91"/>
      <c r="C46" s="84"/>
      <c r="D46" s="81"/>
      <c r="E46" s="67"/>
      <c r="F46" s="85"/>
      <c r="H46" s="85"/>
      <c r="I46" s="81"/>
      <c r="J46" s="81"/>
      <c r="K46" s="81"/>
      <c r="L46" s="81"/>
      <c r="M46" s="81"/>
      <c r="N46" s="81"/>
      <c r="O46" s="82"/>
    </row>
    <row r="47" spans="1:15" ht="13.5" hidden="1">
      <c r="A47" s="92"/>
      <c r="B47" s="91"/>
      <c r="C47" s="84"/>
      <c r="D47" s="81"/>
      <c r="E47" s="67"/>
      <c r="F47" s="85"/>
      <c r="H47" s="85"/>
      <c r="I47" s="81"/>
      <c r="J47" s="81"/>
      <c r="K47" s="81"/>
      <c r="L47" s="81"/>
      <c r="M47" s="81"/>
      <c r="N47" s="81"/>
      <c r="O47" s="82"/>
    </row>
    <row r="48" spans="1:15" ht="13.5">
      <c r="A48" s="83"/>
      <c r="B48" s="84"/>
      <c r="C48" s="84"/>
      <c r="D48" s="81"/>
      <c r="E48" s="67"/>
      <c r="F48" s="85"/>
      <c r="G48" s="85"/>
      <c r="H48" s="81"/>
      <c r="I48" s="81"/>
      <c r="J48" s="81"/>
      <c r="K48" s="81"/>
      <c r="L48" s="81"/>
      <c r="M48" s="81"/>
      <c r="N48" s="81"/>
      <c r="O48" s="82"/>
    </row>
    <row r="49" spans="1:15" ht="13.5">
      <c r="A49" s="83"/>
      <c r="B49" s="84"/>
      <c r="C49" s="84"/>
      <c r="D49" s="81"/>
      <c r="E49" s="67"/>
      <c r="F49" s="85"/>
      <c r="G49" s="85"/>
      <c r="H49" s="81"/>
      <c r="I49" s="81"/>
      <c r="J49" s="81"/>
      <c r="K49" s="81"/>
      <c r="L49" s="81"/>
      <c r="M49" s="81"/>
      <c r="N49" s="81"/>
      <c r="O49" s="82"/>
    </row>
    <row r="50" spans="1:15" ht="27" customHeight="1">
      <c r="A50" s="162" t="s">
        <v>115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4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21.75" customHeight="1">
      <c r="A52" s="86"/>
      <c r="B52" s="84" t="s">
        <v>116</v>
      </c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s="95" customFormat="1" ht="68.25" customHeight="1">
      <c r="A53" s="93"/>
      <c r="B53" s="96"/>
      <c r="C53" s="165" t="s">
        <v>110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94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3.5">
      <c r="A55" s="86"/>
      <c r="B55" s="84"/>
      <c r="C55" s="84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2"/>
    </row>
    <row r="56" spans="1:15" ht="13.5">
      <c r="A56" s="86"/>
      <c r="B56" s="84"/>
      <c r="C56" s="84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2"/>
    </row>
    <row r="57" spans="1:15" ht="13.5">
      <c r="A57" s="86"/>
      <c r="B57" s="84"/>
      <c r="C57" s="84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2"/>
    </row>
    <row r="58" spans="1:15" ht="13.5">
      <c r="A58" s="86"/>
      <c r="B58" s="84"/>
      <c r="C58" s="84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2"/>
    </row>
    <row r="59" spans="1:15" ht="14.25" thickBot="1">
      <c r="A59" s="87"/>
      <c r="B59" s="88"/>
      <c r="C59" s="88"/>
      <c r="D59" s="88"/>
      <c r="E59" s="88"/>
      <c r="F59" s="88"/>
      <c r="G59" s="88"/>
      <c r="H59" s="88"/>
      <c r="I59" s="88"/>
      <c r="J59" s="88"/>
      <c r="K59" s="89"/>
      <c r="L59" s="89"/>
      <c r="M59" s="89"/>
      <c r="N59" s="89"/>
      <c r="O59" s="90"/>
    </row>
  </sheetData>
  <sheetProtection/>
  <mergeCells count="13">
    <mergeCell ref="A2:A4"/>
    <mergeCell ref="B2:H2"/>
    <mergeCell ref="I2:O2"/>
    <mergeCell ref="G3:H3"/>
    <mergeCell ref="N3:O3"/>
    <mergeCell ref="A26:O27"/>
    <mergeCell ref="A28:O28"/>
    <mergeCell ref="A29:O29"/>
    <mergeCell ref="A30:O30"/>
    <mergeCell ref="A50:O50"/>
    <mergeCell ref="C53:N53"/>
    <mergeCell ref="B31:M31"/>
    <mergeCell ref="A37:O37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B1">
      <selection activeCell="D7" sqref="D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48" t="s">
        <v>143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2:18" ht="18.75">
      <c r="B3" s="148" t="s">
        <v>93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2:18" ht="12.75" thickBot="1">
      <c r="B4" s="149" t="s">
        <v>113</v>
      </c>
      <c r="C4" s="149"/>
      <c r="D4" s="149"/>
      <c r="E4" s="58"/>
      <c r="F4" s="58"/>
      <c r="G4" s="58"/>
      <c r="H4" s="58"/>
      <c r="I4" s="58"/>
      <c r="J4" s="58"/>
      <c r="K4" s="60"/>
      <c r="L4" s="58"/>
      <c r="M4" s="58"/>
      <c r="N4" s="58"/>
      <c r="O4" s="150" t="s">
        <v>117</v>
      </c>
      <c r="P4" s="150"/>
      <c r="Q4" s="150"/>
      <c r="R4" s="150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46" t="s">
        <v>45</v>
      </c>
      <c r="K6" s="147"/>
      <c r="L6" s="22"/>
      <c r="M6" s="22"/>
      <c r="N6" s="22"/>
      <c r="O6" s="22"/>
      <c r="P6" s="22"/>
      <c r="Q6" s="146" t="s">
        <v>45</v>
      </c>
      <c r="R6" s="147"/>
    </row>
    <row r="7" spans="2:18" s="6" customFormat="1" ht="42" customHeight="1" thickBot="1">
      <c r="B7" s="19"/>
      <c r="C7" s="20"/>
      <c r="D7" s="21"/>
      <c r="E7" s="29" t="s">
        <v>63</v>
      </c>
      <c r="F7" s="23" t="s">
        <v>46</v>
      </c>
      <c r="G7" s="23" t="s">
        <v>43</v>
      </c>
      <c r="H7" s="23" t="s">
        <v>47</v>
      </c>
      <c r="I7" s="24" t="s">
        <v>96</v>
      </c>
      <c r="J7" s="25" t="s">
        <v>62</v>
      </c>
      <c r="K7" s="26" t="s">
        <v>49</v>
      </c>
      <c r="L7" s="23" t="s">
        <v>63</v>
      </c>
      <c r="M7" s="23" t="s">
        <v>46</v>
      </c>
      <c r="N7" s="23" t="s">
        <v>43</v>
      </c>
      <c r="O7" s="23" t="s">
        <v>50</v>
      </c>
      <c r="P7" s="24" t="s">
        <v>96</v>
      </c>
      <c r="Q7" s="25" t="s">
        <v>51</v>
      </c>
      <c r="R7" s="27" t="s">
        <v>49</v>
      </c>
    </row>
    <row r="8" spans="2:23" s="44" customFormat="1" ht="12">
      <c r="B8" s="45"/>
      <c r="C8" s="151" t="s">
        <v>0</v>
      </c>
      <c r="D8" s="152"/>
      <c r="E8" s="190">
        <v>39</v>
      </c>
      <c r="F8" s="191">
        <v>280008</v>
      </c>
      <c r="G8" s="192">
        <v>77</v>
      </c>
      <c r="H8" s="191">
        <v>682185</v>
      </c>
      <c r="I8" s="193">
        <v>2.44</v>
      </c>
      <c r="J8" s="194">
        <v>686468</v>
      </c>
      <c r="K8" s="46">
        <f>IF(U8=TRUE,"-",ROUND((H8-J8)/J8*100,2))</f>
        <v>-0.62</v>
      </c>
      <c r="L8" s="195">
        <v>39</v>
      </c>
      <c r="M8" s="191">
        <v>280271</v>
      </c>
      <c r="N8" s="191">
        <v>76</v>
      </c>
      <c r="O8" s="191">
        <v>618024</v>
      </c>
      <c r="P8" s="193">
        <v>2.21</v>
      </c>
      <c r="Q8" s="194">
        <v>615823</v>
      </c>
      <c r="R8" s="46">
        <f>IF(W8=TRUE,"-",ROUND((O8-Q8)/Q8*100,2))</f>
        <v>0.36</v>
      </c>
      <c r="T8" s="44">
        <f aca="true" t="shared" si="0" ref="T8:T39">ROUND((H8-J8)/J8*100,2)</f>
        <v>-0.62</v>
      </c>
      <c r="U8" s="44" t="b">
        <f aca="true" t="shared" si="1" ref="U8:U39">ISERROR(T8)</f>
        <v>0</v>
      </c>
      <c r="V8" s="44">
        <f aca="true" t="shared" si="2" ref="V8:V39">ROUND((O8-Q8)/Q8*100,2)</f>
        <v>0.36</v>
      </c>
      <c r="W8" s="44" t="b">
        <f aca="true" t="shared" si="3" ref="W8:W39">ISERROR(V8)</f>
        <v>0</v>
      </c>
    </row>
    <row r="9" spans="2:23" s="44" customFormat="1" ht="12">
      <c r="B9" s="104"/>
      <c r="C9" s="47"/>
      <c r="D9" s="48" t="s">
        <v>121</v>
      </c>
      <c r="E9" s="196">
        <v>37.2</v>
      </c>
      <c r="F9" s="197">
        <v>295760</v>
      </c>
      <c r="G9" s="198">
        <v>11</v>
      </c>
      <c r="H9" s="197">
        <v>818272</v>
      </c>
      <c r="I9" s="199">
        <v>2.77</v>
      </c>
      <c r="J9" s="200">
        <v>823409</v>
      </c>
      <c r="K9" s="49">
        <f>IF(U9=TRUE,"-",ROUND((H9-J9)/J9*100,2))</f>
        <v>-0.62</v>
      </c>
      <c r="L9" s="201">
        <v>37.2</v>
      </c>
      <c r="M9" s="197">
        <v>295760</v>
      </c>
      <c r="N9" s="197">
        <v>11</v>
      </c>
      <c r="O9" s="197">
        <v>774376</v>
      </c>
      <c r="P9" s="199">
        <v>2.62</v>
      </c>
      <c r="Q9" s="200">
        <v>806509</v>
      </c>
      <c r="R9" s="50">
        <f>IF(W9=TRUE,"-",ROUND((O9-Q9)/Q9*100,2))</f>
        <v>-3.98</v>
      </c>
      <c r="T9" s="44">
        <f t="shared" si="0"/>
        <v>-0.62</v>
      </c>
      <c r="U9" s="44" t="b">
        <f t="shared" si="1"/>
        <v>0</v>
      </c>
      <c r="V9" s="44">
        <f t="shared" si="2"/>
        <v>-3.98</v>
      </c>
      <c r="W9" s="44" t="b">
        <f t="shared" si="3"/>
        <v>0</v>
      </c>
    </row>
    <row r="10" spans="2:23" s="44" customFormat="1" ht="12">
      <c r="B10" s="104"/>
      <c r="C10" s="47"/>
      <c r="D10" s="48" t="s">
        <v>72</v>
      </c>
      <c r="E10" s="196">
        <v>44.1</v>
      </c>
      <c r="F10" s="197">
        <v>251069</v>
      </c>
      <c r="G10" s="198" t="s">
        <v>107</v>
      </c>
      <c r="H10" s="197">
        <v>514413</v>
      </c>
      <c r="I10" s="199">
        <v>2.05</v>
      </c>
      <c r="J10" s="200">
        <v>541564</v>
      </c>
      <c r="K10" s="49">
        <f aca="true" t="shared" si="4" ref="K10:K66">IF(U10=TRUE,"-",ROUND((H10-J10)/J10*100,2))</f>
        <v>-5.01</v>
      </c>
      <c r="L10" s="201">
        <v>44.1</v>
      </c>
      <c r="M10" s="197">
        <v>251069</v>
      </c>
      <c r="N10" s="197" t="s">
        <v>107</v>
      </c>
      <c r="O10" s="197">
        <v>437161</v>
      </c>
      <c r="P10" s="199">
        <v>1.74</v>
      </c>
      <c r="Q10" s="200">
        <v>440872</v>
      </c>
      <c r="R10" s="50">
        <f aca="true" t="shared" si="5" ref="R10:R66">IF(W10=TRUE,"-",ROUND((O10-Q10)/Q10*100,2))</f>
        <v>-0.84</v>
      </c>
      <c r="T10" s="44">
        <f t="shared" si="0"/>
        <v>-5.01</v>
      </c>
      <c r="U10" s="44" t="b">
        <f t="shared" si="1"/>
        <v>0</v>
      </c>
      <c r="V10" s="44">
        <f t="shared" si="2"/>
        <v>-0.84</v>
      </c>
      <c r="W10" s="44" t="b">
        <f t="shared" si="3"/>
        <v>0</v>
      </c>
    </row>
    <row r="11" spans="2:23" s="44" customFormat="1" ht="12">
      <c r="B11" s="104"/>
      <c r="C11" s="47"/>
      <c r="D11" s="48" t="s">
        <v>101</v>
      </c>
      <c r="E11" s="196">
        <v>34.5</v>
      </c>
      <c r="F11" s="197">
        <v>244681</v>
      </c>
      <c r="G11" s="198" t="s">
        <v>107</v>
      </c>
      <c r="H11" s="197">
        <v>484475</v>
      </c>
      <c r="I11" s="199">
        <v>1.98</v>
      </c>
      <c r="J11" s="200">
        <v>500000</v>
      </c>
      <c r="K11" s="49">
        <f t="shared" si="4"/>
        <v>-3.11</v>
      </c>
      <c r="L11" s="201">
        <v>34.5</v>
      </c>
      <c r="M11" s="197">
        <v>244681</v>
      </c>
      <c r="N11" s="197" t="s">
        <v>107</v>
      </c>
      <c r="O11" s="197">
        <v>387250</v>
      </c>
      <c r="P11" s="199">
        <v>1.58</v>
      </c>
      <c r="Q11" s="200">
        <v>458000</v>
      </c>
      <c r="R11" s="50">
        <f t="shared" si="5"/>
        <v>-15.45</v>
      </c>
      <c r="T11" s="44">
        <f t="shared" si="0"/>
        <v>-3.11</v>
      </c>
      <c r="U11" s="44" t="b">
        <f t="shared" si="1"/>
        <v>0</v>
      </c>
      <c r="V11" s="44">
        <f t="shared" si="2"/>
        <v>-15.45</v>
      </c>
      <c r="W11" s="44" t="b">
        <f t="shared" si="3"/>
        <v>0</v>
      </c>
    </row>
    <row r="12" spans="2:23" s="44" customFormat="1" ht="12">
      <c r="B12" s="104"/>
      <c r="C12" s="47"/>
      <c r="D12" s="48" t="s">
        <v>76</v>
      </c>
      <c r="E12" s="196">
        <v>39.6</v>
      </c>
      <c r="F12" s="197">
        <v>272356</v>
      </c>
      <c r="G12" s="198">
        <v>12</v>
      </c>
      <c r="H12" s="197">
        <v>668115</v>
      </c>
      <c r="I12" s="199">
        <v>2.45</v>
      </c>
      <c r="J12" s="200">
        <v>677497</v>
      </c>
      <c r="K12" s="49">
        <f t="shared" si="4"/>
        <v>-1.38</v>
      </c>
      <c r="L12" s="201">
        <v>39.6</v>
      </c>
      <c r="M12" s="197">
        <v>272356</v>
      </c>
      <c r="N12" s="197">
        <v>12</v>
      </c>
      <c r="O12" s="197">
        <v>597152</v>
      </c>
      <c r="P12" s="199">
        <v>2.19</v>
      </c>
      <c r="Q12" s="200">
        <v>596796</v>
      </c>
      <c r="R12" s="50">
        <f t="shared" si="5"/>
        <v>0.06</v>
      </c>
      <c r="T12" s="44">
        <f t="shared" si="0"/>
        <v>-1.38</v>
      </c>
      <c r="U12" s="44" t="b">
        <f t="shared" si="1"/>
        <v>0</v>
      </c>
      <c r="V12" s="44">
        <f t="shared" si="2"/>
        <v>0.06</v>
      </c>
      <c r="W12" s="44" t="b">
        <f t="shared" si="3"/>
        <v>0</v>
      </c>
    </row>
    <row r="13" spans="2:23" s="44" customFormat="1" ht="12">
      <c r="B13" s="104"/>
      <c r="C13" s="47"/>
      <c r="D13" s="48" t="s">
        <v>84</v>
      </c>
      <c r="E13" s="196">
        <v>39.7</v>
      </c>
      <c r="F13" s="197">
        <v>250887</v>
      </c>
      <c r="G13" s="198" t="s">
        <v>107</v>
      </c>
      <c r="H13" s="197">
        <v>310443</v>
      </c>
      <c r="I13" s="199">
        <v>1.24</v>
      </c>
      <c r="J13" s="200">
        <v>284306</v>
      </c>
      <c r="K13" s="49">
        <f t="shared" si="4"/>
        <v>9.19</v>
      </c>
      <c r="L13" s="201">
        <v>40</v>
      </c>
      <c r="M13" s="197">
        <v>246331</v>
      </c>
      <c r="N13" s="197" t="s">
        <v>107</v>
      </c>
      <c r="O13" s="197">
        <v>309664</v>
      </c>
      <c r="P13" s="199">
        <v>1.26</v>
      </c>
      <c r="Q13" s="200">
        <v>270973</v>
      </c>
      <c r="R13" s="50">
        <f t="shared" si="5"/>
        <v>14.28</v>
      </c>
      <c r="T13" s="44">
        <f t="shared" si="0"/>
        <v>9.19</v>
      </c>
      <c r="U13" s="44" t="b">
        <f t="shared" si="1"/>
        <v>0</v>
      </c>
      <c r="V13" s="44">
        <f t="shared" si="2"/>
        <v>14.28</v>
      </c>
      <c r="W13" s="44" t="b">
        <f t="shared" si="3"/>
        <v>0</v>
      </c>
    </row>
    <row r="14" spans="2:23" s="44" customFormat="1" ht="12">
      <c r="B14" s="104"/>
      <c r="C14" s="47"/>
      <c r="D14" s="48" t="s">
        <v>1</v>
      </c>
      <c r="E14" s="196">
        <v>38.5</v>
      </c>
      <c r="F14" s="197">
        <v>304561</v>
      </c>
      <c r="G14" s="198">
        <v>13</v>
      </c>
      <c r="H14" s="197">
        <v>758962</v>
      </c>
      <c r="I14" s="199">
        <v>2.49</v>
      </c>
      <c r="J14" s="200">
        <v>734634</v>
      </c>
      <c r="K14" s="49">
        <f t="shared" si="4"/>
        <v>3.31</v>
      </c>
      <c r="L14" s="201">
        <v>38.5</v>
      </c>
      <c r="M14" s="197">
        <v>304561</v>
      </c>
      <c r="N14" s="197">
        <v>13</v>
      </c>
      <c r="O14" s="197">
        <v>705442</v>
      </c>
      <c r="P14" s="199">
        <v>2.32</v>
      </c>
      <c r="Q14" s="200">
        <v>680907</v>
      </c>
      <c r="R14" s="50">
        <f t="shared" si="5"/>
        <v>3.6</v>
      </c>
      <c r="T14" s="44">
        <f t="shared" si="0"/>
        <v>3.31</v>
      </c>
      <c r="U14" s="44" t="b">
        <f t="shared" si="1"/>
        <v>0</v>
      </c>
      <c r="V14" s="44">
        <f t="shared" si="2"/>
        <v>3.6</v>
      </c>
      <c r="W14" s="44" t="b">
        <f t="shared" si="3"/>
        <v>0</v>
      </c>
    </row>
    <row r="15" spans="2:23" s="44" customFormat="1" ht="12">
      <c r="B15" s="101"/>
      <c r="C15" s="47"/>
      <c r="D15" s="48" t="s">
        <v>102</v>
      </c>
      <c r="E15" s="196" t="s">
        <v>106</v>
      </c>
      <c r="F15" s="197" t="s">
        <v>106</v>
      </c>
      <c r="G15" s="198" t="s">
        <v>106</v>
      </c>
      <c r="H15" s="197" t="s">
        <v>106</v>
      </c>
      <c r="I15" s="199" t="s">
        <v>106</v>
      </c>
      <c r="J15" s="200" t="s">
        <v>106</v>
      </c>
      <c r="K15" s="49" t="str">
        <f t="shared" si="4"/>
        <v>-</v>
      </c>
      <c r="L15" s="201" t="s">
        <v>106</v>
      </c>
      <c r="M15" s="197" t="s">
        <v>106</v>
      </c>
      <c r="N15" s="197" t="s">
        <v>106</v>
      </c>
      <c r="O15" s="197" t="s">
        <v>106</v>
      </c>
      <c r="P15" s="199" t="s">
        <v>106</v>
      </c>
      <c r="Q15" s="200" t="s">
        <v>106</v>
      </c>
      <c r="R15" s="50" t="str">
        <f t="shared" si="5"/>
        <v>-</v>
      </c>
      <c r="T15" s="44" t="e">
        <f t="shared" si="0"/>
        <v>#VALUE!</v>
      </c>
      <c r="U15" s="44" t="b">
        <f t="shared" si="1"/>
        <v>1</v>
      </c>
      <c r="V15" s="44" t="e">
        <f t="shared" si="2"/>
        <v>#VALUE!</v>
      </c>
      <c r="W15" s="44" t="b">
        <f t="shared" si="3"/>
        <v>1</v>
      </c>
    </row>
    <row r="16" spans="2:23" s="44" customFormat="1" ht="12">
      <c r="B16" s="101"/>
      <c r="C16" s="47"/>
      <c r="D16" s="48" t="s">
        <v>2</v>
      </c>
      <c r="E16" s="196">
        <v>37</v>
      </c>
      <c r="F16" s="197">
        <v>297037</v>
      </c>
      <c r="G16" s="198" t="s">
        <v>107</v>
      </c>
      <c r="H16" s="197">
        <v>800000</v>
      </c>
      <c r="I16" s="199">
        <v>2.69</v>
      </c>
      <c r="J16" s="200">
        <v>840000</v>
      </c>
      <c r="K16" s="49">
        <f t="shared" si="4"/>
        <v>-4.76</v>
      </c>
      <c r="L16" s="201">
        <v>37</v>
      </c>
      <c r="M16" s="197">
        <v>297037</v>
      </c>
      <c r="N16" s="197" t="s">
        <v>107</v>
      </c>
      <c r="O16" s="197">
        <v>800000</v>
      </c>
      <c r="P16" s="199">
        <v>2.69</v>
      </c>
      <c r="Q16" s="200">
        <v>840000</v>
      </c>
      <c r="R16" s="50">
        <f t="shared" si="5"/>
        <v>-4.76</v>
      </c>
      <c r="T16" s="44">
        <f t="shared" si="0"/>
        <v>-4.76</v>
      </c>
      <c r="U16" s="44" t="b">
        <f t="shared" si="1"/>
        <v>0</v>
      </c>
      <c r="V16" s="44">
        <f t="shared" si="2"/>
        <v>-4.76</v>
      </c>
      <c r="W16" s="44" t="b">
        <f t="shared" si="3"/>
        <v>0</v>
      </c>
    </row>
    <row r="17" spans="2:23" s="44" customFormat="1" ht="12">
      <c r="B17" s="101"/>
      <c r="C17" s="47"/>
      <c r="D17" s="48" t="s">
        <v>77</v>
      </c>
      <c r="E17" s="196">
        <v>35.9</v>
      </c>
      <c r="F17" s="197">
        <v>269374</v>
      </c>
      <c r="G17" s="198" t="s">
        <v>107</v>
      </c>
      <c r="H17" s="197">
        <v>612500</v>
      </c>
      <c r="I17" s="199">
        <v>2.27</v>
      </c>
      <c r="J17" s="200">
        <v>706667</v>
      </c>
      <c r="K17" s="49">
        <f t="shared" si="4"/>
        <v>-13.33</v>
      </c>
      <c r="L17" s="201">
        <v>35.9</v>
      </c>
      <c r="M17" s="197">
        <v>269374</v>
      </c>
      <c r="N17" s="197" t="s">
        <v>107</v>
      </c>
      <c r="O17" s="197">
        <v>603000</v>
      </c>
      <c r="P17" s="199">
        <v>2.24</v>
      </c>
      <c r="Q17" s="200">
        <v>697000</v>
      </c>
      <c r="R17" s="50">
        <f t="shared" si="5"/>
        <v>-13.49</v>
      </c>
      <c r="T17" s="44">
        <f t="shared" si="0"/>
        <v>-13.33</v>
      </c>
      <c r="U17" s="44" t="b">
        <f t="shared" si="1"/>
        <v>0</v>
      </c>
      <c r="V17" s="44">
        <f t="shared" si="2"/>
        <v>-13.49</v>
      </c>
      <c r="W17" s="44" t="b">
        <f t="shared" si="3"/>
        <v>0</v>
      </c>
    </row>
    <row r="18" spans="2:23" s="44" customFormat="1" ht="12">
      <c r="B18" s="101"/>
      <c r="C18" s="47"/>
      <c r="D18" s="48" t="s">
        <v>78</v>
      </c>
      <c r="E18" s="196">
        <v>39</v>
      </c>
      <c r="F18" s="197">
        <v>279267</v>
      </c>
      <c r="G18" s="198" t="s">
        <v>107</v>
      </c>
      <c r="H18" s="197">
        <v>765800</v>
      </c>
      <c r="I18" s="199">
        <v>2.74</v>
      </c>
      <c r="J18" s="200">
        <v>681500</v>
      </c>
      <c r="K18" s="49">
        <f t="shared" si="4"/>
        <v>12.37</v>
      </c>
      <c r="L18" s="201">
        <v>39</v>
      </c>
      <c r="M18" s="197">
        <v>279267</v>
      </c>
      <c r="N18" s="197" t="s">
        <v>107</v>
      </c>
      <c r="O18" s="197">
        <v>685150</v>
      </c>
      <c r="P18" s="199">
        <v>2.45</v>
      </c>
      <c r="Q18" s="200">
        <v>564138</v>
      </c>
      <c r="R18" s="50">
        <f t="shared" si="5"/>
        <v>21.45</v>
      </c>
      <c r="T18" s="44">
        <f t="shared" si="0"/>
        <v>12.37</v>
      </c>
      <c r="U18" s="44" t="b">
        <f t="shared" si="1"/>
        <v>0</v>
      </c>
      <c r="V18" s="44">
        <f t="shared" si="2"/>
        <v>21.45</v>
      </c>
      <c r="W18" s="44" t="b">
        <f t="shared" si="3"/>
        <v>0</v>
      </c>
    </row>
    <row r="19" spans="2:23" s="44" customFormat="1" ht="12">
      <c r="B19" s="101"/>
      <c r="C19" s="47"/>
      <c r="D19" s="48" t="s">
        <v>3</v>
      </c>
      <c r="E19" s="196">
        <v>39</v>
      </c>
      <c r="F19" s="197">
        <v>256000</v>
      </c>
      <c r="G19" s="198" t="s">
        <v>107</v>
      </c>
      <c r="H19" s="197">
        <v>700000</v>
      </c>
      <c r="I19" s="199">
        <v>2.73</v>
      </c>
      <c r="J19" s="200">
        <v>700000</v>
      </c>
      <c r="K19" s="49">
        <f t="shared" si="4"/>
        <v>0</v>
      </c>
      <c r="L19" s="201">
        <v>39</v>
      </c>
      <c r="M19" s="197">
        <v>256000</v>
      </c>
      <c r="N19" s="197" t="s">
        <v>107</v>
      </c>
      <c r="O19" s="197">
        <v>440000</v>
      </c>
      <c r="P19" s="199">
        <v>1.72</v>
      </c>
      <c r="Q19" s="200">
        <v>473000</v>
      </c>
      <c r="R19" s="50">
        <f t="shared" si="5"/>
        <v>-6.98</v>
      </c>
      <c r="T19" s="44">
        <f t="shared" si="0"/>
        <v>0</v>
      </c>
      <c r="U19" s="44" t="b">
        <f t="shared" si="1"/>
        <v>0</v>
      </c>
      <c r="V19" s="44">
        <f t="shared" si="2"/>
        <v>-6.98</v>
      </c>
      <c r="W19" s="44" t="b">
        <f t="shared" si="3"/>
        <v>0</v>
      </c>
    </row>
    <row r="20" spans="2:23" s="44" customFormat="1" ht="12">
      <c r="B20" s="101" t="s">
        <v>4</v>
      </c>
      <c r="C20" s="47"/>
      <c r="D20" s="48" t="s">
        <v>5</v>
      </c>
      <c r="E20" s="196">
        <v>38</v>
      </c>
      <c r="F20" s="197">
        <v>267115</v>
      </c>
      <c r="G20" s="198" t="s">
        <v>107</v>
      </c>
      <c r="H20" s="197">
        <v>733321</v>
      </c>
      <c r="I20" s="199">
        <v>2.75</v>
      </c>
      <c r="J20" s="200">
        <v>750000</v>
      </c>
      <c r="K20" s="49">
        <f t="shared" si="4"/>
        <v>-2.22</v>
      </c>
      <c r="L20" s="201">
        <v>38</v>
      </c>
      <c r="M20" s="197">
        <v>267115</v>
      </c>
      <c r="N20" s="197" t="s">
        <v>107</v>
      </c>
      <c r="O20" s="197">
        <v>681600</v>
      </c>
      <c r="P20" s="199">
        <v>2.55</v>
      </c>
      <c r="Q20" s="200">
        <v>735000</v>
      </c>
      <c r="R20" s="50">
        <f t="shared" si="5"/>
        <v>-7.27</v>
      </c>
      <c r="T20" s="44">
        <f t="shared" si="0"/>
        <v>-2.22</v>
      </c>
      <c r="U20" s="44" t="b">
        <f t="shared" si="1"/>
        <v>0</v>
      </c>
      <c r="V20" s="44">
        <f t="shared" si="2"/>
        <v>-7.27</v>
      </c>
      <c r="W20" s="44" t="b">
        <f t="shared" si="3"/>
        <v>0</v>
      </c>
    </row>
    <row r="21" spans="2:23" s="44" customFormat="1" ht="12">
      <c r="B21" s="101"/>
      <c r="C21" s="47"/>
      <c r="D21" s="48" t="s">
        <v>6</v>
      </c>
      <c r="E21" s="196">
        <v>44.7</v>
      </c>
      <c r="F21" s="197">
        <v>325761</v>
      </c>
      <c r="G21" s="198" t="s">
        <v>107</v>
      </c>
      <c r="H21" s="197">
        <v>701355</v>
      </c>
      <c r="I21" s="199">
        <v>2.15</v>
      </c>
      <c r="J21" s="200">
        <v>655625</v>
      </c>
      <c r="K21" s="49">
        <f t="shared" si="4"/>
        <v>6.98</v>
      </c>
      <c r="L21" s="201">
        <v>44.7</v>
      </c>
      <c r="M21" s="197">
        <v>325761</v>
      </c>
      <c r="N21" s="197" t="s">
        <v>107</v>
      </c>
      <c r="O21" s="197">
        <v>662081</v>
      </c>
      <c r="P21" s="199">
        <v>2.03</v>
      </c>
      <c r="Q21" s="200">
        <v>639875</v>
      </c>
      <c r="R21" s="50">
        <f t="shared" si="5"/>
        <v>3.47</v>
      </c>
      <c r="T21" s="44">
        <f t="shared" si="0"/>
        <v>6.98</v>
      </c>
      <c r="U21" s="44" t="b">
        <f t="shared" si="1"/>
        <v>0</v>
      </c>
      <c r="V21" s="44">
        <f t="shared" si="2"/>
        <v>3.47</v>
      </c>
      <c r="W21" s="44" t="b">
        <f t="shared" si="3"/>
        <v>0</v>
      </c>
    </row>
    <row r="22" spans="2:23" s="44" customFormat="1" ht="12">
      <c r="B22" s="101"/>
      <c r="C22" s="47"/>
      <c r="D22" s="48" t="s">
        <v>103</v>
      </c>
      <c r="E22" s="196">
        <v>39.4</v>
      </c>
      <c r="F22" s="197">
        <v>266468</v>
      </c>
      <c r="G22" s="198">
        <v>7</v>
      </c>
      <c r="H22" s="197">
        <v>639945</v>
      </c>
      <c r="I22" s="199">
        <v>2.4</v>
      </c>
      <c r="J22" s="202" t="s">
        <v>126</v>
      </c>
      <c r="K22" s="49" t="str">
        <f t="shared" si="4"/>
        <v>-</v>
      </c>
      <c r="L22" s="201">
        <v>39.4</v>
      </c>
      <c r="M22" s="197">
        <v>266468</v>
      </c>
      <c r="N22" s="197">
        <v>7</v>
      </c>
      <c r="O22" s="197">
        <v>471520</v>
      </c>
      <c r="P22" s="199">
        <v>1.77</v>
      </c>
      <c r="Q22" s="203" t="s">
        <v>142</v>
      </c>
      <c r="R22" s="50" t="str">
        <f t="shared" si="5"/>
        <v>-</v>
      </c>
      <c r="T22" s="44" t="e">
        <f t="shared" si="0"/>
        <v>#VALUE!</v>
      </c>
      <c r="U22" s="44" t="b">
        <f t="shared" si="1"/>
        <v>1</v>
      </c>
      <c r="V22" s="44" t="e">
        <f t="shared" si="2"/>
        <v>#VALUE!</v>
      </c>
      <c r="W22" s="44" t="b">
        <f t="shared" si="3"/>
        <v>1</v>
      </c>
    </row>
    <row r="23" spans="2:23" s="44" customFormat="1" ht="12">
      <c r="B23" s="101"/>
      <c r="C23" s="47"/>
      <c r="D23" s="48" t="s">
        <v>75</v>
      </c>
      <c r="E23" s="196">
        <v>44.3</v>
      </c>
      <c r="F23" s="197">
        <v>343575</v>
      </c>
      <c r="G23" s="198" t="s">
        <v>107</v>
      </c>
      <c r="H23" s="197">
        <v>812178</v>
      </c>
      <c r="I23" s="199">
        <v>2.36</v>
      </c>
      <c r="J23" s="200">
        <v>813545</v>
      </c>
      <c r="K23" s="49">
        <f t="shared" si="4"/>
        <v>-0.17</v>
      </c>
      <c r="L23" s="201">
        <v>44.3</v>
      </c>
      <c r="M23" s="197">
        <v>343575</v>
      </c>
      <c r="N23" s="197" t="s">
        <v>107</v>
      </c>
      <c r="O23" s="197">
        <v>747203</v>
      </c>
      <c r="P23" s="199">
        <v>2.17</v>
      </c>
      <c r="Q23" s="200">
        <v>813545</v>
      </c>
      <c r="R23" s="50">
        <f t="shared" si="5"/>
        <v>-8.15</v>
      </c>
      <c r="T23" s="44">
        <f t="shared" si="0"/>
        <v>-0.17</v>
      </c>
      <c r="U23" s="44" t="b">
        <f t="shared" si="1"/>
        <v>0</v>
      </c>
      <c r="V23" s="44">
        <f t="shared" si="2"/>
        <v>-8.15</v>
      </c>
      <c r="W23" s="44" t="b">
        <f t="shared" si="3"/>
        <v>0</v>
      </c>
    </row>
    <row r="24" spans="2:23" s="44" customFormat="1" ht="12">
      <c r="B24" s="101"/>
      <c r="C24" s="47"/>
      <c r="D24" s="48" t="s">
        <v>73</v>
      </c>
      <c r="E24" s="196">
        <v>44.5</v>
      </c>
      <c r="F24" s="197">
        <v>308543</v>
      </c>
      <c r="G24" s="198" t="s">
        <v>107</v>
      </c>
      <c r="H24" s="197">
        <v>789632</v>
      </c>
      <c r="I24" s="199">
        <v>2.56</v>
      </c>
      <c r="J24" s="200">
        <v>708250</v>
      </c>
      <c r="K24" s="49">
        <f t="shared" si="4"/>
        <v>11.49</v>
      </c>
      <c r="L24" s="201">
        <v>44.5</v>
      </c>
      <c r="M24" s="197">
        <v>308543</v>
      </c>
      <c r="N24" s="197" t="s">
        <v>107</v>
      </c>
      <c r="O24" s="197">
        <v>684047</v>
      </c>
      <c r="P24" s="199">
        <v>2.22</v>
      </c>
      <c r="Q24" s="200">
        <v>587000</v>
      </c>
      <c r="R24" s="50">
        <f t="shared" si="5"/>
        <v>16.53</v>
      </c>
      <c r="T24" s="44">
        <f t="shared" si="0"/>
        <v>11.49</v>
      </c>
      <c r="U24" s="44" t="b">
        <f t="shared" si="1"/>
        <v>0</v>
      </c>
      <c r="V24" s="44">
        <f t="shared" si="2"/>
        <v>16.53</v>
      </c>
      <c r="W24" s="44" t="b">
        <f t="shared" si="3"/>
        <v>0</v>
      </c>
    </row>
    <row r="25" spans="2:23" s="44" customFormat="1" ht="12">
      <c r="B25" s="101"/>
      <c r="C25" s="47"/>
      <c r="D25" s="48" t="s">
        <v>74</v>
      </c>
      <c r="E25" s="196">
        <v>36.6</v>
      </c>
      <c r="F25" s="197">
        <v>256861</v>
      </c>
      <c r="G25" s="198" t="s">
        <v>107</v>
      </c>
      <c r="H25" s="197">
        <v>625000</v>
      </c>
      <c r="I25" s="199">
        <v>2.43</v>
      </c>
      <c r="J25" s="200">
        <v>700000</v>
      </c>
      <c r="K25" s="49">
        <f t="shared" si="4"/>
        <v>-10.71</v>
      </c>
      <c r="L25" s="201">
        <v>36.6</v>
      </c>
      <c r="M25" s="197">
        <v>256861</v>
      </c>
      <c r="N25" s="197" t="s">
        <v>107</v>
      </c>
      <c r="O25" s="197">
        <v>550000</v>
      </c>
      <c r="P25" s="199">
        <v>2.14</v>
      </c>
      <c r="Q25" s="200">
        <v>550000</v>
      </c>
      <c r="R25" s="50">
        <f t="shared" si="5"/>
        <v>0</v>
      </c>
      <c r="T25" s="44">
        <f t="shared" si="0"/>
        <v>-10.71</v>
      </c>
      <c r="U25" s="44" t="b">
        <f t="shared" si="1"/>
        <v>0</v>
      </c>
      <c r="V25" s="44">
        <f t="shared" si="2"/>
        <v>0</v>
      </c>
      <c r="W25" s="44" t="b">
        <f t="shared" si="3"/>
        <v>0</v>
      </c>
    </row>
    <row r="26" spans="2:23" s="44" customFormat="1" ht="12">
      <c r="B26" s="101"/>
      <c r="C26" s="47"/>
      <c r="D26" s="48" t="s">
        <v>7</v>
      </c>
      <c r="E26" s="196">
        <v>38.7</v>
      </c>
      <c r="F26" s="197">
        <v>252490</v>
      </c>
      <c r="G26" s="198">
        <v>9</v>
      </c>
      <c r="H26" s="197">
        <v>647381</v>
      </c>
      <c r="I26" s="199">
        <v>2.56</v>
      </c>
      <c r="J26" s="200">
        <v>590128</v>
      </c>
      <c r="K26" s="49">
        <f t="shared" si="4"/>
        <v>9.7</v>
      </c>
      <c r="L26" s="201">
        <v>38.7</v>
      </c>
      <c r="M26" s="197">
        <v>252490</v>
      </c>
      <c r="N26" s="197">
        <v>9</v>
      </c>
      <c r="O26" s="197">
        <v>580892</v>
      </c>
      <c r="P26" s="199">
        <v>2.3</v>
      </c>
      <c r="Q26" s="200">
        <v>530919</v>
      </c>
      <c r="R26" s="50">
        <f t="shared" si="5"/>
        <v>9.41</v>
      </c>
      <c r="T26" s="44">
        <f t="shared" si="0"/>
        <v>9.7</v>
      </c>
      <c r="U26" s="44" t="b">
        <f t="shared" si="1"/>
        <v>0</v>
      </c>
      <c r="V26" s="44">
        <f t="shared" si="2"/>
        <v>9.41</v>
      </c>
      <c r="W26" s="44" t="b">
        <f t="shared" si="3"/>
        <v>0</v>
      </c>
    </row>
    <row r="27" spans="2:23" s="44" customFormat="1" ht="12">
      <c r="B27" s="101"/>
      <c r="C27" s="47"/>
      <c r="D27" s="48" t="s">
        <v>104</v>
      </c>
      <c r="E27" s="196">
        <v>35.5</v>
      </c>
      <c r="F27" s="197">
        <v>283700</v>
      </c>
      <c r="G27" s="198" t="s">
        <v>107</v>
      </c>
      <c r="H27" s="197">
        <v>525040</v>
      </c>
      <c r="I27" s="199">
        <v>1.85</v>
      </c>
      <c r="J27" s="200">
        <v>303600</v>
      </c>
      <c r="K27" s="49">
        <f t="shared" si="4"/>
        <v>72.94</v>
      </c>
      <c r="L27" s="201">
        <v>35.5</v>
      </c>
      <c r="M27" s="197">
        <v>283700</v>
      </c>
      <c r="N27" s="197" t="s">
        <v>107</v>
      </c>
      <c r="O27" s="197">
        <v>525040</v>
      </c>
      <c r="P27" s="199">
        <v>1.85</v>
      </c>
      <c r="Q27" s="200">
        <v>303600</v>
      </c>
      <c r="R27" s="50">
        <f t="shared" si="5"/>
        <v>72.94</v>
      </c>
      <c r="T27" s="44">
        <f t="shared" si="0"/>
        <v>72.94</v>
      </c>
      <c r="U27" s="44" t="b">
        <f t="shared" si="1"/>
        <v>0</v>
      </c>
      <c r="V27" s="44">
        <f t="shared" si="2"/>
        <v>72.94</v>
      </c>
      <c r="W27" s="44" t="b">
        <f t="shared" si="3"/>
        <v>0</v>
      </c>
    </row>
    <row r="28" spans="2:23" s="44" customFormat="1" ht="12">
      <c r="B28" s="101" t="s">
        <v>8</v>
      </c>
      <c r="C28" s="153" t="s">
        <v>9</v>
      </c>
      <c r="D28" s="154"/>
      <c r="E28" s="204" t="s">
        <v>106</v>
      </c>
      <c r="F28" s="205" t="s">
        <v>106</v>
      </c>
      <c r="G28" s="206" t="s">
        <v>106</v>
      </c>
      <c r="H28" s="205" t="s">
        <v>106</v>
      </c>
      <c r="I28" s="207" t="s">
        <v>106</v>
      </c>
      <c r="J28" s="208" t="s">
        <v>106</v>
      </c>
      <c r="K28" s="51" t="str">
        <f t="shared" si="4"/>
        <v>-</v>
      </c>
      <c r="L28" s="209" t="s">
        <v>106</v>
      </c>
      <c r="M28" s="205" t="s">
        <v>106</v>
      </c>
      <c r="N28" s="205" t="s">
        <v>106</v>
      </c>
      <c r="O28" s="205" t="s">
        <v>106</v>
      </c>
      <c r="P28" s="207" t="s">
        <v>106</v>
      </c>
      <c r="Q28" s="208" t="s">
        <v>106</v>
      </c>
      <c r="R28" s="51" t="str">
        <f t="shared" si="5"/>
        <v>-</v>
      </c>
      <c r="T28" s="44" t="e">
        <f t="shared" si="0"/>
        <v>#VALUE!</v>
      </c>
      <c r="U28" s="44" t="b">
        <f t="shared" si="1"/>
        <v>1</v>
      </c>
      <c r="V28" s="44" t="e">
        <f t="shared" si="2"/>
        <v>#VALUE!</v>
      </c>
      <c r="W28" s="44" t="b">
        <f t="shared" si="3"/>
        <v>1</v>
      </c>
    </row>
    <row r="29" spans="2:23" s="44" customFormat="1" ht="12">
      <c r="B29" s="101"/>
      <c r="C29" s="153" t="s">
        <v>80</v>
      </c>
      <c r="D29" s="154"/>
      <c r="E29" s="204">
        <v>46</v>
      </c>
      <c r="F29" s="205">
        <v>265816</v>
      </c>
      <c r="G29" s="206" t="s">
        <v>107</v>
      </c>
      <c r="H29" s="205">
        <v>600000</v>
      </c>
      <c r="I29" s="207">
        <v>2.26</v>
      </c>
      <c r="J29" s="208">
        <v>640000</v>
      </c>
      <c r="K29" s="51">
        <f t="shared" si="4"/>
        <v>-6.25</v>
      </c>
      <c r="L29" s="209">
        <v>46</v>
      </c>
      <c r="M29" s="205">
        <v>265816</v>
      </c>
      <c r="N29" s="205" t="s">
        <v>107</v>
      </c>
      <c r="O29" s="205">
        <v>600000</v>
      </c>
      <c r="P29" s="207">
        <v>2.26</v>
      </c>
      <c r="Q29" s="208">
        <v>610000</v>
      </c>
      <c r="R29" s="51">
        <f t="shared" si="5"/>
        <v>-1.64</v>
      </c>
      <c r="T29" s="44">
        <f t="shared" si="0"/>
        <v>-6.25</v>
      </c>
      <c r="U29" s="44" t="b">
        <f t="shared" si="1"/>
        <v>0</v>
      </c>
      <c r="V29" s="44">
        <f t="shared" si="2"/>
        <v>-1.64</v>
      </c>
      <c r="W29" s="44" t="b">
        <f t="shared" si="3"/>
        <v>0</v>
      </c>
    </row>
    <row r="30" spans="2:23" s="44" customFormat="1" ht="12">
      <c r="B30" s="101"/>
      <c r="C30" s="153" t="s">
        <v>10</v>
      </c>
      <c r="D30" s="154"/>
      <c r="E30" s="204">
        <v>38.4</v>
      </c>
      <c r="F30" s="205">
        <v>291203</v>
      </c>
      <c r="G30" s="206">
        <v>4</v>
      </c>
      <c r="H30" s="205">
        <v>751244</v>
      </c>
      <c r="I30" s="207">
        <v>2.58</v>
      </c>
      <c r="J30" s="208">
        <v>729988</v>
      </c>
      <c r="K30" s="51">
        <f t="shared" si="4"/>
        <v>2.91</v>
      </c>
      <c r="L30" s="209">
        <v>38.4</v>
      </c>
      <c r="M30" s="205">
        <v>291203</v>
      </c>
      <c r="N30" s="205">
        <v>4</v>
      </c>
      <c r="O30" s="205">
        <v>655220</v>
      </c>
      <c r="P30" s="207">
        <v>2.25</v>
      </c>
      <c r="Q30" s="208">
        <v>660575</v>
      </c>
      <c r="R30" s="51">
        <f t="shared" si="5"/>
        <v>-0.81</v>
      </c>
      <c r="T30" s="44">
        <f t="shared" si="0"/>
        <v>2.91</v>
      </c>
      <c r="U30" s="44" t="b">
        <f t="shared" si="1"/>
        <v>0</v>
      </c>
      <c r="V30" s="44">
        <f t="shared" si="2"/>
        <v>-0.81</v>
      </c>
      <c r="W30" s="44" t="b">
        <f t="shared" si="3"/>
        <v>0</v>
      </c>
    </row>
    <row r="31" spans="2:23" s="44" customFormat="1" ht="12">
      <c r="B31" s="101"/>
      <c r="C31" s="153" t="s">
        <v>81</v>
      </c>
      <c r="D31" s="154"/>
      <c r="E31" s="204">
        <v>36.1</v>
      </c>
      <c r="F31" s="205">
        <v>295759</v>
      </c>
      <c r="G31" s="206" t="s">
        <v>107</v>
      </c>
      <c r="H31" s="205">
        <v>786015</v>
      </c>
      <c r="I31" s="207">
        <v>2.66</v>
      </c>
      <c r="J31" s="208">
        <v>779793</v>
      </c>
      <c r="K31" s="51">
        <f t="shared" si="4"/>
        <v>0.8</v>
      </c>
      <c r="L31" s="209">
        <v>36.1</v>
      </c>
      <c r="M31" s="205">
        <v>295759</v>
      </c>
      <c r="N31" s="205" t="s">
        <v>107</v>
      </c>
      <c r="O31" s="205">
        <v>756278</v>
      </c>
      <c r="P31" s="207">
        <v>2.56</v>
      </c>
      <c r="Q31" s="208">
        <v>756577</v>
      </c>
      <c r="R31" s="51">
        <f t="shared" si="5"/>
        <v>-0.04</v>
      </c>
      <c r="T31" s="44">
        <f t="shared" si="0"/>
        <v>0.8</v>
      </c>
      <c r="U31" s="44" t="b">
        <f t="shared" si="1"/>
        <v>0</v>
      </c>
      <c r="V31" s="44">
        <f t="shared" si="2"/>
        <v>-0.04</v>
      </c>
      <c r="W31" s="44" t="b">
        <f t="shared" si="3"/>
        <v>0</v>
      </c>
    </row>
    <row r="32" spans="2:23" s="44" customFormat="1" ht="12">
      <c r="B32" s="101"/>
      <c r="C32" s="153" t="s">
        <v>37</v>
      </c>
      <c r="D32" s="154"/>
      <c r="E32" s="204">
        <v>39.2</v>
      </c>
      <c r="F32" s="205">
        <v>307226</v>
      </c>
      <c r="G32" s="206" t="s">
        <v>107</v>
      </c>
      <c r="H32" s="205">
        <v>634255</v>
      </c>
      <c r="I32" s="207">
        <v>2.06</v>
      </c>
      <c r="J32" s="208">
        <v>506962</v>
      </c>
      <c r="K32" s="51">
        <f t="shared" si="4"/>
        <v>25.11</v>
      </c>
      <c r="L32" s="209">
        <v>39.2</v>
      </c>
      <c r="M32" s="205">
        <v>307226</v>
      </c>
      <c r="N32" s="205" t="s">
        <v>107</v>
      </c>
      <c r="O32" s="205">
        <v>560922</v>
      </c>
      <c r="P32" s="207">
        <v>1.83</v>
      </c>
      <c r="Q32" s="208">
        <v>482962</v>
      </c>
      <c r="R32" s="51">
        <f t="shared" si="5"/>
        <v>16.14</v>
      </c>
      <c r="T32" s="44">
        <f t="shared" si="0"/>
        <v>25.11</v>
      </c>
      <c r="U32" s="44" t="b">
        <f t="shared" si="1"/>
        <v>0</v>
      </c>
      <c r="V32" s="44">
        <f t="shared" si="2"/>
        <v>16.14</v>
      </c>
      <c r="W32" s="44" t="b">
        <f t="shared" si="3"/>
        <v>0</v>
      </c>
    </row>
    <row r="33" spans="2:23" s="44" customFormat="1" ht="12">
      <c r="B33" s="101"/>
      <c r="C33" s="155" t="s">
        <v>79</v>
      </c>
      <c r="D33" s="156"/>
      <c r="E33" s="196">
        <v>39</v>
      </c>
      <c r="F33" s="197">
        <v>241971</v>
      </c>
      <c r="G33" s="198">
        <v>21</v>
      </c>
      <c r="H33" s="197">
        <v>531523</v>
      </c>
      <c r="I33" s="199">
        <v>2.2</v>
      </c>
      <c r="J33" s="200">
        <v>541757</v>
      </c>
      <c r="K33" s="49">
        <f t="shared" si="4"/>
        <v>-1.89</v>
      </c>
      <c r="L33" s="201">
        <v>39</v>
      </c>
      <c r="M33" s="197">
        <v>241971</v>
      </c>
      <c r="N33" s="197">
        <v>21</v>
      </c>
      <c r="O33" s="197">
        <v>434195</v>
      </c>
      <c r="P33" s="199">
        <v>1.79</v>
      </c>
      <c r="Q33" s="200">
        <v>451151</v>
      </c>
      <c r="R33" s="50">
        <f t="shared" si="5"/>
        <v>-3.76</v>
      </c>
      <c r="T33" s="44">
        <f t="shared" si="0"/>
        <v>-1.89</v>
      </c>
      <c r="U33" s="44" t="b">
        <f t="shared" si="1"/>
        <v>0</v>
      </c>
      <c r="V33" s="44">
        <f t="shared" si="2"/>
        <v>-3.76</v>
      </c>
      <c r="W33" s="44" t="b">
        <f t="shared" si="3"/>
        <v>0</v>
      </c>
    </row>
    <row r="34" spans="2:23" s="44" customFormat="1" ht="12">
      <c r="B34" s="101"/>
      <c r="C34" s="47"/>
      <c r="D34" s="52" t="s">
        <v>105</v>
      </c>
      <c r="E34" s="196">
        <v>33.8</v>
      </c>
      <c r="F34" s="197">
        <v>188236</v>
      </c>
      <c r="G34" s="198" t="s">
        <v>107</v>
      </c>
      <c r="H34" s="197">
        <v>425857</v>
      </c>
      <c r="I34" s="199">
        <v>2.26</v>
      </c>
      <c r="J34" s="200">
        <v>450301</v>
      </c>
      <c r="K34" s="49">
        <f t="shared" si="4"/>
        <v>-5.43</v>
      </c>
      <c r="L34" s="201">
        <v>33.8</v>
      </c>
      <c r="M34" s="197">
        <v>188236</v>
      </c>
      <c r="N34" s="197" t="s">
        <v>107</v>
      </c>
      <c r="O34" s="197">
        <v>317066</v>
      </c>
      <c r="P34" s="199">
        <v>1.68</v>
      </c>
      <c r="Q34" s="200">
        <v>319544</v>
      </c>
      <c r="R34" s="50">
        <f t="shared" si="5"/>
        <v>-0.78</v>
      </c>
      <c r="T34" s="44">
        <f t="shared" si="0"/>
        <v>-5.43</v>
      </c>
      <c r="U34" s="44" t="b">
        <f t="shared" si="1"/>
        <v>0</v>
      </c>
      <c r="V34" s="44">
        <f t="shared" si="2"/>
        <v>-0.78</v>
      </c>
      <c r="W34" s="44" t="b">
        <f t="shared" si="3"/>
        <v>0</v>
      </c>
    </row>
    <row r="35" spans="2:23" s="44" customFormat="1" ht="12">
      <c r="B35" s="101"/>
      <c r="C35" s="47"/>
      <c r="D35" s="52" t="s">
        <v>11</v>
      </c>
      <c r="E35" s="196">
        <v>43.9</v>
      </c>
      <c r="F35" s="197">
        <v>260885</v>
      </c>
      <c r="G35" s="198" t="s">
        <v>107</v>
      </c>
      <c r="H35" s="197">
        <v>474318</v>
      </c>
      <c r="I35" s="199">
        <v>1.82</v>
      </c>
      <c r="J35" s="200">
        <v>337500</v>
      </c>
      <c r="K35" s="49">
        <f t="shared" si="4"/>
        <v>40.54</v>
      </c>
      <c r="L35" s="201">
        <v>43.9</v>
      </c>
      <c r="M35" s="197">
        <v>260885</v>
      </c>
      <c r="N35" s="197" t="s">
        <v>107</v>
      </c>
      <c r="O35" s="197">
        <v>351668</v>
      </c>
      <c r="P35" s="199">
        <v>1.35</v>
      </c>
      <c r="Q35" s="200">
        <v>337500</v>
      </c>
      <c r="R35" s="50">
        <f t="shared" si="5"/>
        <v>4.2</v>
      </c>
      <c r="T35" s="44">
        <f t="shared" si="0"/>
        <v>40.54</v>
      </c>
      <c r="U35" s="44" t="b">
        <f t="shared" si="1"/>
        <v>0</v>
      </c>
      <c r="V35" s="44">
        <f t="shared" si="2"/>
        <v>4.2</v>
      </c>
      <c r="W35" s="44" t="b">
        <f t="shared" si="3"/>
        <v>0</v>
      </c>
    </row>
    <row r="36" spans="2:23" s="44" customFormat="1" ht="12">
      <c r="B36" s="101" t="s">
        <v>12</v>
      </c>
      <c r="C36" s="47"/>
      <c r="D36" s="52" t="s">
        <v>13</v>
      </c>
      <c r="E36" s="196">
        <v>43.1</v>
      </c>
      <c r="F36" s="197">
        <v>255789</v>
      </c>
      <c r="G36" s="198">
        <v>9</v>
      </c>
      <c r="H36" s="197">
        <v>582823</v>
      </c>
      <c r="I36" s="199">
        <v>2.28</v>
      </c>
      <c r="J36" s="200">
        <v>573653</v>
      </c>
      <c r="K36" s="49">
        <f t="shared" si="4"/>
        <v>1.6</v>
      </c>
      <c r="L36" s="201">
        <v>43.1</v>
      </c>
      <c r="M36" s="197">
        <v>255789</v>
      </c>
      <c r="N36" s="197">
        <v>9</v>
      </c>
      <c r="O36" s="197">
        <v>467892</v>
      </c>
      <c r="P36" s="199">
        <v>1.83</v>
      </c>
      <c r="Q36" s="200">
        <v>471244</v>
      </c>
      <c r="R36" s="50">
        <f t="shared" si="5"/>
        <v>-0.71</v>
      </c>
      <c r="T36" s="44">
        <f t="shared" si="0"/>
        <v>1.6</v>
      </c>
      <c r="U36" s="44" t="b">
        <f t="shared" si="1"/>
        <v>0</v>
      </c>
      <c r="V36" s="44">
        <f t="shared" si="2"/>
        <v>-0.71</v>
      </c>
      <c r="W36" s="44" t="b">
        <f t="shared" si="3"/>
        <v>0</v>
      </c>
    </row>
    <row r="37" spans="2:23" s="44" customFormat="1" ht="12">
      <c r="B37" s="101"/>
      <c r="C37" s="47"/>
      <c r="D37" s="52" t="s">
        <v>38</v>
      </c>
      <c r="E37" s="196">
        <v>30.9</v>
      </c>
      <c r="F37" s="197">
        <v>226050</v>
      </c>
      <c r="G37" s="198" t="s">
        <v>107</v>
      </c>
      <c r="H37" s="197">
        <v>558467</v>
      </c>
      <c r="I37" s="199">
        <v>2.47</v>
      </c>
      <c r="J37" s="200">
        <v>532317</v>
      </c>
      <c r="K37" s="49">
        <f t="shared" si="4"/>
        <v>4.91</v>
      </c>
      <c r="L37" s="201">
        <v>30.9</v>
      </c>
      <c r="M37" s="197">
        <v>226050</v>
      </c>
      <c r="N37" s="197" t="s">
        <v>107</v>
      </c>
      <c r="O37" s="197">
        <v>492225</v>
      </c>
      <c r="P37" s="199">
        <v>2.18</v>
      </c>
      <c r="Q37" s="200">
        <v>492354</v>
      </c>
      <c r="R37" s="50">
        <f t="shared" si="5"/>
        <v>-0.03</v>
      </c>
      <c r="T37" s="44">
        <f t="shared" si="0"/>
        <v>4.91</v>
      </c>
      <c r="U37" s="44" t="b">
        <f t="shared" si="1"/>
        <v>0</v>
      </c>
      <c r="V37" s="44">
        <f t="shared" si="2"/>
        <v>-0.03</v>
      </c>
      <c r="W37" s="44" t="b">
        <f t="shared" si="3"/>
        <v>0</v>
      </c>
    </row>
    <row r="38" spans="2:23" s="44" customFormat="1" ht="12">
      <c r="B38" s="101"/>
      <c r="C38" s="47"/>
      <c r="D38" s="52" t="s">
        <v>39</v>
      </c>
      <c r="E38" s="196" t="s">
        <v>106</v>
      </c>
      <c r="F38" s="197" t="s">
        <v>106</v>
      </c>
      <c r="G38" s="198" t="s">
        <v>106</v>
      </c>
      <c r="H38" s="197" t="s">
        <v>106</v>
      </c>
      <c r="I38" s="199" t="s">
        <v>106</v>
      </c>
      <c r="J38" s="200" t="s">
        <v>106</v>
      </c>
      <c r="K38" s="49" t="str">
        <f t="shared" si="4"/>
        <v>-</v>
      </c>
      <c r="L38" s="201" t="s">
        <v>106</v>
      </c>
      <c r="M38" s="197" t="s">
        <v>106</v>
      </c>
      <c r="N38" s="197" t="s">
        <v>106</v>
      </c>
      <c r="O38" s="197" t="s">
        <v>106</v>
      </c>
      <c r="P38" s="199" t="s">
        <v>106</v>
      </c>
      <c r="Q38" s="200" t="s">
        <v>106</v>
      </c>
      <c r="R38" s="50" t="str">
        <f t="shared" si="5"/>
        <v>-</v>
      </c>
      <c r="T38" s="44" t="e">
        <f t="shared" si="0"/>
        <v>#VALUE!</v>
      </c>
      <c r="U38" s="44" t="b">
        <f t="shared" si="1"/>
        <v>1</v>
      </c>
      <c r="V38" s="44" t="e">
        <f t="shared" si="2"/>
        <v>#VALUE!</v>
      </c>
      <c r="W38" s="44" t="b">
        <f t="shared" si="3"/>
        <v>1</v>
      </c>
    </row>
    <row r="39" spans="2:23" s="44" customFormat="1" ht="12">
      <c r="B39" s="101"/>
      <c r="C39" s="47"/>
      <c r="D39" s="52" t="s">
        <v>40</v>
      </c>
      <c r="E39" s="196">
        <v>42</v>
      </c>
      <c r="F39" s="197">
        <v>236000</v>
      </c>
      <c r="G39" s="198" t="s">
        <v>107</v>
      </c>
      <c r="H39" s="197">
        <v>500000</v>
      </c>
      <c r="I39" s="199">
        <v>2.12</v>
      </c>
      <c r="J39" s="200">
        <v>500000</v>
      </c>
      <c r="K39" s="49">
        <f t="shared" si="4"/>
        <v>0</v>
      </c>
      <c r="L39" s="201">
        <v>42</v>
      </c>
      <c r="M39" s="197">
        <v>236000</v>
      </c>
      <c r="N39" s="197" t="s">
        <v>107</v>
      </c>
      <c r="O39" s="197">
        <v>493000</v>
      </c>
      <c r="P39" s="199">
        <v>2.09</v>
      </c>
      <c r="Q39" s="200">
        <v>446000</v>
      </c>
      <c r="R39" s="50">
        <f t="shared" si="5"/>
        <v>10.54</v>
      </c>
      <c r="T39" s="44">
        <f t="shared" si="0"/>
        <v>0</v>
      </c>
      <c r="U39" s="44" t="b">
        <f t="shared" si="1"/>
        <v>0</v>
      </c>
      <c r="V39" s="44">
        <f t="shared" si="2"/>
        <v>10.54</v>
      </c>
      <c r="W39" s="44" t="b">
        <f t="shared" si="3"/>
        <v>0</v>
      </c>
    </row>
    <row r="40" spans="2:23" s="44" customFormat="1" ht="12">
      <c r="B40" s="101"/>
      <c r="C40" s="47"/>
      <c r="D40" s="48" t="s">
        <v>83</v>
      </c>
      <c r="E40" s="196">
        <v>34.7</v>
      </c>
      <c r="F40" s="197">
        <v>251177</v>
      </c>
      <c r="G40" s="198">
        <v>4</v>
      </c>
      <c r="H40" s="197">
        <v>518356</v>
      </c>
      <c r="I40" s="199">
        <v>2.06</v>
      </c>
      <c r="J40" s="200">
        <v>592197</v>
      </c>
      <c r="K40" s="49">
        <f t="shared" si="4"/>
        <v>-12.47</v>
      </c>
      <c r="L40" s="201">
        <v>34.7</v>
      </c>
      <c r="M40" s="197">
        <v>251177</v>
      </c>
      <c r="N40" s="197">
        <v>4</v>
      </c>
      <c r="O40" s="197">
        <v>443771</v>
      </c>
      <c r="P40" s="199">
        <v>1.77</v>
      </c>
      <c r="Q40" s="200">
        <v>501226</v>
      </c>
      <c r="R40" s="50">
        <f t="shared" si="5"/>
        <v>-11.46</v>
      </c>
      <c r="T40" s="44">
        <f aca="true" t="shared" si="6" ref="T40:T66">ROUND((H40-J40)/J40*100,2)</f>
        <v>-12.47</v>
      </c>
      <c r="U40" s="44" t="b">
        <f aca="true" t="shared" si="7" ref="U40:U66">ISERROR(T40)</f>
        <v>0</v>
      </c>
      <c r="V40" s="44">
        <f aca="true" t="shared" si="8" ref="V40:V66">ROUND((O40-Q40)/Q40*100,2)</f>
        <v>-11.46</v>
      </c>
      <c r="W40" s="44" t="b">
        <f aca="true" t="shared" si="9" ref="W40:W66">ISERROR(V40)</f>
        <v>0</v>
      </c>
    </row>
    <row r="41" spans="2:23" s="44" customFormat="1" ht="12">
      <c r="B41" s="101"/>
      <c r="C41" s="47"/>
      <c r="D41" s="48" t="s">
        <v>82</v>
      </c>
      <c r="E41" s="196" t="s">
        <v>106</v>
      </c>
      <c r="F41" s="197" t="s">
        <v>106</v>
      </c>
      <c r="G41" s="198" t="s">
        <v>106</v>
      </c>
      <c r="H41" s="197" t="s">
        <v>106</v>
      </c>
      <c r="I41" s="199" t="s">
        <v>106</v>
      </c>
      <c r="J41" s="203" t="s">
        <v>126</v>
      </c>
      <c r="K41" s="49" t="str">
        <f t="shared" si="4"/>
        <v>-</v>
      </c>
      <c r="L41" s="201" t="s">
        <v>106</v>
      </c>
      <c r="M41" s="197" t="s">
        <v>106</v>
      </c>
      <c r="N41" s="197" t="s">
        <v>106</v>
      </c>
      <c r="O41" s="197" t="s">
        <v>106</v>
      </c>
      <c r="P41" s="199" t="s">
        <v>106</v>
      </c>
      <c r="Q41" s="203" t="s">
        <v>139</v>
      </c>
      <c r="R41" s="50" t="str">
        <f t="shared" si="5"/>
        <v>-</v>
      </c>
      <c r="T41" s="44" t="e">
        <f t="shared" si="6"/>
        <v>#VALUE!</v>
      </c>
      <c r="U41" s="44" t="b">
        <f t="shared" si="7"/>
        <v>1</v>
      </c>
      <c r="V41" s="44" t="e">
        <f t="shared" si="8"/>
        <v>#VALUE!</v>
      </c>
      <c r="W41" s="44" t="b">
        <f t="shared" si="9"/>
        <v>1</v>
      </c>
    </row>
    <row r="42" spans="2:23" s="44" customFormat="1" ht="12">
      <c r="B42" s="101"/>
      <c r="C42" s="153" t="s">
        <v>85</v>
      </c>
      <c r="D42" s="157"/>
      <c r="E42" s="204">
        <v>35.7</v>
      </c>
      <c r="F42" s="205">
        <v>233801</v>
      </c>
      <c r="G42" s="206">
        <v>21</v>
      </c>
      <c r="H42" s="205">
        <v>516688</v>
      </c>
      <c r="I42" s="207">
        <v>2.21</v>
      </c>
      <c r="J42" s="208">
        <v>513861</v>
      </c>
      <c r="K42" s="51">
        <f t="shared" si="4"/>
        <v>0.55</v>
      </c>
      <c r="L42" s="209">
        <v>35.7</v>
      </c>
      <c r="M42" s="205">
        <v>233801</v>
      </c>
      <c r="N42" s="205">
        <v>21</v>
      </c>
      <c r="O42" s="205">
        <v>468765</v>
      </c>
      <c r="P42" s="207">
        <v>2</v>
      </c>
      <c r="Q42" s="208">
        <v>470048</v>
      </c>
      <c r="R42" s="51">
        <f t="shared" si="5"/>
        <v>-0.27</v>
      </c>
      <c r="T42" s="44">
        <f t="shared" si="6"/>
        <v>0.55</v>
      </c>
      <c r="U42" s="44" t="b">
        <f t="shared" si="7"/>
        <v>0</v>
      </c>
      <c r="V42" s="44">
        <f t="shared" si="8"/>
        <v>-0.27</v>
      </c>
      <c r="W42" s="44" t="b">
        <f t="shared" si="9"/>
        <v>0</v>
      </c>
    </row>
    <row r="43" spans="2:23" s="44" customFormat="1" ht="12">
      <c r="B43" s="101"/>
      <c r="C43" s="153" t="s">
        <v>66</v>
      </c>
      <c r="D43" s="157"/>
      <c r="E43" s="204">
        <v>36.2</v>
      </c>
      <c r="F43" s="205">
        <v>242793</v>
      </c>
      <c r="G43" s="206" t="s">
        <v>107</v>
      </c>
      <c r="H43" s="205">
        <v>509865</v>
      </c>
      <c r="I43" s="207">
        <v>2.1</v>
      </c>
      <c r="J43" s="208">
        <v>460300</v>
      </c>
      <c r="K43" s="51">
        <f t="shared" si="4"/>
        <v>10.77</v>
      </c>
      <c r="L43" s="209">
        <v>36.2</v>
      </c>
      <c r="M43" s="205">
        <v>242793</v>
      </c>
      <c r="N43" s="205" t="s">
        <v>107</v>
      </c>
      <c r="O43" s="205">
        <v>509865</v>
      </c>
      <c r="P43" s="207">
        <v>2.1</v>
      </c>
      <c r="Q43" s="208">
        <v>460300</v>
      </c>
      <c r="R43" s="51">
        <f t="shared" si="5"/>
        <v>10.77</v>
      </c>
      <c r="T43" s="44">
        <f t="shared" si="6"/>
        <v>10.77</v>
      </c>
      <c r="U43" s="44" t="b">
        <f t="shared" si="7"/>
        <v>0</v>
      </c>
      <c r="V43" s="44">
        <f t="shared" si="8"/>
        <v>10.77</v>
      </c>
      <c r="W43" s="44" t="b">
        <f t="shared" si="9"/>
        <v>0</v>
      </c>
    </row>
    <row r="44" spans="2:23" s="44" customFormat="1" ht="12">
      <c r="B44" s="101"/>
      <c r="C44" s="153" t="s">
        <v>67</v>
      </c>
      <c r="D44" s="157"/>
      <c r="E44" s="204" t="s">
        <v>106</v>
      </c>
      <c r="F44" s="205" t="s">
        <v>106</v>
      </c>
      <c r="G44" s="206" t="s">
        <v>106</v>
      </c>
      <c r="H44" s="205" t="s">
        <v>106</v>
      </c>
      <c r="I44" s="207" t="s">
        <v>106</v>
      </c>
      <c r="J44" s="210" t="s">
        <v>126</v>
      </c>
      <c r="K44" s="51" t="str">
        <f t="shared" si="4"/>
        <v>-</v>
      </c>
      <c r="L44" s="209" t="s">
        <v>106</v>
      </c>
      <c r="M44" s="205" t="s">
        <v>106</v>
      </c>
      <c r="N44" s="205" t="s">
        <v>106</v>
      </c>
      <c r="O44" s="205" t="s">
        <v>106</v>
      </c>
      <c r="P44" s="207" t="s">
        <v>106</v>
      </c>
      <c r="Q44" s="210" t="s">
        <v>139</v>
      </c>
      <c r="R44" s="51" t="str">
        <f t="shared" si="5"/>
        <v>-</v>
      </c>
      <c r="T44" s="44" t="e">
        <f t="shared" si="6"/>
        <v>#VALUE!</v>
      </c>
      <c r="U44" s="44" t="b">
        <f t="shared" si="7"/>
        <v>1</v>
      </c>
      <c r="V44" s="44" t="e">
        <f t="shared" si="8"/>
        <v>#VALUE!</v>
      </c>
      <c r="W44" s="44" t="b">
        <f t="shared" si="9"/>
        <v>1</v>
      </c>
    </row>
    <row r="45" spans="2:23" s="44" customFormat="1" ht="12">
      <c r="B45" s="101"/>
      <c r="C45" s="153" t="s">
        <v>68</v>
      </c>
      <c r="D45" s="157"/>
      <c r="E45" s="204" t="s">
        <v>106</v>
      </c>
      <c r="F45" s="205" t="s">
        <v>106</v>
      </c>
      <c r="G45" s="206" t="s">
        <v>106</v>
      </c>
      <c r="H45" s="205" t="s">
        <v>106</v>
      </c>
      <c r="I45" s="207" t="s">
        <v>106</v>
      </c>
      <c r="J45" s="208" t="s">
        <v>126</v>
      </c>
      <c r="K45" s="51" t="str">
        <f t="shared" si="4"/>
        <v>-</v>
      </c>
      <c r="L45" s="209" t="s">
        <v>106</v>
      </c>
      <c r="M45" s="205" t="s">
        <v>106</v>
      </c>
      <c r="N45" s="205" t="s">
        <v>106</v>
      </c>
      <c r="O45" s="205" t="s">
        <v>106</v>
      </c>
      <c r="P45" s="207" t="s">
        <v>106</v>
      </c>
      <c r="Q45" s="208" t="s">
        <v>142</v>
      </c>
      <c r="R45" s="51" t="str">
        <f t="shared" si="5"/>
        <v>-</v>
      </c>
      <c r="T45" s="44" t="e">
        <f t="shared" si="6"/>
        <v>#VALUE!</v>
      </c>
      <c r="U45" s="44" t="b">
        <f t="shared" si="7"/>
        <v>1</v>
      </c>
      <c r="V45" s="44" t="e">
        <f t="shared" si="8"/>
        <v>#VALUE!</v>
      </c>
      <c r="W45" s="44" t="b">
        <f t="shared" si="9"/>
        <v>1</v>
      </c>
    </row>
    <row r="46" spans="2:23" s="44" customFormat="1" ht="12">
      <c r="B46" s="101"/>
      <c r="C46" s="153" t="s">
        <v>69</v>
      </c>
      <c r="D46" s="157"/>
      <c r="E46" s="204" t="s">
        <v>106</v>
      </c>
      <c r="F46" s="205" t="s">
        <v>106</v>
      </c>
      <c r="G46" s="206" t="s">
        <v>106</v>
      </c>
      <c r="H46" s="205" t="s">
        <v>106</v>
      </c>
      <c r="I46" s="207" t="s">
        <v>106</v>
      </c>
      <c r="J46" s="210" t="s">
        <v>126</v>
      </c>
      <c r="K46" s="51" t="str">
        <f t="shared" si="4"/>
        <v>-</v>
      </c>
      <c r="L46" s="209" t="s">
        <v>106</v>
      </c>
      <c r="M46" s="205" t="s">
        <v>106</v>
      </c>
      <c r="N46" s="205" t="s">
        <v>106</v>
      </c>
      <c r="O46" s="205" t="s">
        <v>106</v>
      </c>
      <c r="P46" s="207" t="s">
        <v>106</v>
      </c>
      <c r="Q46" s="210" t="s">
        <v>139</v>
      </c>
      <c r="R46" s="51" t="str">
        <f t="shared" si="5"/>
        <v>-</v>
      </c>
      <c r="T46" s="44" t="e">
        <f t="shared" si="6"/>
        <v>#VALUE!</v>
      </c>
      <c r="U46" s="44" t="b">
        <f t="shared" si="7"/>
        <v>1</v>
      </c>
      <c r="V46" s="44" t="e">
        <f t="shared" si="8"/>
        <v>#VALUE!</v>
      </c>
      <c r="W46" s="44" t="b">
        <f t="shared" si="9"/>
        <v>1</v>
      </c>
    </row>
    <row r="47" spans="2:23" s="44" customFormat="1" ht="12">
      <c r="B47" s="101"/>
      <c r="C47" s="153" t="s">
        <v>70</v>
      </c>
      <c r="D47" s="157"/>
      <c r="E47" s="204">
        <v>35.5</v>
      </c>
      <c r="F47" s="205">
        <v>276549</v>
      </c>
      <c r="G47" s="206">
        <v>4</v>
      </c>
      <c r="H47" s="205">
        <v>390333</v>
      </c>
      <c r="I47" s="207">
        <v>1.41</v>
      </c>
      <c r="J47" s="208">
        <v>510526</v>
      </c>
      <c r="K47" s="51">
        <f t="shared" si="4"/>
        <v>-23.54</v>
      </c>
      <c r="L47" s="209">
        <v>35.5</v>
      </c>
      <c r="M47" s="205">
        <v>276549</v>
      </c>
      <c r="N47" s="205">
        <v>4</v>
      </c>
      <c r="O47" s="205">
        <v>380833</v>
      </c>
      <c r="P47" s="207">
        <v>1.38</v>
      </c>
      <c r="Q47" s="208">
        <v>483006</v>
      </c>
      <c r="R47" s="51">
        <f t="shared" si="5"/>
        <v>-21.15</v>
      </c>
      <c r="T47" s="44">
        <f t="shared" si="6"/>
        <v>-23.54</v>
      </c>
      <c r="U47" s="44" t="b">
        <f t="shared" si="7"/>
        <v>0</v>
      </c>
      <c r="V47" s="44">
        <f t="shared" si="8"/>
        <v>-21.15</v>
      </c>
      <c r="W47" s="44" t="b">
        <f t="shared" si="9"/>
        <v>0</v>
      </c>
    </row>
    <row r="48" spans="2:23" s="44" customFormat="1" ht="12.75" thickBot="1">
      <c r="B48" s="101"/>
      <c r="C48" s="160" t="s">
        <v>71</v>
      </c>
      <c r="D48" s="161"/>
      <c r="E48" s="211">
        <v>35.7</v>
      </c>
      <c r="F48" s="197">
        <v>239311</v>
      </c>
      <c r="G48" s="198" t="s">
        <v>107</v>
      </c>
      <c r="H48" s="197">
        <v>565415</v>
      </c>
      <c r="I48" s="199">
        <v>2.36</v>
      </c>
      <c r="J48" s="203" t="s">
        <v>126</v>
      </c>
      <c r="K48" s="49" t="str">
        <f t="shared" si="4"/>
        <v>-</v>
      </c>
      <c r="L48" s="201">
        <v>35.7</v>
      </c>
      <c r="M48" s="197">
        <v>239311</v>
      </c>
      <c r="N48" s="197" t="s">
        <v>107</v>
      </c>
      <c r="O48" s="197">
        <v>550415</v>
      </c>
      <c r="P48" s="199">
        <v>2.3</v>
      </c>
      <c r="Q48" s="203" t="s">
        <v>139</v>
      </c>
      <c r="R48" s="50" t="str">
        <f t="shared" si="5"/>
        <v>-</v>
      </c>
      <c r="T48" s="44" t="e">
        <f t="shared" si="6"/>
        <v>#VALUE!</v>
      </c>
      <c r="U48" s="44" t="b">
        <f t="shared" si="7"/>
        <v>1</v>
      </c>
      <c r="V48" s="44" t="e">
        <f t="shared" si="8"/>
        <v>#VALUE!</v>
      </c>
      <c r="W48" s="44" t="b">
        <f t="shared" si="9"/>
        <v>1</v>
      </c>
    </row>
    <row r="49" spans="2:23" s="44" customFormat="1" ht="12">
      <c r="B49" s="100"/>
      <c r="C49" s="105" t="s">
        <v>14</v>
      </c>
      <c r="D49" s="53" t="s">
        <v>15</v>
      </c>
      <c r="E49" s="212">
        <v>40.9</v>
      </c>
      <c r="F49" s="213">
        <v>307358</v>
      </c>
      <c r="G49" s="214">
        <v>12</v>
      </c>
      <c r="H49" s="213">
        <v>774178</v>
      </c>
      <c r="I49" s="215">
        <v>2.52</v>
      </c>
      <c r="J49" s="216">
        <v>758127</v>
      </c>
      <c r="K49" s="54">
        <f t="shared" si="4"/>
        <v>2.12</v>
      </c>
      <c r="L49" s="217">
        <v>40.9</v>
      </c>
      <c r="M49" s="213">
        <v>307358</v>
      </c>
      <c r="N49" s="213">
        <v>12</v>
      </c>
      <c r="O49" s="213">
        <v>735847</v>
      </c>
      <c r="P49" s="215">
        <v>2.39</v>
      </c>
      <c r="Q49" s="216">
        <v>717270</v>
      </c>
      <c r="R49" s="54">
        <f t="shared" si="5"/>
        <v>2.59</v>
      </c>
      <c r="T49" s="44">
        <f t="shared" si="6"/>
        <v>2.12</v>
      </c>
      <c r="U49" s="44" t="b">
        <f t="shared" si="7"/>
        <v>0</v>
      </c>
      <c r="V49" s="44">
        <f t="shared" si="8"/>
        <v>2.59</v>
      </c>
      <c r="W49" s="44" t="b">
        <f t="shared" si="9"/>
        <v>0</v>
      </c>
    </row>
    <row r="50" spans="2:23" s="44" customFormat="1" ht="12">
      <c r="B50" s="101" t="s">
        <v>16</v>
      </c>
      <c r="C50" s="106"/>
      <c r="D50" s="55" t="s">
        <v>17</v>
      </c>
      <c r="E50" s="204">
        <v>38.4</v>
      </c>
      <c r="F50" s="205">
        <v>296155</v>
      </c>
      <c r="G50" s="206">
        <v>24</v>
      </c>
      <c r="H50" s="205">
        <v>777689</v>
      </c>
      <c r="I50" s="207">
        <v>2.63</v>
      </c>
      <c r="J50" s="208">
        <v>777878</v>
      </c>
      <c r="K50" s="51">
        <f t="shared" si="4"/>
        <v>-0.02</v>
      </c>
      <c r="L50" s="209">
        <v>38.4</v>
      </c>
      <c r="M50" s="205">
        <v>296155</v>
      </c>
      <c r="N50" s="205">
        <v>24</v>
      </c>
      <c r="O50" s="205">
        <v>720788</v>
      </c>
      <c r="P50" s="207">
        <v>2.43</v>
      </c>
      <c r="Q50" s="208">
        <v>735549</v>
      </c>
      <c r="R50" s="51">
        <f t="shared" si="5"/>
        <v>-2.01</v>
      </c>
      <c r="T50" s="44">
        <f t="shared" si="6"/>
        <v>-0.02</v>
      </c>
      <c r="U50" s="44" t="b">
        <f t="shared" si="7"/>
        <v>0</v>
      </c>
      <c r="V50" s="44">
        <f t="shared" si="8"/>
        <v>-2.01</v>
      </c>
      <c r="W50" s="44" t="b">
        <f t="shared" si="9"/>
        <v>0</v>
      </c>
    </row>
    <row r="51" spans="2:23" s="44" customFormat="1" ht="12">
      <c r="B51" s="101"/>
      <c r="C51" s="106" t="s">
        <v>18</v>
      </c>
      <c r="D51" s="55" t="s">
        <v>19</v>
      </c>
      <c r="E51" s="204">
        <v>37.2</v>
      </c>
      <c r="F51" s="205">
        <v>266609</v>
      </c>
      <c r="G51" s="206">
        <v>22</v>
      </c>
      <c r="H51" s="205">
        <v>613957</v>
      </c>
      <c r="I51" s="207">
        <v>2.3</v>
      </c>
      <c r="J51" s="208">
        <v>632108</v>
      </c>
      <c r="K51" s="51">
        <f t="shared" si="4"/>
        <v>-2.87</v>
      </c>
      <c r="L51" s="209">
        <v>37.2</v>
      </c>
      <c r="M51" s="205">
        <v>266609</v>
      </c>
      <c r="N51" s="205">
        <v>22</v>
      </c>
      <c r="O51" s="205">
        <v>556169</v>
      </c>
      <c r="P51" s="207">
        <v>2.09</v>
      </c>
      <c r="Q51" s="208">
        <v>591565</v>
      </c>
      <c r="R51" s="51">
        <f t="shared" si="5"/>
        <v>-5.98</v>
      </c>
      <c r="T51" s="44">
        <f t="shared" si="6"/>
        <v>-2.87</v>
      </c>
      <c r="U51" s="44" t="b">
        <f t="shared" si="7"/>
        <v>0</v>
      </c>
      <c r="V51" s="44">
        <f t="shared" si="8"/>
        <v>-5.98</v>
      </c>
      <c r="W51" s="44" t="b">
        <f t="shared" si="9"/>
        <v>0</v>
      </c>
    </row>
    <row r="52" spans="2:23" s="44" customFormat="1" ht="12">
      <c r="B52" s="101"/>
      <c r="C52" s="106"/>
      <c r="D52" s="55" t="s">
        <v>20</v>
      </c>
      <c r="E52" s="204">
        <v>38.6</v>
      </c>
      <c r="F52" s="205">
        <v>254644</v>
      </c>
      <c r="G52" s="206">
        <v>11</v>
      </c>
      <c r="H52" s="205">
        <v>613661</v>
      </c>
      <c r="I52" s="207">
        <v>2.41</v>
      </c>
      <c r="J52" s="208">
        <v>597591</v>
      </c>
      <c r="K52" s="51">
        <f t="shared" si="4"/>
        <v>2.69</v>
      </c>
      <c r="L52" s="209">
        <v>38.6</v>
      </c>
      <c r="M52" s="205">
        <v>254644</v>
      </c>
      <c r="N52" s="205">
        <v>11</v>
      </c>
      <c r="O52" s="205">
        <v>544729</v>
      </c>
      <c r="P52" s="207">
        <v>2.14</v>
      </c>
      <c r="Q52" s="208">
        <v>556786</v>
      </c>
      <c r="R52" s="51">
        <f t="shared" si="5"/>
        <v>-2.17</v>
      </c>
      <c r="T52" s="44">
        <f t="shared" si="6"/>
        <v>2.69</v>
      </c>
      <c r="U52" s="44" t="b">
        <f t="shared" si="7"/>
        <v>0</v>
      </c>
      <c r="V52" s="44">
        <f t="shared" si="8"/>
        <v>-2.17</v>
      </c>
      <c r="W52" s="44" t="b">
        <f t="shared" si="9"/>
        <v>0</v>
      </c>
    </row>
    <row r="53" spans="2:23" s="44" customFormat="1" ht="12">
      <c r="B53" s="101" t="s">
        <v>21</v>
      </c>
      <c r="C53" s="107" t="s">
        <v>4</v>
      </c>
      <c r="D53" s="55" t="s">
        <v>22</v>
      </c>
      <c r="E53" s="204">
        <v>38.5</v>
      </c>
      <c r="F53" s="205">
        <v>282065</v>
      </c>
      <c r="G53" s="206">
        <v>69</v>
      </c>
      <c r="H53" s="205">
        <v>698724</v>
      </c>
      <c r="I53" s="207">
        <v>2.48</v>
      </c>
      <c r="J53" s="208">
        <v>707529</v>
      </c>
      <c r="K53" s="51">
        <f t="shared" si="4"/>
        <v>-1.24</v>
      </c>
      <c r="L53" s="209">
        <v>38.5</v>
      </c>
      <c r="M53" s="205">
        <v>282065</v>
      </c>
      <c r="N53" s="205">
        <v>69</v>
      </c>
      <c r="O53" s="205">
        <v>642852</v>
      </c>
      <c r="P53" s="207">
        <v>2.28</v>
      </c>
      <c r="Q53" s="208">
        <v>666208</v>
      </c>
      <c r="R53" s="51">
        <f t="shared" si="5"/>
        <v>-3.51</v>
      </c>
      <c r="T53" s="44">
        <f t="shared" si="6"/>
        <v>-1.24</v>
      </c>
      <c r="U53" s="44" t="b">
        <f t="shared" si="7"/>
        <v>0</v>
      </c>
      <c r="V53" s="44">
        <f t="shared" si="8"/>
        <v>-3.51</v>
      </c>
      <c r="W53" s="44" t="b">
        <f t="shared" si="9"/>
        <v>0</v>
      </c>
    </row>
    <row r="54" spans="2:23" s="44" customFormat="1" ht="12">
      <c r="B54" s="101"/>
      <c r="C54" s="106" t="s">
        <v>23</v>
      </c>
      <c r="D54" s="55" t="s">
        <v>24</v>
      </c>
      <c r="E54" s="204">
        <v>37.9</v>
      </c>
      <c r="F54" s="205">
        <v>245672</v>
      </c>
      <c r="G54" s="206">
        <v>37</v>
      </c>
      <c r="H54" s="205">
        <v>579937</v>
      </c>
      <c r="I54" s="207">
        <v>2.36</v>
      </c>
      <c r="J54" s="208">
        <v>576500</v>
      </c>
      <c r="K54" s="51">
        <f t="shared" si="4"/>
        <v>0.6</v>
      </c>
      <c r="L54" s="209">
        <v>37.9</v>
      </c>
      <c r="M54" s="205">
        <v>245672</v>
      </c>
      <c r="N54" s="205">
        <v>37</v>
      </c>
      <c r="O54" s="205">
        <v>507511</v>
      </c>
      <c r="P54" s="207">
        <v>2.07</v>
      </c>
      <c r="Q54" s="208">
        <v>502796</v>
      </c>
      <c r="R54" s="51">
        <f t="shared" si="5"/>
        <v>0.94</v>
      </c>
      <c r="T54" s="44">
        <f t="shared" si="6"/>
        <v>0.6</v>
      </c>
      <c r="U54" s="44" t="b">
        <f t="shared" si="7"/>
        <v>0</v>
      </c>
      <c r="V54" s="44">
        <f t="shared" si="8"/>
        <v>0.94</v>
      </c>
      <c r="W54" s="44" t="b">
        <f t="shared" si="9"/>
        <v>0</v>
      </c>
    </row>
    <row r="55" spans="2:23" s="44" customFormat="1" ht="12">
      <c r="B55" s="101"/>
      <c r="C55" s="106" t="s">
        <v>25</v>
      </c>
      <c r="D55" s="55" t="s">
        <v>26</v>
      </c>
      <c r="E55" s="204">
        <v>39.1</v>
      </c>
      <c r="F55" s="205">
        <v>258256</v>
      </c>
      <c r="G55" s="206">
        <v>21</v>
      </c>
      <c r="H55" s="205">
        <v>513059</v>
      </c>
      <c r="I55" s="207">
        <v>1.99</v>
      </c>
      <c r="J55" s="208">
        <v>529483</v>
      </c>
      <c r="K55" s="51">
        <f t="shared" si="4"/>
        <v>-3.1</v>
      </c>
      <c r="L55" s="209">
        <v>39.1</v>
      </c>
      <c r="M55" s="205">
        <v>258256</v>
      </c>
      <c r="N55" s="205">
        <v>21</v>
      </c>
      <c r="O55" s="205">
        <v>421301</v>
      </c>
      <c r="P55" s="207">
        <v>1.63</v>
      </c>
      <c r="Q55" s="208">
        <v>418846</v>
      </c>
      <c r="R55" s="51">
        <f t="shared" si="5"/>
        <v>0.59</v>
      </c>
      <c r="T55" s="44">
        <f t="shared" si="6"/>
        <v>-3.1</v>
      </c>
      <c r="U55" s="44" t="b">
        <f t="shared" si="7"/>
        <v>0</v>
      </c>
      <c r="V55" s="44">
        <f t="shared" si="8"/>
        <v>0.59</v>
      </c>
      <c r="W55" s="44" t="b">
        <f t="shared" si="9"/>
        <v>0</v>
      </c>
    </row>
    <row r="56" spans="2:23" s="44" customFormat="1" ht="12">
      <c r="B56" s="101" t="s">
        <v>12</v>
      </c>
      <c r="C56" s="106" t="s">
        <v>18</v>
      </c>
      <c r="D56" s="55" t="s">
        <v>27</v>
      </c>
      <c r="E56" s="204">
        <v>38.6</v>
      </c>
      <c r="F56" s="205">
        <v>258383</v>
      </c>
      <c r="G56" s="206">
        <v>5</v>
      </c>
      <c r="H56" s="205">
        <v>384256</v>
      </c>
      <c r="I56" s="207">
        <v>1.49</v>
      </c>
      <c r="J56" s="208">
        <v>418930</v>
      </c>
      <c r="K56" s="51">
        <f t="shared" si="4"/>
        <v>-8.28</v>
      </c>
      <c r="L56" s="209">
        <v>38.5</v>
      </c>
      <c r="M56" s="205">
        <v>257979</v>
      </c>
      <c r="N56" s="205">
        <v>4</v>
      </c>
      <c r="O56" s="205">
        <v>281331</v>
      </c>
      <c r="P56" s="207">
        <v>1.09</v>
      </c>
      <c r="Q56" s="208">
        <v>260163</v>
      </c>
      <c r="R56" s="51">
        <f t="shared" si="5"/>
        <v>8.14</v>
      </c>
      <c r="T56" s="44">
        <f t="shared" si="6"/>
        <v>-8.28</v>
      </c>
      <c r="U56" s="44" t="b">
        <f t="shared" si="7"/>
        <v>0</v>
      </c>
      <c r="V56" s="44">
        <f t="shared" si="8"/>
        <v>8.14</v>
      </c>
      <c r="W56" s="44" t="b">
        <f t="shared" si="9"/>
        <v>0</v>
      </c>
    </row>
    <row r="57" spans="2:23" s="44" customFormat="1" ht="12">
      <c r="B57" s="101"/>
      <c r="C57" s="106" t="s">
        <v>4</v>
      </c>
      <c r="D57" s="55" t="s">
        <v>22</v>
      </c>
      <c r="E57" s="204">
        <v>38.4</v>
      </c>
      <c r="F57" s="205">
        <v>250875</v>
      </c>
      <c r="G57" s="206">
        <v>63</v>
      </c>
      <c r="H57" s="205">
        <v>542114</v>
      </c>
      <c r="I57" s="207">
        <v>2.16</v>
      </c>
      <c r="J57" s="208">
        <v>546765</v>
      </c>
      <c r="K57" s="51">
        <f t="shared" si="4"/>
        <v>-0.85</v>
      </c>
      <c r="L57" s="209">
        <v>38.4</v>
      </c>
      <c r="M57" s="205">
        <v>250728</v>
      </c>
      <c r="N57" s="205">
        <v>62</v>
      </c>
      <c r="O57" s="205">
        <v>463719</v>
      </c>
      <c r="P57" s="207">
        <v>1.85</v>
      </c>
      <c r="Q57" s="208">
        <v>453277</v>
      </c>
      <c r="R57" s="51">
        <f t="shared" si="5"/>
        <v>2.3</v>
      </c>
      <c r="T57" s="44">
        <f t="shared" si="6"/>
        <v>-0.85</v>
      </c>
      <c r="U57" s="44" t="b">
        <f t="shared" si="7"/>
        <v>0</v>
      </c>
      <c r="V57" s="44">
        <f t="shared" si="8"/>
        <v>2.3</v>
      </c>
      <c r="W57" s="44" t="b">
        <f t="shared" si="9"/>
        <v>0</v>
      </c>
    </row>
    <row r="58" spans="2:23" s="44" customFormat="1" ht="12.75" thickBot="1">
      <c r="B58" s="99"/>
      <c r="C58" s="158" t="s">
        <v>28</v>
      </c>
      <c r="D58" s="159"/>
      <c r="E58" s="218">
        <v>35</v>
      </c>
      <c r="F58" s="219">
        <v>278010</v>
      </c>
      <c r="G58" s="220">
        <v>4</v>
      </c>
      <c r="H58" s="219">
        <v>669477</v>
      </c>
      <c r="I58" s="221">
        <v>2.41</v>
      </c>
      <c r="J58" s="222">
        <v>667270</v>
      </c>
      <c r="K58" s="56">
        <f t="shared" si="4"/>
        <v>0.33</v>
      </c>
      <c r="L58" s="223">
        <v>35</v>
      </c>
      <c r="M58" s="219">
        <v>278010</v>
      </c>
      <c r="N58" s="219">
        <v>4</v>
      </c>
      <c r="O58" s="219">
        <v>645174</v>
      </c>
      <c r="P58" s="221">
        <v>2.32</v>
      </c>
      <c r="Q58" s="222">
        <v>636215</v>
      </c>
      <c r="R58" s="56">
        <f t="shared" si="5"/>
        <v>1.41</v>
      </c>
      <c r="T58" s="44">
        <f t="shared" si="6"/>
        <v>0.33</v>
      </c>
      <c r="U58" s="44" t="b">
        <f t="shared" si="7"/>
        <v>0</v>
      </c>
      <c r="V58" s="44">
        <f t="shared" si="8"/>
        <v>1.41</v>
      </c>
      <c r="W58" s="44" t="b">
        <f t="shared" si="9"/>
        <v>0</v>
      </c>
    </row>
    <row r="59" spans="2:23" s="44" customFormat="1" ht="12" customHeight="1">
      <c r="B59" s="139" t="s">
        <v>95</v>
      </c>
      <c r="C59" s="142" t="s">
        <v>99</v>
      </c>
      <c r="D59" s="143"/>
      <c r="E59" s="212">
        <v>38.6</v>
      </c>
      <c r="F59" s="213">
        <v>273492</v>
      </c>
      <c r="G59" s="214">
        <v>64</v>
      </c>
      <c r="H59" s="213">
        <v>675050</v>
      </c>
      <c r="I59" s="215">
        <v>2.47</v>
      </c>
      <c r="J59" s="216">
        <v>651050</v>
      </c>
      <c r="K59" s="54">
        <f t="shared" si="4"/>
        <v>3.69</v>
      </c>
      <c r="L59" s="217">
        <v>38.6</v>
      </c>
      <c r="M59" s="213">
        <v>273492</v>
      </c>
      <c r="N59" s="213">
        <v>64</v>
      </c>
      <c r="O59" s="213">
        <v>612438</v>
      </c>
      <c r="P59" s="215">
        <v>2.24</v>
      </c>
      <c r="Q59" s="216">
        <v>600949</v>
      </c>
      <c r="R59" s="54">
        <f t="shared" si="5"/>
        <v>1.91</v>
      </c>
      <c r="T59" s="44">
        <f t="shared" si="6"/>
        <v>3.69</v>
      </c>
      <c r="U59" s="44" t="b">
        <f t="shared" si="7"/>
        <v>0</v>
      </c>
      <c r="V59" s="44">
        <f t="shared" si="8"/>
        <v>1.91</v>
      </c>
      <c r="W59" s="44" t="b">
        <f t="shared" si="9"/>
        <v>0</v>
      </c>
    </row>
    <row r="60" spans="2:23" s="44" customFormat="1" ht="12">
      <c r="B60" s="140"/>
      <c r="C60" s="144" t="s">
        <v>98</v>
      </c>
      <c r="D60" s="145"/>
      <c r="E60" s="204">
        <v>37.9</v>
      </c>
      <c r="F60" s="205">
        <v>296219</v>
      </c>
      <c r="G60" s="206">
        <v>7</v>
      </c>
      <c r="H60" s="205">
        <v>671399</v>
      </c>
      <c r="I60" s="207">
        <v>2.27</v>
      </c>
      <c r="J60" s="208">
        <v>745395</v>
      </c>
      <c r="K60" s="51">
        <f t="shared" si="4"/>
        <v>-9.93</v>
      </c>
      <c r="L60" s="209">
        <v>37.9</v>
      </c>
      <c r="M60" s="205">
        <v>296219</v>
      </c>
      <c r="N60" s="205">
        <v>7</v>
      </c>
      <c r="O60" s="205">
        <v>627705</v>
      </c>
      <c r="P60" s="207">
        <v>2.12</v>
      </c>
      <c r="Q60" s="208">
        <v>711062</v>
      </c>
      <c r="R60" s="51">
        <f t="shared" si="5"/>
        <v>-11.72</v>
      </c>
      <c r="T60" s="44">
        <f t="shared" si="6"/>
        <v>-9.93</v>
      </c>
      <c r="U60" s="44" t="b">
        <f t="shared" si="7"/>
        <v>0</v>
      </c>
      <c r="V60" s="44">
        <f t="shared" si="8"/>
        <v>-11.72</v>
      </c>
      <c r="W60" s="44" t="b">
        <f t="shared" si="9"/>
        <v>0</v>
      </c>
    </row>
    <row r="61" spans="2:23" s="44" customFormat="1" ht="12">
      <c r="B61" s="140"/>
      <c r="C61" s="144" t="s">
        <v>97</v>
      </c>
      <c r="D61" s="145"/>
      <c r="E61" s="204">
        <v>38.2</v>
      </c>
      <c r="F61" s="205">
        <v>258502</v>
      </c>
      <c r="G61" s="206">
        <v>65</v>
      </c>
      <c r="H61" s="205">
        <v>571387</v>
      </c>
      <c r="I61" s="207">
        <v>2.21</v>
      </c>
      <c r="J61" s="208">
        <v>600747</v>
      </c>
      <c r="K61" s="51">
        <f t="shared" si="4"/>
        <v>-4.89</v>
      </c>
      <c r="L61" s="209">
        <v>38.1</v>
      </c>
      <c r="M61" s="205">
        <v>258479</v>
      </c>
      <c r="N61" s="205">
        <v>64</v>
      </c>
      <c r="O61" s="205">
        <v>501533</v>
      </c>
      <c r="P61" s="207">
        <v>1.94</v>
      </c>
      <c r="Q61" s="208">
        <v>516565</v>
      </c>
      <c r="R61" s="51">
        <f t="shared" si="5"/>
        <v>-2.91</v>
      </c>
      <c r="T61" s="44">
        <f t="shared" si="6"/>
        <v>-4.89</v>
      </c>
      <c r="U61" s="44" t="b">
        <f t="shared" si="7"/>
        <v>0</v>
      </c>
      <c r="V61" s="44">
        <f t="shared" si="8"/>
        <v>-2.91</v>
      </c>
      <c r="W61" s="44" t="b">
        <f t="shared" si="9"/>
        <v>0</v>
      </c>
    </row>
    <row r="62" spans="2:23" s="44" customFormat="1" ht="12.75" thickBot="1">
      <c r="B62" s="141"/>
      <c r="C62" s="137" t="s">
        <v>94</v>
      </c>
      <c r="D62" s="138"/>
      <c r="E62" s="218" t="s">
        <v>106</v>
      </c>
      <c r="F62" s="219" t="s">
        <v>106</v>
      </c>
      <c r="G62" s="220" t="s">
        <v>106</v>
      </c>
      <c r="H62" s="219" t="s">
        <v>106</v>
      </c>
      <c r="I62" s="221" t="s">
        <v>106</v>
      </c>
      <c r="J62" s="222" t="s">
        <v>106</v>
      </c>
      <c r="K62" s="56" t="str">
        <f t="shared" si="4"/>
        <v>-</v>
      </c>
      <c r="L62" s="223" t="s">
        <v>106</v>
      </c>
      <c r="M62" s="219" t="s">
        <v>106</v>
      </c>
      <c r="N62" s="219" t="s">
        <v>106</v>
      </c>
      <c r="O62" s="219" t="s">
        <v>106</v>
      </c>
      <c r="P62" s="221" t="s">
        <v>106</v>
      </c>
      <c r="Q62" s="222" t="s">
        <v>106</v>
      </c>
      <c r="R62" s="56" t="str">
        <f t="shared" si="5"/>
        <v>-</v>
      </c>
      <c r="T62" s="44" t="e">
        <f t="shared" si="6"/>
        <v>#VALUE!</v>
      </c>
      <c r="U62" s="44" t="b">
        <f t="shared" si="7"/>
        <v>1</v>
      </c>
      <c r="V62" s="44" t="e">
        <f t="shared" si="8"/>
        <v>#VALUE!</v>
      </c>
      <c r="W62" s="44" t="b">
        <f t="shared" si="9"/>
        <v>1</v>
      </c>
    </row>
    <row r="63" spans="2:23" s="44" customFormat="1" ht="12">
      <c r="B63" s="100" t="s">
        <v>29</v>
      </c>
      <c r="C63" s="142" t="s">
        <v>30</v>
      </c>
      <c r="D63" s="143"/>
      <c r="E63" s="212" t="s">
        <v>106</v>
      </c>
      <c r="F63" s="213" t="s">
        <v>106</v>
      </c>
      <c r="G63" s="214" t="s">
        <v>106</v>
      </c>
      <c r="H63" s="213" t="s">
        <v>106</v>
      </c>
      <c r="I63" s="215" t="s">
        <v>106</v>
      </c>
      <c r="J63" s="216" t="s">
        <v>106</v>
      </c>
      <c r="K63" s="54" t="str">
        <f t="shared" si="4"/>
        <v>-</v>
      </c>
      <c r="L63" s="217" t="s">
        <v>106</v>
      </c>
      <c r="M63" s="213" t="s">
        <v>106</v>
      </c>
      <c r="N63" s="213" t="s">
        <v>106</v>
      </c>
      <c r="O63" s="213" t="s">
        <v>106</v>
      </c>
      <c r="P63" s="215" t="s">
        <v>106</v>
      </c>
      <c r="Q63" s="216" t="s">
        <v>106</v>
      </c>
      <c r="R63" s="54" t="str">
        <f t="shared" si="5"/>
        <v>-</v>
      </c>
      <c r="T63" s="44" t="e">
        <f t="shared" si="6"/>
        <v>#VALUE!</v>
      </c>
      <c r="U63" s="44" t="b">
        <f t="shared" si="7"/>
        <v>1</v>
      </c>
      <c r="V63" s="44" t="e">
        <f t="shared" si="8"/>
        <v>#VALUE!</v>
      </c>
      <c r="W63" s="44" t="b">
        <f t="shared" si="9"/>
        <v>1</v>
      </c>
    </row>
    <row r="64" spans="2:23" s="44" customFormat="1" ht="12">
      <c r="B64" s="101" t="s">
        <v>31</v>
      </c>
      <c r="C64" s="144" t="s">
        <v>32</v>
      </c>
      <c r="D64" s="145"/>
      <c r="E64" s="204" t="s">
        <v>106</v>
      </c>
      <c r="F64" s="205" t="s">
        <v>106</v>
      </c>
      <c r="G64" s="206" t="s">
        <v>106</v>
      </c>
      <c r="H64" s="205" t="s">
        <v>106</v>
      </c>
      <c r="I64" s="207" t="s">
        <v>106</v>
      </c>
      <c r="J64" s="208" t="s">
        <v>106</v>
      </c>
      <c r="K64" s="51" t="str">
        <f t="shared" si="4"/>
        <v>-</v>
      </c>
      <c r="L64" s="209" t="s">
        <v>106</v>
      </c>
      <c r="M64" s="205" t="s">
        <v>106</v>
      </c>
      <c r="N64" s="205" t="s">
        <v>106</v>
      </c>
      <c r="O64" s="205" t="s">
        <v>106</v>
      </c>
      <c r="P64" s="207" t="s">
        <v>106</v>
      </c>
      <c r="Q64" s="208" t="s">
        <v>106</v>
      </c>
      <c r="R64" s="51" t="str">
        <f t="shared" si="5"/>
        <v>-</v>
      </c>
      <c r="T64" s="44" t="e">
        <f t="shared" si="6"/>
        <v>#VALUE!</v>
      </c>
      <c r="U64" s="44" t="b">
        <f t="shared" si="7"/>
        <v>1</v>
      </c>
      <c r="V64" s="44" t="e">
        <f t="shared" si="8"/>
        <v>#VALUE!</v>
      </c>
      <c r="W64" s="44" t="b">
        <f t="shared" si="9"/>
        <v>1</v>
      </c>
    </row>
    <row r="65" spans="2:23" s="44" customFormat="1" ht="12.75" thickBot="1">
      <c r="B65" s="99" t="s">
        <v>12</v>
      </c>
      <c r="C65" s="137" t="s">
        <v>33</v>
      </c>
      <c r="D65" s="138"/>
      <c r="E65" s="218" t="s">
        <v>106</v>
      </c>
      <c r="F65" s="219" t="s">
        <v>106</v>
      </c>
      <c r="G65" s="220" t="s">
        <v>106</v>
      </c>
      <c r="H65" s="219" t="s">
        <v>106</v>
      </c>
      <c r="I65" s="221" t="s">
        <v>106</v>
      </c>
      <c r="J65" s="222" t="s">
        <v>106</v>
      </c>
      <c r="K65" s="56" t="str">
        <f t="shared" si="4"/>
        <v>-</v>
      </c>
      <c r="L65" s="223" t="s">
        <v>106</v>
      </c>
      <c r="M65" s="219" t="s">
        <v>106</v>
      </c>
      <c r="N65" s="219" t="s">
        <v>106</v>
      </c>
      <c r="O65" s="219" t="s">
        <v>106</v>
      </c>
      <c r="P65" s="221" t="s">
        <v>106</v>
      </c>
      <c r="Q65" s="222" t="s">
        <v>106</v>
      </c>
      <c r="R65" s="56" t="str">
        <f t="shared" si="5"/>
        <v>-</v>
      </c>
      <c r="T65" s="44" t="e">
        <f t="shared" si="6"/>
        <v>#VALUE!</v>
      </c>
      <c r="U65" s="44" t="b">
        <f t="shared" si="7"/>
        <v>1</v>
      </c>
      <c r="V65" s="44" t="e">
        <f t="shared" si="8"/>
        <v>#VALUE!</v>
      </c>
      <c r="W65" s="44" t="b">
        <f t="shared" si="9"/>
        <v>1</v>
      </c>
    </row>
    <row r="66" spans="2:23" s="44" customFormat="1" ht="12.75" thickBot="1">
      <c r="B66" s="102" t="s">
        <v>34</v>
      </c>
      <c r="C66" s="103"/>
      <c r="D66" s="103"/>
      <c r="E66" s="224">
        <v>38.3</v>
      </c>
      <c r="F66" s="225">
        <v>267498</v>
      </c>
      <c r="G66" s="226">
        <v>136</v>
      </c>
      <c r="H66" s="225">
        <v>625317</v>
      </c>
      <c r="I66" s="227">
        <v>2.34</v>
      </c>
      <c r="J66" s="228">
        <v>631738</v>
      </c>
      <c r="K66" s="57">
        <f t="shared" si="4"/>
        <v>-1.02</v>
      </c>
      <c r="L66" s="229">
        <v>38.3</v>
      </c>
      <c r="M66" s="225">
        <v>267553</v>
      </c>
      <c r="N66" s="225">
        <v>135</v>
      </c>
      <c r="O66" s="225">
        <v>560652</v>
      </c>
      <c r="P66" s="227">
        <v>2.1</v>
      </c>
      <c r="Q66" s="228">
        <v>566490</v>
      </c>
      <c r="R66" s="57">
        <f t="shared" si="5"/>
        <v>-1.03</v>
      </c>
      <c r="T66" s="44">
        <f t="shared" si="6"/>
        <v>-1.02</v>
      </c>
      <c r="U66" s="44" t="b">
        <f t="shared" si="7"/>
        <v>0</v>
      </c>
      <c r="V66" s="44">
        <f t="shared" si="8"/>
        <v>-1.03</v>
      </c>
      <c r="W66" s="44" t="b">
        <f t="shared" si="9"/>
        <v>0</v>
      </c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60"/>
      <c r="P67" s="58"/>
      <c r="Q67" s="58"/>
      <c r="R67" s="58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60"/>
      <c r="P68" s="58"/>
      <c r="Q68" s="58"/>
      <c r="R68" s="58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</sheetData>
  <sheetProtection/>
  <mergeCells count="29">
    <mergeCell ref="C65:D65"/>
    <mergeCell ref="B59:B62"/>
    <mergeCell ref="C62:D62"/>
    <mergeCell ref="C63:D63"/>
    <mergeCell ref="C64:D64"/>
    <mergeCell ref="C59:D59"/>
    <mergeCell ref="C60:D60"/>
    <mergeCell ref="C61:D61"/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5" t="s">
        <v>100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118</v>
      </c>
    </row>
    <row r="2" spans="1:15" ht="14.25" thickBot="1">
      <c r="A2" s="179" t="s">
        <v>41</v>
      </c>
      <c r="B2" s="182" t="s">
        <v>42</v>
      </c>
      <c r="C2" s="183"/>
      <c r="D2" s="183"/>
      <c r="E2" s="183"/>
      <c r="F2" s="183"/>
      <c r="G2" s="184"/>
      <c r="H2" s="185"/>
      <c r="I2" s="183" t="s">
        <v>36</v>
      </c>
      <c r="J2" s="183"/>
      <c r="K2" s="183"/>
      <c r="L2" s="183"/>
      <c r="M2" s="183"/>
      <c r="N2" s="184"/>
      <c r="O2" s="185"/>
    </row>
    <row r="3" spans="1:15" ht="13.5">
      <c r="A3" s="180"/>
      <c r="B3" s="31"/>
      <c r="C3" s="32"/>
      <c r="D3" s="32"/>
      <c r="E3" s="32"/>
      <c r="F3" s="32"/>
      <c r="G3" s="186" t="s">
        <v>45</v>
      </c>
      <c r="H3" s="187"/>
      <c r="I3" s="32"/>
      <c r="J3" s="32"/>
      <c r="K3" s="32"/>
      <c r="L3" s="32"/>
      <c r="M3" s="32"/>
      <c r="N3" s="188" t="s">
        <v>45</v>
      </c>
      <c r="O3" s="189"/>
    </row>
    <row r="4" spans="1:15" ht="52.5" customHeight="1" thickBot="1">
      <c r="A4" s="181"/>
      <c r="B4" s="33" t="s">
        <v>63</v>
      </c>
      <c r="C4" s="34" t="s">
        <v>46</v>
      </c>
      <c r="D4" s="34" t="s">
        <v>43</v>
      </c>
      <c r="E4" s="34" t="s">
        <v>47</v>
      </c>
      <c r="F4" s="108" t="s">
        <v>96</v>
      </c>
      <c r="G4" s="35" t="s">
        <v>48</v>
      </c>
      <c r="H4" s="36" t="s">
        <v>49</v>
      </c>
      <c r="I4" s="34" t="s">
        <v>63</v>
      </c>
      <c r="J4" s="34" t="s">
        <v>46</v>
      </c>
      <c r="K4" s="34" t="s">
        <v>43</v>
      </c>
      <c r="L4" s="34" t="s">
        <v>50</v>
      </c>
      <c r="M4" s="108" t="s">
        <v>96</v>
      </c>
      <c r="N4" s="35" t="s">
        <v>51</v>
      </c>
      <c r="O4" s="37" t="s">
        <v>49</v>
      </c>
    </row>
    <row r="5" spans="1:15" ht="13.5">
      <c r="A5" s="109" t="s">
        <v>128</v>
      </c>
      <c r="B5" s="110">
        <v>36.4</v>
      </c>
      <c r="C5" s="111">
        <v>274091</v>
      </c>
      <c r="D5" s="111">
        <v>146</v>
      </c>
      <c r="E5" s="111">
        <v>698274</v>
      </c>
      <c r="F5" s="112">
        <v>2.55</v>
      </c>
      <c r="G5" s="113">
        <v>731270</v>
      </c>
      <c r="H5" s="114">
        <f aca="true" t="shared" si="0" ref="H5:H15">ROUND((E5-G5)/G5*100,2)</f>
        <v>-4.51</v>
      </c>
      <c r="I5" s="122" t="s">
        <v>106</v>
      </c>
      <c r="J5" s="123" t="s">
        <v>106</v>
      </c>
      <c r="K5" s="124">
        <v>145</v>
      </c>
      <c r="L5" s="111">
        <v>617138</v>
      </c>
      <c r="M5" s="125">
        <v>2.25</v>
      </c>
      <c r="N5" s="113">
        <v>664488</v>
      </c>
      <c r="O5" s="126">
        <f aca="true" t="shared" si="1" ref="O5:O15">ROUND((L5-N5)/N5*100,2)</f>
        <v>-7.13</v>
      </c>
    </row>
    <row r="6" spans="1:15" ht="13.5">
      <c r="A6" s="109" t="s">
        <v>129</v>
      </c>
      <c r="B6" s="110">
        <v>36.5</v>
      </c>
      <c r="C6" s="111">
        <v>277339</v>
      </c>
      <c r="D6" s="111">
        <v>145</v>
      </c>
      <c r="E6" s="111">
        <v>703200</v>
      </c>
      <c r="F6" s="112">
        <v>2.5355251154724003</v>
      </c>
      <c r="G6" s="113">
        <v>698274</v>
      </c>
      <c r="H6" s="114">
        <f t="shared" si="0"/>
        <v>0.71</v>
      </c>
      <c r="I6" s="122" t="s">
        <v>106</v>
      </c>
      <c r="J6" s="123" t="s">
        <v>106</v>
      </c>
      <c r="K6" s="124">
        <v>138</v>
      </c>
      <c r="L6" s="111">
        <v>627417</v>
      </c>
      <c r="M6" s="125">
        <v>2.26</v>
      </c>
      <c r="N6" s="113">
        <v>617138</v>
      </c>
      <c r="O6" s="126">
        <f t="shared" si="1"/>
        <v>1.67</v>
      </c>
    </row>
    <row r="7" spans="1:15" ht="13.5">
      <c r="A7" s="109" t="s">
        <v>52</v>
      </c>
      <c r="B7" s="110">
        <v>36.8</v>
      </c>
      <c r="C7" s="111">
        <v>278015</v>
      </c>
      <c r="D7" s="111">
        <v>138</v>
      </c>
      <c r="E7" s="111">
        <v>694998</v>
      </c>
      <c r="F7" s="112">
        <v>2.4998579213351797</v>
      </c>
      <c r="G7" s="113">
        <v>703200</v>
      </c>
      <c r="H7" s="114">
        <f t="shared" si="0"/>
        <v>-1.17</v>
      </c>
      <c r="I7" s="122" t="s">
        <v>106</v>
      </c>
      <c r="J7" s="123" t="s">
        <v>106</v>
      </c>
      <c r="K7" s="124">
        <v>132</v>
      </c>
      <c r="L7" s="111">
        <v>623941</v>
      </c>
      <c r="M7" s="125">
        <v>2.244270992572343</v>
      </c>
      <c r="N7" s="113">
        <v>627417</v>
      </c>
      <c r="O7" s="126">
        <f t="shared" si="1"/>
        <v>-0.55</v>
      </c>
    </row>
    <row r="8" spans="1:15" ht="13.5">
      <c r="A8" s="109" t="s">
        <v>53</v>
      </c>
      <c r="B8" s="110">
        <v>38.8</v>
      </c>
      <c r="C8" s="111">
        <v>272393</v>
      </c>
      <c r="D8" s="111">
        <v>122</v>
      </c>
      <c r="E8" s="111">
        <v>642324</v>
      </c>
      <c r="F8" s="112">
        <v>2.36</v>
      </c>
      <c r="G8" s="113">
        <v>694998</v>
      </c>
      <c r="H8" s="114">
        <f t="shared" si="0"/>
        <v>-7.58</v>
      </c>
      <c r="I8" s="122" t="s">
        <v>106</v>
      </c>
      <c r="J8" s="123" t="s">
        <v>106</v>
      </c>
      <c r="K8" s="124">
        <v>109</v>
      </c>
      <c r="L8" s="111">
        <v>541033</v>
      </c>
      <c r="M8" s="125">
        <v>1.99</v>
      </c>
      <c r="N8" s="113">
        <v>623941</v>
      </c>
      <c r="O8" s="126">
        <f t="shared" si="1"/>
        <v>-13.29</v>
      </c>
    </row>
    <row r="9" spans="1:15" ht="13.5">
      <c r="A9" s="109" t="s">
        <v>54</v>
      </c>
      <c r="B9" s="115">
        <v>38.8</v>
      </c>
      <c r="C9" s="116">
        <v>274704</v>
      </c>
      <c r="D9" s="117">
        <v>112</v>
      </c>
      <c r="E9" s="116">
        <v>654269</v>
      </c>
      <c r="F9" s="118">
        <v>2.38</v>
      </c>
      <c r="G9" s="119">
        <v>642324</v>
      </c>
      <c r="H9" s="120">
        <f t="shared" si="0"/>
        <v>1.86</v>
      </c>
      <c r="I9" s="127" t="s">
        <v>106</v>
      </c>
      <c r="J9" s="128" t="s">
        <v>106</v>
      </c>
      <c r="K9" s="129">
        <v>101</v>
      </c>
      <c r="L9" s="116">
        <v>544426</v>
      </c>
      <c r="M9" s="130">
        <v>1.98</v>
      </c>
      <c r="N9" s="119">
        <v>541033</v>
      </c>
      <c r="O9" s="126">
        <f t="shared" si="1"/>
        <v>0.63</v>
      </c>
    </row>
    <row r="10" spans="1:15" ht="13.5">
      <c r="A10" s="109" t="s">
        <v>55</v>
      </c>
      <c r="B10" s="110">
        <v>38.6</v>
      </c>
      <c r="C10" s="111">
        <v>269274</v>
      </c>
      <c r="D10" s="111">
        <v>131</v>
      </c>
      <c r="E10" s="111">
        <v>624354</v>
      </c>
      <c r="F10" s="118">
        <v>2.32</v>
      </c>
      <c r="G10" s="119">
        <v>654269</v>
      </c>
      <c r="H10" s="114">
        <f t="shared" si="0"/>
        <v>-4.57</v>
      </c>
      <c r="I10" s="127" t="s">
        <v>106</v>
      </c>
      <c r="J10" s="128" t="s">
        <v>106</v>
      </c>
      <c r="K10" s="129">
        <v>131</v>
      </c>
      <c r="L10" s="116">
        <v>520227</v>
      </c>
      <c r="M10" s="130">
        <v>1.93</v>
      </c>
      <c r="N10" s="119">
        <v>544426</v>
      </c>
      <c r="O10" s="126">
        <f t="shared" si="1"/>
        <v>-4.44</v>
      </c>
    </row>
    <row r="11" spans="1:15" ht="13.5">
      <c r="A11" s="109" t="s">
        <v>144</v>
      </c>
      <c r="B11" s="110">
        <v>38.9</v>
      </c>
      <c r="C11" s="111">
        <v>272700</v>
      </c>
      <c r="D11" s="111">
        <v>106</v>
      </c>
      <c r="E11" s="111">
        <v>649516</v>
      </c>
      <c r="F11" s="112">
        <v>2.38</v>
      </c>
      <c r="G11" s="113">
        <v>624354</v>
      </c>
      <c r="H11" s="114">
        <f t="shared" si="0"/>
        <v>4.03</v>
      </c>
      <c r="I11" s="122" t="s">
        <v>106</v>
      </c>
      <c r="J11" s="123" t="s">
        <v>106</v>
      </c>
      <c r="K11" s="124">
        <v>104</v>
      </c>
      <c r="L11" s="111">
        <v>556308</v>
      </c>
      <c r="M11" s="125">
        <v>2.04</v>
      </c>
      <c r="N11" s="113">
        <v>520227</v>
      </c>
      <c r="O11" s="126">
        <f t="shared" si="1"/>
        <v>6.94</v>
      </c>
    </row>
    <row r="12" spans="1:15" ht="13.5">
      <c r="A12" s="109" t="s">
        <v>145</v>
      </c>
      <c r="B12" s="121">
        <v>38.5</v>
      </c>
      <c r="C12" s="111">
        <v>267684</v>
      </c>
      <c r="D12" s="111">
        <v>121</v>
      </c>
      <c r="E12" s="111">
        <v>630740</v>
      </c>
      <c r="F12" s="112">
        <v>2.36</v>
      </c>
      <c r="G12" s="113">
        <v>649516</v>
      </c>
      <c r="H12" s="114">
        <f t="shared" si="0"/>
        <v>-2.89</v>
      </c>
      <c r="I12" s="230">
        <v>38.2</v>
      </c>
      <c r="J12" s="131">
        <v>267727</v>
      </c>
      <c r="K12" s="132">
        <v>116</v>
      </c>
      <c r="L12" s="111">
        <v>564428</v>
      </c>
      <c r="M12" s="125">
        <v>2.11</v>
      </c>
      <c r="N12" s="113">
        <v>556308</v>
      </c>
      <c r="O12" s="126">
        <f t="shared" si="1"/>
        <v>1.46</v>
      </c>
    </row>
    <row r="13" spans="1:15" ht="14.25" thickBot="1">
      <c r="A13" s="109" t="s">
        <v>124</v>
      </c>
      <c r="B13" s="231">
        <v>38.4</v>
      </c>
      <c r="C13" s="232">
        <v>270947</v>
      </c>
      <c r="D13" s="232">
        <v>140</v>
      </c>
      <c r="E13" s="232">
        <v>631738</v>
      </c>
      <c r="F13" s="233">
        <v>2.33</v>
      </c>
      <c r="G13" s="136">
        <v>630740</v>
      </c>
      <c r="H13" s="234">
        <f t="shared" si="0"/>
        <v>0.16</v>
      </c>
      <c r="I13" s="235">
        <v>38.4</v>
      </c>
      <c r="J13" s="236">
        <v>270947</v>
      </c>
      <c r="K13" s="237">
        <v>140</v>
      </c>
      <c r="L13" s="232">
        <v>566490</v>
      </c>
      <c r="M13" s="238">
        <v>2.09</v>
      </c>
      <c r="N13" s="239">
        <v>564428</v>
      </c>
      <c r="O13" s="240">
        <f t="shared" si="1"/>
        <v>0.37</v>
      </c>
    </row>
    <row r="14" spans="1:15" ht="13.5">
      <c r="A14" s="64" t="s">
        <v>133</v>
      </c>
      <c r="B14" s="241">
        <v>38.3</v>
      </c>
      <c r="C14" s="242">
        <v>267498</v>
      </c>
      <c r="D14" s="243">
        <v>136</v>
      </c>
      <c r="E14" s="243">
        <v>625317</v>
      </c>
      <c r="F14" s="244">
        <v>2.34</v>
      </c>
      <c r="G14" s="245">
        <v>631738</v>
      </c>
      <c r="H14" s="134">
        <f t="shared" si="0"/>
        <v>-1.02</v>
      </c>
      <c r="I14" s="246">
        <v>38.3</v>
      </c>
      <c r="J14" s="247">
        <v>267553</v>
      </c>
      <c r="K14" s="248">
        <v>135</v>
      </c>
      <c r="L14" s="243">
        <v>560652</v>
      </c>
      <c r="M14" s="249">
        <v>2.1</v>
      </c>
      <c r="N14" s="245">
        <v>566490</v>
      </c>
      <c r="O14" s="135">
        <f t="shared" si="1"/>
        <v>-1.03</v>
      </c>
    </row>
    <row r="15" spans="1:15" ht="14.25" thickBot="1">
      <c r="A15" s="250" t="s">
        <v>134</v>
      </c>
      <c r="B15" s="251">
        <v>38.4</v>
      </c>
      <c r="C15" s="252">
        <v>270947</v>
      </c>
      <c r="D15" s="253">
        <v>140</v>
      </c>
      <c r="E15" s="252">
        <v>631738</v>
      </c>
      <c r="F15" s="254">
        <v>2.33</v>
      </c>
      <c r="G15" s="255">
        <v>630740</v>
      </c>
      <c r="H15" s="256">
        <f t="shared" si="0"/>
        <v>0.16</v>
      </c>
      <c r="I15" s="257">
        <v>38.4</v>
      </c>
      <c r="J15" s="258">
        <v>270947</v>
      </c>
      <c r="K15" s="259">
        <v>140</v>
      </c>
      <c r="L15" s="252">
        <v>566490</v>
      </c>
      <c r="M15" s="260">
        <v>2.09</v>
      </c>
      <c r="N15" s="255">
        <v>564428</v>
      </c>
      <c r="O15" s="133">
        <f t="shared" si="1"/>
        <v>0.37</v>
      </c>
    </row>
    <row r="16" spans="1:15" ht="14.25" thickBot="1">
      <c r="A16" s="39" t="s">
        <v>56</v>
      </c>
      <c r="B16" s="40">
        <f aca="true" t="shared" si="2" ref="B16:O16">B14-B15</f>
        <v>-0.10000000000000142</v>
      </c>
      <c r="C16" s="41">
        <f t="shared" si="2"/>
        <v>-3449</v>
      </c>
      <c r="D16" s="61">
        <f t="shared" si="2"/>
        <v>-4</v>
      </c>
      <c r="E16" s="41">
        <f t="shared" si="2"/>
        <v>-6421</v>
      </c>
      <c r="F16" s="38">
        <f t="shared" si="2"/>
        <v>0.009999999999999787</v>
      </c>
      <c r="G16" s="62">
        <f t="shared" si="2"/>
        <v>998</v>
      </c>
      <c r="H16" s="42">
        <f t="shared" si="2"/>
        <v>-1.18</v>
      </c>
      <c r="I16" s="43">
        <f t="shared" si="2"/>
        <v>-0.10000000000000142</v>
      </c>
      <c r="J16" s="63">
        <f t="shared" si="2"/>
        <v>-3394</v>
      </c>
      <c r="K16" s="61">
        <f t="shared" si="2"/>
        <v>-5</v>
      </c>
      <c r="L16" s="41">
        <f t="shared" si="2"/>
        <v>-5838</v>
      </c>
      <c r="M16" s="38">
        <f t="shared" si="2"/>
        <v>0.010000000000000231</v>
      </c>
      <c r="N16" s="62">
        <f t="shared" si="2"/>
        <v>2062</v>
      </c>
      <c r="O16" s="42">
        <f t="shared" si="2"/>
        <v>-1.4</v>
      </c>
    </row>
    <row r="17" spans="1:15" ht="13.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4.25" thickBot="1">
      <c r="A24" s="69"/>
      <c r="B24" s="69"/>
      <c r="C24" s="69"/>
      <c r="D24" s="69"/>
      <c r="E24" s="69"/>
      <c r="F24" s="69"/>
      <c r="G24" s="69"/>
      <c r="H24" s="69"/>
      <c r="I24" s="69"/>
      <c r="J24" s="67"/>
      <c r="K24" s="67"/>
      <c r="L24" s="67"/>
      <c r="M24" s="67"/>
      <c r="N24" s="67"/>
      <c r="O24" s="67"/>
    </row>
    <row r="25" spans="1:15" ht="13.5">
      <c r="A25" s="70"/>
      <c r="B25" s="71"/>
      <c r="C25" s="71"/>
      <c r="D25" s="71"/>
      <c r="E25" s="71"/>
      <c r="F25" s="71"/>
      <c r="G25" s="71"/>
      <c r="H25" s="71"/>
      <c r="I25" s="71"/>
      <c r="J25" s="72"/>
      <c r="K25" s="73"/>
      <c r="L25" s="73"/>
      <c r="M25" s="73"/>
      <c r="N25" s="73"/>
      <c r="O25" s="74"/>
    </row>
    <row r="26" spans="1:15" ht="13.5">
      <c r="A26" s="171" t="s">
        <v>87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173"/>
      <c r="O26" s="174"/>
    </row>
    <row r="27" spans="1:15" ht="13.5">
      <c r="A27" s="175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4"/>
    </row>
    <row r="28" spans="1:15" ht="29.25" customHeight="1">
      <c r="A28" s="176" t="s">
        <v>135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N28" s="169"/>
      <c r="O28" s="170"/>
    </row>
    <row r="29" spans="1:15" ht="19.5" customHeight="1">
      <c r="A29" s="176" t="s">
        <v>86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N29" s="169"/>
      <c r="O29" s="170"/>
    </row>
    <row r="30" spans="1:15" ht="25.5" customHeight="1">
      <c r="A30" s="167" t="s">
        <v>90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8"/>
    </row>
    <row r="31" spans="1:15" ht="39" customHeight="1">
      <c r="A31" s="75"/>
      <c r="B31" s="166" t="s">
        <v>89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77"/>
      <c r="O31" s="78"/>
    </row>
    <row r="32" spans="1:15" ht="24.75" customHeight="1">
      <c r="A32" s="75"/>
      <c r="D32" s="98" t="s">
        <v>136</v>
      </c>
      <c r="E32" s="76"/>
      <c r="F32" s="76"/>
      <c r="G32" s="76"/>
      <c r="H32" s="76"/>
      <c r="I32" s="76"/>
      <c r="J32" s="76"/>
      <c r="K32" s="76"/>
      <c r="L32" s="76"/>
      <c r="M32" s="77"/>
      <c r="N32" s="77"/>
      <c r="O32" s="78"/>
    </row>
    <row r="33" spans="1:15" ht="24" customHeight="1">
      <c r="A33" s="75"/>
      <c r="D33" s="98" t="s">
        <v>137</v>
      </c>
      <c r="E33" s="76"/>
      <c r="F33" s="76"/>
      <c r="G33" s="76"/>
      <c r="H33" s="76"/>
      <c r="I33" s="76"/>
      <c r="J33" s="76"/>
      <c r="K33" s="76"/>
      <c r="L33" s="76"/>
      <c r="M33" s="77"/>
      <c r="N33" s="77"/>
      <c r="O33" s="78"/>
    </row>
    <row r="34" spans="1:15" ht="24" customHeight="1">
      <c r="A34" s="75"/>
      <c r="D34" s="98" t="s">
        <v>138</v>
      </c>
      <c r="E34" s="76"/>
      <c r="F34" s="76"/>
      <c r="G34" s="76"/>
      <c r="H34" s="76"/>
      <c r="I34" s="76"/>
      <c r="J34" s="76"/>
      <c r="K34" s="76"/>
      <c r="L34" s="76"/>
      <c r="M34" s="77"/>
      <c r="N34" s="77"/>
      <c r="O34" s="78"/>
    </row>
    <row r="35" spans="1:15" ht="19.5" customHeight="1">
      <c r="A35" s="79"/>
      <c r="D35" s="97" t="s">
        <v>114</v>
      </c>
      <c r="E35" s="80"/>
      <c r="F35" s="80"/>
      <c r="G35" s="80"/>
      <c r="H35" s="80"/>
      <c r="I35" s="80"/>
      <c r="J35" s="80"/>
      <c r="K35" s="81"/>
      <c r="L35" s="81"/>
      <c r="M35" s="81"/>
      <c r="N35" s="81"/>
      <c r="O35" s="82"/>
    </row>
    <row r="36" spans="1:15" ht="27.75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3.25" customHeight="1">
      <c r="A37" s="167" t="s">
        <v>88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9"/>
      <c r="N37" s="169"/>
      <c r="O37" s="170"/>
    </row>
    <row r="38" spans="1:15" ht="13.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1"/>
      <c r="L38" s="81"/>
      <c r="M38" s="81"/>
      <c r="N38" s="81"/>
      <c r="O38" s="82"/>
    </row>
    <row r="39" spans="1:15" ht="13.5">
      <c r="A39" s="92"/>
      <c r="B39" s="91" t="s">
        <v>108</v>
      </c>
      <c r="C39" s="84"/>
      <c r="D39" s="81"/>
      <c r="E39" s="67"/>
      <c r="F39" s="85"/>
      <c r="H39" s="85" t="s">
        <v>109</v>
      </c>
      <c r="I39" s="81"/>
      <c r="J39" s="81"/>
      <c r="K39" s="81"/>
      <c r="L39" s="81"/>
      <c r="M39" s="81"/>
      <c r="N39" s="81"/>
      <c r="O39" s="82"/>
    </row>
    <row r="40" spans="1:15" ht="13.5">
      <c r="A40" s="92"/>
      <c r="B40" s="91" t="s">
        <v>57</v>
      </c>
      <c r="C40" s="84"/>
      <c r="D40" s="81"/>
      <c r="E40" s="67"/>
      <c r="F40" s="85"/>
      <c r="H40" s="85" t="s">
        <v>58</v>
      </c>
      <c r="I40" s="81"/>
      <c r="J40" s="81"/>
      <c r="K40" s="81"/>
      <c r="L40" s="81"/>
      <c r="M40" s="81"/>
      <c r="N40" s="81"/>
      <c r="O40" s="82"/>
    </row>
    <row r="41" spans="1:15" ht="13.5" hidden="1">
      <c r="A41" s="92"/>
      <c r="B41" s="91"/>
      <c r="C41" s="84"/>
      <c r="D41" s="81"/>
      <c r="E41" s="67"/>
      <c r="F41" s="85"/>
      <c r="H41" s="85"/>
      <c r="I41" s="81"/>
      <c r="J41" s="81"/>
      <c r="K41" s="81"/>
      <c r="L41" s="81"/>
      <c r="M41" s="81"/>
      <c r="N41" s="81"/>
      <c r="O41" s="82"/>
    </row>
    <row r="42" spans="1:15" ht="13.5" hidden="1">
      <c r="A42" s="92"/>
      <c r="B42" s="91"/>
      <c r="C42" s="84"/>
      <c r="D42" s="81"/>
      <c r="E42" s="67"/>
      <c r="F42" s="85"/>
      <c r="H42" s="85"/>
      <c r="I42" s="81"/>
      <c r="J42" s="81"/>
      <c r="K42" s="81"/>
      <c r="L42" s="81"/>
      <c r="M42" s="81"/>
      <c r="N42" s="81"/>
      <c r="O42" s="82"/>
    </row>
    <row r="43" spans="1:15" ht="13.5">
      <c r="A43" s="92"/>
      <c r="B43" s="91" t="s">
        <v>59</v>
      </c>
      <c r="C43" s="84"/>
      <c r="D43" s="81"/>
      <c r="E43" s="67"/>
      <c r="F43" s="85"/>
      <c r="H43" s="85" t="s">
        <v>60</v>
      </c>
      <c r="I43" s="81"/>
      <c r="J43" s="81"/>
      <c r="K43" s="81"/>
      <c r="L43" s="81"/>
      <c r="M43" s="81"/>
      <c r="N43" s="81"/>
      <c r="O43" s="82"/>
    </row>
    <row r="44" spans="1:15" ht="13.5" hidden="1">
      <c r="A44" s="92"/>
      <c r="B44" s="91"/>
      <c r="C44" s="84"/>
      <c r="D44" s="81"/>
      <c r="E44" s="67"/>
      <c r="F44" s="85"/>
      <c r="H44" s="85"/>
      <c r="I44" s="81"/>
      <c r="J44" s="81"/>
      <c r="K44" s="81"/>
      <c r="L44" s="81"/>
      <c r="M44" s="81"/>
      <c r="N44" s="81"/>
      <c r="O44" s="82"/>
    </row>
    <row r="45" spans="1:15" ht="13.5">
      <c r="A45" s="92"/>
      <c r="B45" s="91" t="s">
        <v>61</v>
      </c>
      <c r="C45" s="84"/>
      <c r="D45" s="81"/>
      <c r="E45" s="67"/>
      <c r="F45" s="85"/>
      <c r="H45" s="85" t="s">
        <v>64</v>
      </c>
      <c r="I45" s="81"/>
      <c r="J45" s="81"/>
      <c r="K45" s="81"/>
      <c r="L45" s="81"/>
      <c r="M45" s="81"/>
      <c r="N45" s="81"/>
      <c r="O45" s="82"/>
    </row>
    <row r="46" spans="1:15" ht="13.5" hidden="1">
      <c r="A46" s="92"/>
      <c r="B46" s="91"/>
      <c r="C46" s="84"/>
      <c r="D46" s="81"/>
      <c r="E46" s="67"/>
      <c r="F46" s="85"/>
      <c r="H46" s="85"/>
      <c r="I46" s="81"/>
      <c r="J46" s="81"/>
      <c r="K46" s="81"/>
      <c r="L46" s="81"/>
      <c r="M46" s="81"/>
      <c r="N46" s="81"/>
      <c r="O46" s="82"/>
    </row>
    <row r="47" spans="1:15" ht="13.5" hidden="1">
      <c r="A47" s="92"/>
      <c r="B47" s="91"/>
      <c r="C47" s="84"/>
      <c r="D47" s="81"/>
      <c r="E47" s="67"/>
      <c r="F47" s="85"/>
      <c r="H47" s="85"/>
      <c r="I47" s="81"/>
      <c r="J47" s="81"/>
      <c r="K47" s="81"/>
      <c r="L47" s="81"/>
      <c r="M47" s="81"/>
      <c r="N47" s="81"/>
      <c r="O47" s="82"/>
    </row>
    <row r="48" spans="1:15" ht="13.5">
      <c r="A48" s="83"/>
      <c r="B48" s="84"/>
      <c r="C48" s="84"/>
      <c r="D48" s="81"/>
      <c r="E48" s="67"/>
      <c r="F48" s="85"/>
      <c r="G48" s="85"/>
      <c r="H48" s="81"/>
      <c r="I48" s="81"/>
      <c r="J48" s="81"/>
      <c r="K48" s="81"/>
      <c r="L48" s="81"/>
      <c r="M48" s="81"/>
      <c r="N48" s="81"/>
      <c r="O48" s="82"/>
    </row>
    <row r="49" spans="1:15" ht="13.5">
      <c r="A49" s="83"/>
      <c r="B49" s="84"/>
      <c r="C49" s="84"/>
      <c r="D49" s="81"/>
      <c r="E49" s="67"/>
      <c r="F49" s="85"/>
      <c r="G49" s="85"/>
      <c r="H49" s="81"/>
      <c r="I49" s="81"/>
      <c r="J49" s="81"/>
      <c r="K49" s="81"/>
      <c r="L49" s="81"/>
      <c r="M49" s="81"/>
      <c r="N49" s="81"/>
      <c r="O49" s="82"/>
    </row>
    <row r="50" spans="1:15" ht="27" customHeight="1">
      <c r="A50" s="162" t="s">
        <v>115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4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21.75" customHeight="1">
      <c r="A52" s="86"/>
      <c r="B52" s="84" t="s">
        <v>116</v>
      </c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s="95" customFormat="1" ht="68.25" customHeight="1">
      <c r="A53" s="93"/>
      <c r="B53" s="96"/>
      <c r="C53" s="165" t="s">
        <v>110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94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3.5">
      <c r="A55" s="86"/>
      <c r="B55" s="84"/>
      <c r="C55" s="84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2"/>
    </row>
    <row r="56" spans="1:15" ht="13.5">
      <c r="A56" s="86"/>
      <c r="B56" s="84"/>
      <c r="C56" s="84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2"/>
    </row>
    <row r="57" spans="1:15" ht="13.5">
      <c r="A57" s="86"/>
      <c r="B57" s="84"/>
      <c r="C57" s="84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2"/>
    </row>
    <row r="58" spans="1:15" ht="13.5">
      <c r="A58" s="86"/>
      <c r="B58" s="84"/>
      <c r="C58" s="84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2"/>
    </row>
    <row r="59" spans="1:15" ht="14.25" thickBot="1">
      <c r="A59" s="87"/>
      <c r="B59" s="88"/>
      <c r="C59" s="88"/>
      <c r="D59" s="88"/>
      <c r="E59" s="88"/>
      <c r="F59" s="88"/>
      <c r="G59" s="88"/>
      <c r="H59" s="88"/>
      <c r="I59" s="88"/>
      <c r="J59" s="88"/>
      <c r="K59" s="89"/>
      <c r="L59" s="89"/>
      <c r="M59" s="89"/>
      <c r="N59" s="89"/>
      <c r="O59" s="90"/>
    </row>
  </sheetData>
  <sheetProtection/>
  <mergeCells count="13">
    <mergeCell ref="A50:O50"/>
    <mergeCell ref="C53:N53"/>
    <mergeCell ref="B31:M31"/>
    <mergeCell ref="A37:O37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1">
      <selection activeCell="D7" sqref="D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48" t="s">
        <v>127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2:18" ht="18.75">
      <c r="B3" s="148" t="s">
        <v>93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2:18" ht="12.75" thickBot="1">
      <c r="B4" s="149" t="s">
        <v>113</v>
      </c>
      <c r="C4" s="149"/>
      <c r="D4" s="149"/>
      <c r="E4" s="58"/>
      <c r="F4" s="58"/>
      <c r="G4" s="58"/>
      <c r="H4" s="58"/>
      <c r="I4" s="58"/>
      <c r="J4" s="58"/>
      <c r="K4" s="60"/>
      <c r="L4" s="58"/>
      <c r="M4" s="58"/>
      <c r="N4" s="58"/>
      <c r="O4" s="150" t="s">
        <v>119</v>
      </c>
      <c r="P4" s="150"/>
      <c r="Q4" s="150"/>
      <c r="R4" s="150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46" t="s">
        <v>45</v>
      </c>
      <c r="K6" s="147"/>
      <c r="L6" s="22"/>
      <c r="M6" s="22"/>
      <c r="N6" s="22"/>
      <c r="O6" s="22"/>
      <c r="P6" s="22"/>
      <c r="Q6" s="146" t="s">
        <v>45</v>
      </c>
      <c r="R6" s="147"/>
    </row>
    <row r="7" spans="2:18" s="6" customFormat="1" ht="42" customHeight="1" thickBot="1">
      <c r="B7" s="19"/>
      <c r="C7" s="20"/>
      <c r="D7" s="21"/>
      <c r="E7" s="29" t="s">
        <v>63</v>
      </c>
      <c r="F7" s="23" t="s">
        <v>46</v>
      </c>
      <c r="G7" s="23" t="s">
        <v>43</v>
      </c>
      <c r="H7" s="23" t="s">
        <v>47</v>
      </c>
      <c r="I7" s="24" t="s">
        <v>96</v>
      </c>
      <c r="J7" s="25" t="s">
        <v>62</v>
      </c>
      <c r="K7" s="26" t="s">
        <v>49</v>
      </c>
      <c r="L7" s="23" t="s">
        <v>63</v>
      </c>
      <c r="M7" s="23" t="s">
        <v>46</v>
      </c>
      <c r="N7" s="23" t="s">
        <v>43</v>
      </c>
      <c r="O7" s="23" t="s">
        <v>50</v>
      </c>
      <c r="P7" s="24" t="s">
        <v>96</v>
      </c>
      <c r="Q7" s="25" t="s">
        <v>51</v>
      </c>
      <c r="R7" s="27" t="s">
        <v>49</v>
      </c>
    </row>
    <row r="8" spans="2:23" s="44" customFormat="1" ht="12">
      <c r="B8" s="45"/>
      <c r="C8" s="151" t="s">
        <v>0</v>
      </c>
      <c r="D8" s="152"/>
      <c r="E8" s="190">
        <v>38.1</v>
      </c>
      <c r="F8" s="191">
        <v>264551</v>
      </c>
      <c r="G8" s="192">
        <v>128</v>
      </c>
      <c r="H8" s="191">
        <v>675624</v>
      </c>
      <c r="I8" s="193">
        <v>2.55</v>
      </c>
      <c r="J8" s="194">
        <v>672763</v>
      </c>
      <c r="K8" s="46">
        <f>IF(U8=TRUE,"-",ROUND((H8-J8)/J8*100,2))</f>
        <v>0.43</v>
      </c>
      <c r="L8" s="195">
        <v>38.1</v>
      </c>
      <c r="M8" s="191">
        <v>264733</v>
      </c>
      <c r="N8" s="191">
        <v>127</v>
      </c>
      <c r="O8" s="191">
        <v>620840</v>
      </c>
      <c r="P8" s="193">
        <v>2.35</v>
      </c>
      <c r="Q8" s="194">
        <v>617626</v>
      </c>
      <c r="R8" s="46">
        <f>IF(W8=TRUE,"-",ROUND((O8-Q8)/Q8*100,2))</f>
        <v>0.52</v>
      </c>
      <c r="T8" s="44">
        <f aca="true" t="shared" si="0" ref="T8:T39">ROUND((H8-J8)/J8*100,2)</f>
        <v>0.43</v>
      </c>
      <c r="U8" s="44" t="b">
        <f aca="true" t="shared" si="1" ref="U8:U39">ISERROR(T8)</f>
        <v>0</v>
      </c>
      <c r="V8" s="44">
        <f aca="true" t="shared" si="2" ref="V8:V39">ROUND((O8-Q8)/Q8*100,2)</f>
        <v>0.52</v>
      </c>
      <c r="W8" s="44" t="b">
        <f aca="true" t="shared" si="3" ref="W8:W39">ISERROR(V8)</f>
        <v>0</v>
      </c>
    </row>
    <row r="9" spans="2:23" s="44" customFormat="1" ht="12">
      <c r="B9" s="104"/>
      <c r="C9" s="47"/>
      <c r="D9" s="48" t="s">
        <v>121</v>
      </c>
      <c r="E9" s="196">
        <v>38.1</v>
      </c>
      <c r="F9" s="197">
        <v>256684</v>
      </c>
      <c r="G9" s="198" t="s">
        <v>107</v>
      </c>
      <c r="H9" s="197">
        <v>518750</v>
      </c>
      <c r="I9" s="199">
        <v>2.02</v>
      </c>
      <c r="J9" s="200">
        <v>652880</v>
      </c>
      <c r="K9" s="49">
        <f>IF(U9=TRUE,"-",ROUND((H9-J9)/J9*100,2))</f>
        <v>-20.54</v>
      </c>
      <c r="L9" s="201">
        <v>38.1</v>
      </c>
      <c r="M9" s="197">
        <v>256684</v>
      </c>
      <c r="N9" s="197" t="s">
        <v>107</v>
      </c>
      <c r="O9" s="197">
        <v>477011</v>
      </c>
      <c r="P9" s="199">
        <v>1.86</v>
      </c>
      <c r="Q9" s="200">
        <v>584880</v>
      </c>
      <c r="R9" s="50">
        <f aca="true" t="shared" si="4" ref="R9:R66">IF(W9=TRUE,"-",ROUND((O9-Q9)/Q9*100,2))</f>
        <v>-18.44</v>
      </c>
      <c r="T9" s="44">
        <f t="shared" si="0"/>
        <v>-20.54</v>
      </c>
      <c r="U9" s="44" t="b">
        <f t="shared" si="1"/>
        <v>0</v>
      </c>
      <c r="V9" s="44">
        <f t="shared" si="2"/>
        <v>-18.44</v>
      </c>
      <c r="W9" s="44" t="b">
        <f t="shared" si="3"/>
        <v>0</v>
      </c>
    </row>
    <row r="10" spans="2:23" s="44" customFormat="1" ht="12">
      <c r="B10" s="104"/>
      <c r="C10" s="47"/>
      <c r="D10" s="48" t="s">
        <v>72</v>
      </c>
      <c r="E10" s="196">
        <v>40.4</v>
      </c>
      <c r="F10" s="197">
        <v>264670</v>
      </c>
      <c r="G10" s="198">
        <v>5</v>
      </c>
      <c r="H10" s="197">
        <v>631035</v>
      </c>
      <c r="I10" s="199">
        <v>2.38</v>
      </c>
      <c r="J10" s="200">
        <v>624387</v>
      </c>
      <c r="K10" s="49">
        <f aca="true" t="shared" si="5" ref="K10:K66">IF(U10=TRUE,"-",ROUND((H10-J10)/J10*100,2))</f>
        <v>1.06</v>
      </c>
      <c r="L10" s="201">
        <v>40.4</v>
      </c>
      <c r="M10" s="197">
        <v>264670</v>
      </c>
      <c r="N10" s="197">
        <v>5</v>
      </c>
      <c r="O10" s="197">
        <v>410541</v>
      </c>
      <c r="P10" s="199">
        <v>1.55</v>
      </c>
      <c r="Q10" s="200">
        <v>385239</v>
      </c>
      <c r="R10" s="50">
        <f t="shared" si="4"/>
        <v>6.57</v>
      </c>
      <c r="T10" s="44">
        <f t="shared" si="0"/>
        <v>1.06</v>
      </c>
      <c r="U10" s="44" t="b">
        <f t="shared" si="1"/>
        <v>0</v>
      </c>
      <c r="V10" s="44">
        <f t="shared" si="2"/>
        <v>6.57</v>
      </c>
      <c r="W10" s="44" t="b">
        <f t="shared" si="3"/>
        <v>0</v>
      </c>
    </row>
    <row r="11" spans="2:23" s="44" customFormat="1" ht="12">
      <c r="B11" s="104"/>
      <c r="C11" s="47"/>
      <c r="D11" s="48" t="s">
        <v>101</v>
      </c>
      <c r="E11" s="196">
        <v>42.1</v>
      </c>
      <c r="F11" s="197">
        <v>270513</v>
      </c>
      <c r="G11" s="198" t="s">
        <v>107</v>
      </c>
      <c r="H11" s="197">
        <v>454290</v>
      </c>
      <c r="I11" s="199">
        <v>1.68</v>
      </c>
      <c r="J11" s="200">
        <v>557271</v>
      </c>
      <c r="K11" s="49">
        <f t="shared" si="5"/>
        <v>-18.48</v>
      </c>
      <c r="L11" s="201">
        <v>42.1</v>
      </c>
      <c r="M11" s="197">
        <v>270513</v>
      </c>
      <c r="N11" s="197" t="s">
        <v>107</v>
      </c>
      <c r="O11" s="197">
        <v>359705</v>
      </c>
      <c r="P11" s="199">
        <v>1.33</v>
      </c>
      <c r="Q11" s="200">
        <v>404559</v>
      </c>
      <c r="R11" s="50">
        <f t="shared" si="4"/>
        <v>-11.09</v>
      </c>
      <c r="T11" s="44">
        <f t="shared" si="0"/>
        <v>-18.48</v>
      </c>
      <c r="U11" s="44" t="b">
        <f t="shared" si="1"/>
        <v>0</v>
      </c>
      <c r="V11" s="44">
        <f t="shared" si="2"/>
        <v>-11.09</v>
      </c>
      <c r="W11" s="44" t="b">
        <f t="shared" si="3"/>
        <v>0</v>
      </c>
    </row>
    <row r="12" spans="2:23" s="44" customFormat="1" ht="12">
      <c r="B12" s="104"/>
      <c r="C12" s="47"/>
      <c r="D12" s="48" t="s">
        <v>76</v>
      </c>
      <c r="E12" s="196">
        <v>35.7</v>
      </c>
      <c r="F12" s="197">
        <v>249364</v>
      </c>
      <c r="G12" s="198">
        <v>5</v>
      </c>
      <c r="H12" s="197">
        <v>596050</v>
      </c>
      <c r="I12" s="199">
        <v>2.39</v>
      </c>
      <c r="J12" s="200">
        <v>604794</v>
      </c>
      <c r="K12" s="49">
        <f t="shared" si="5"/>
        <v>-1.45</v>
      </c>
      <c r="L12" s="201">
        <v>35.7</v>
      </c>
      <c r="M12" s="197">
        <v>249364</v>
      </c>
      <c r="N12" s="197">
        <v>5</v>
      </c>
      <c r="O12" s="197">
        <v>535239</v>
      </c>
      <c r="P12" s="199">
        <v>2.15</v>
      </c>
      <c r="Q12" s="200">
        <v>536625</v>
      </c>
      <c r="R12" s="50">
        <f t="shared" si="4"/>
        <v>-0.26</v>
      </c>
      <c r="T12" s="44">
        <f t="shared" si="0"/>
        <v>-1.45</v>
      </c>
      <c r="U12" s="44" t="b">
        <f t="shared" si="1"/>
        <v>0</v>
      </c>
      <c r="V12" s="44">
        <f t="shared" si="2"/>
        <v>-0.26</v>
      </c>
      <c r="W12" s="44" t="b">
        <f t="shared" si="3"/>
        <v>0</v>
      </c>
    </row>
    <row r="13" spans="2:23" s="44" customFormat="1" ht="12">
      <c r="B13" s="104"/>
      <c r="C13" s="47"/>
      <c r="D13" s="48" t="s">
        <v>84</v>
      </c>
      <c r="E13" s="196">
        <v>36.6</v>
      </c>
      <c r="F13" s="197">
        <v>235533</v>
      </c>
      <c r="G13" s="198" t="s">
        <v>107</v>
      </c>
      <c r="H13" s="197">
        <v>506464</v>
      </c>
      <c r="I13" s="199">
        <v>2.15</v>
      </c>
      <c r="J13" s="200">
        <v>500553</v>
      </c>
      <c r="K13" s="49">
        <f t="shared" si="5"/>
        <v>1.18</v>
      </c>
      <c r="L13" s="201">
        <v>36.6</v>
      </c>
      <c r="M13" s="197">
        <v>235533</v>
      </c>
      <c r="N13" s="197" t="s">
        <v>107</v>
      </c>
      <c r="O13" s="197">
        <v>441220</v>
      </c>
      <c r="P13" s="199">
        <v>1.87</v>
      </c>
      <c r="Q13" s="200">
        <v>450559</v>
      </c>
      <c r="R13" s="50">
        <f t="shared" si="4"/>
        <v>-2.07</v>
      </c>
      <c r="T13" s="44">
        <f t="shared" si="0"/>
        <v>1.18</v>
      </c>
      <c r="U13" s="44" t="b">
        <f t="shared" si="1"/>
        <v>0</v>
      </c>
      <c r="V13" s="44">
        <f t="shared" si="2"/>
        <v>-2.07</v>
      </c>
      <c r="W13" s="44" t="b">
        <f t="shared" si="3"/>
        <v>0</v>
      </c>
    </row>
    <row r="14" spans="2:23" s="44" customFormat="1" ht="12">
      <c r="B14" s="104"/>
      <c r="C14" s="47"/>
      <c r="D14" s="48" t="s">
        <v>1</v>
      </c>
      <c r="E14" s="196">
        <v>37.6</v>
      </c>
      <c r="F14" s="197">
        <v>287431</v>
      </c>
      <c r="G14" s="198">
        <v>10</v>
      </c>
      <c r="H14" s="197">
        <v>733472</v>
      </c>
      <c r="I14" s="199">
        <v>2.55</v>
      </c>
      <c r="J14" s="200">
        <v>736928</v>
      </c>
      <c r="K14" s="49">
        <f t="shared" si="5"/>
        <v>-0.47</v>
      </c>
      <c r="L14" s="201">
        <v>37.6</v>
      </c>
      <c r="M14" s="197">
        <v>287431</v>
      </c>
      <c r="N14" s="197">
        <v>10</v>
      </c>
      <c r="O14" s="197">
        <v>691935</v>
      </c>
      <c r="P14" s="199">
        <v>2.41</v>
      </c>
      <c r="Q14" s="200">
        <v>711061</v>
      </c>
      <c r="R14" s="50">
        <f t="shared" si="4"/>
        <v>-2.69</v>
      </c>
      <c r="T14" s="44">
        <f t="shared" si="0"/>
        <v>-0.47</v>
      </c>
      <c r="U14" s="44" t="b">
        <f t="shared" si="1"/>
        <v>0</v>
      </c>
      <c r="V14" s="44">
        <f t="shared" si="2"/>
        <v>-2.69</v>
      </c>
      <c r="W14" s="44" t="b">
        <f t="shared" si="3"/>
        <v>0</v>
      </c>
    </row>
    <row r="15" spans="2:23" s="44" customFormat="1" ht="12">
      <c r="B15" s="101"/>
      <c r="C15" s="47"/>
      <c r="D15" s="48" t="s">
        <v>102</v>
      </c>
      <c r="E15" s="196" t="s">
        <v>106</v>
      </c>
      <c r="F15" s="197" t="s">
        <v>106</v>
      </c>
      <c r="G15" s="198" t="s">
        <v>106</v>
      </c>
      <c r="H15" s="197" t="s">
        <v>106</v>
      </c>
      <c r="I15" s="199" t="s">
        <v>106</v>
      </c>
      <c r="J15" s="200" t="s">
        <v>106</v>
      </c>
      <c r="K15" s="49" t="str">
        <f t="shared" si="5"/>
        <v>-</v>
      </c>
      <c r="L15" s="201" t="s">
        <v>106</v>
      </c>
      <c r="M15" s="197" t="s">
        <v>106</v>
      </c>
      <c r="N15" s="197" t="s">
        <v>106</v>
      </c>
      <c r="O15" s="197" t="s">
        <v>106</v>
      </c>
      <c r="P15" s="199" t="s">
        <v>106</v>
      </c>
      <c r="Q15" s="200" t="s">
        <v>106</v>
      </c>
      <c r="R15" s="50" t="str">
        <f t="shared" si="4"/>
        <v>-</v>
      </c>
      <c r="T15" s="44" t="e">
        <f t="shared" si="0"/>
        <v>#VALUE!</v>
      </c>
      <c r="U15" s="44" t="b">
        <f t="shared" si="1"/>
        <v>1</v>
      </c>
      <c r="V15" s="44" t="e">
        <f t="shared" si="2"/>
        <v>#VALUE!</v>
      </c>
      <c r="W15" s="44" t="b">
        <f t="shared" si="3"/>
        <v>1</v>
      </c>
    </row>
    <row r="16" spans="2:23" s="44" customFormat="1" ht="12">
      <c r="B16" s="101"/>
      <c r="C16" s="47"/>
      <c r="D16" s="48" t="s">
        <v>2</v>
      </c>
      <c r="E16" s="196">
        <v>36.7</v>
      </c>
      <c r="F16" s="197">
        <v>228082</v>
      </c>
      <c r="G16" s="198" t="s">
        <v>107</v>
      </c>
      <c r="H16" s="197">
        <v>591614</v>
      </c>
      <c r="I16" s="199">
        <v>2.59</v>
      </c>
      <c r="J16" s="200">
        <v>627000</v>
      </c>
      <c r="K16" s="49">
        <f t="shared" si="5"/>
        <v>-5.64</v>
      </c>
      <c r="L16" s="201">
        <v>36.7</v>
      </c>
      <c r="M16" s="197">
        <v>228082</v>
      </c>
      <c r="N16" s="197" t="s">
        <v>107</v>
      </c>
      <c r="O16" s="197">
        <v>589403</v>
      </c>
      <c r="P16" s="199">
        <v>2.58</v>
      </c>
      <c r="Q16" s="200">
        <v>616550</v>
      </c>
      <c r="R16" s="50">
        <f t="shared" si="4"/>
        <v>-4.4</v>
      </c>
      <c r="T16" s="44">
        <f t="shared" si="0"/>
        <v>-5.64</v>
      </c>
      <c r="U16" s="44" t="b">
        <f t="shared" si="1"/>
        <v>0</v>
      </c>
      <c r="V16" s="44">
        <f t="shared" si="2"/>
        <v>-4.4</v>
      </c>
      <c r="W16" s="44" t="b">
        <f t="shared" si="3"/>
        <v>0</v>
      </c>
    </row>
    <row r="17" spans="2:23" s="44" customFormat="1" ht="12">
      <c r="B17" s="101"/>
      <c r="C17" s="47"/>
      <c r="D17" s="48" t="s">
        <v>77</v>
      </c>
      <c r="E17" s="196">
        <v>40.2</v>
      </c>
      <c r="F17" s="197">
        <v>265112</v>
      </c>
      <c r="G17" s="198">
        <v>4</v>
      </c>
      <c r="H17" s="197">
        <v>579685</v>
      </c>
      <c r="I17" s="199">
        <v>2.19</v>
      </c>
      <c r="J17" s="200">
        <v>586700</v>
      </c>
      <c r="K17" s="49">
        <f t="shared" si="5"/>
        <v>-1.2</v>
      </c>
      <c r="L17" s="201">
        <v>40.2</v>
      </c>
      <c r="M17" s="197">
        <v>265112</v>
      </c>
      <c r="N17" s="197">
        <v>4</v>
      </c>
      <c r="O17" s="197">
        <v>560370</v>
      </c>
      <c r="P17" s="199">
        <v>2.11</v>
      </c>
      <c r="Q17" s="200">
        <v>504567</v>
      </c>
      <c r="R17" s="50">
        <f t="shared" si="4"/>
        <v>11.06</v>
      </c>
      <c r="T17" s="44">
        <f t="shared" si="0"/>
        <v>-1.2</v>
      </c>
      <c r="U17" s="44" t="b">
        <f t="shared" si="1"/>
        <v>0</v>
      </c>
      <c r="V17" s="44">
        <f t="shared" si="2"/>
        <v>11.06</v>
      </c>
      <c r="W17" s="44" t="b">
        <f t="shared" si="3"/>
        <v>0</v>
      </c>
    </row>
    <row r="18" spans="2:23" s="44" customFormat="1" ht="12">
      <c r="B18" s="101"/>
      <c r="C18" s="47"/>
      <c r="D18" s="48" t="s">
        <v>78</v>
      </c>
      <c r="E18" s="196">
        <v>40.2</v>
      </c>
      <c r="F18" s="197">
        <v>288260</v>
      </c>
      <c r="G18" s="198" t="s">
        <v>107</v>
      </c>
      <c r="H18" s="197">
        <v>548816</v>
      </c>
      <c r="I18" s="199">
        <v>1.9</v>
      </c>
      <c r="J18" s="200">
        <v>541833</v>
      </c>
      <c r="K18" s="49">
        <f t="shared" si="5"/>
        <v>1.29</v>
      </c>
      <c r="L18" s="201">
        <v>40.2</v>
      </c>
      <c r="M18" s="197">
        <v>288260</v>
      </c>
      <c r="N18" s="197" t="s">
        <v>107</v>
      </c>
      <c r="O18" s="197">
        <v>294467</v>
      </c>
      <c r="P18" s="199">
        <v>1.02</v>
      </c>
      <c r="Q18" s="200">
        <v>365937</v>
      </c>
      <c r="R18" s="50">
        <f t="shared" si="4"/>
        <v>-19.53</v>
      </c>
      <c r="T18" s="44">
        <f t="shared" si="0"/>
        <v>1.29</v>
      </c>
      <c r="U18" s="44" t="b">
        <f t="shared" si="1"/>
        <v>0</v>
      </c>
      <c r="V18" s="44">
        <f t="shared" si="2"/>
        <v>-19.53</v>
      </c>
      <c r="W18" s="44" t="b">
        <f t="shared" si="3"/>
        <v>0</v>
      </c>
    </row>
    <row r="19" spans="2:23" s="44" customFormat="1" ht="12">
      <c r="B19" s="101"/>
      <c r="C19" s="47"/>
      <c r="D19" s="48" t="s">
        <v>3</v>
      </c>
      <c r="E19" s="196">
        <v>39.9</v>
      </c>
      <c r="F19" s="197">
        <v>278758</v>
      </c>
      <c r="G19" s="198" t="s">
        <v>107</v>
      </c>
      <c r="H19" s="197">
        <v>800000</v>
      </c>
      <c r="I19" s="199">
        <v>2.87</v>
      </c>
      <c r="J19" s="200">
        <v>750000</v>
      </c>
      <c r="K19" s="49">
        <f t="shared" si="5"/>
        <v>6.67</v>
      </c>
      <c r="L19" s="201">
        <v>39.9</v>
      </c>
      <c r="M19" s="197">
        <v>278758</v>
      </c>
      <c r="N19" s="197" t="s">
        <v>107</v>
      </c>
      <c r="O19" s="197">
        <v>725000</v>
      </c>
      <c r="P19" s="199">
        <v>2.6</v>
      </c>
      <c r="Q19" s="200">
        <v>680000</v>
      </c>
      <c r="R19" s="50">
        <f t="shared" si="4"/>
        <v>6.62</v>
      </c>
      <c r="T19" s="44">
        <f t="shared" si="0"/>
        <v>6.67</v>
      </c>
      <c r="U19" s="44" t="b">
        <f t="shared" si="1"/>
        <v>0</v>
      </c>
      <c r="V19" s="44">
        <f t="shared" si="2"/>
        <v>6.62</v>
      </c>
      <c r="W19" s="44" t="b">
        <f t="shared" si="3"/>
        <v>0</v>
      </c>
    </row>
    <row r="20" spans="2:23" s="44" customFormat="1" ht="12">
      <c r="B20" s="101" t="s">
        <v>4</v>
      </c>
      <c r="C20" s="47"/>
      <c r="D20" s="48" t="s">
        <v>5</v>
      </c>
      <c r="E20" s="196">
        <v>34.7</v>
      </c>
      <c r="F20" s="197">
        <v>248711</v>
      </c>
      <c r="G20" s="198" t="s">
        <v>107</v>
      </c>
      <c r="H20" s="197">
        <v>715068</v>
      </c>
      <c r="I20" s="199">
        <v>2.88</v>
      </c>
      <c r="J20" s="200">
        <v>759720</v>
      </c>
      <c r="K20" s="49">
        <f t="shared" si="5"/>
        <v>-5.88</v>
      </c>
      <c r="L20" s="201">
        <v>35.5</v>
      </c>
      <c r="M20" s="197">
        <v>252387</v>
      </c>
      <c r="N20" s="197" t="s">
        <v>107</v>
      </c>
      <c r="O20" s="197">
        <v>747898</v>
      </c>
      <c r="P20" s="199">
        <v>2.96</v>
      </c>
      <c r="Q20" s="200">
        <v>713912</v>
      </c>
      <c r="R20" s="50">
        <f t="shared" si="4"/>
        <v>4.76</v>
      </c>
      <c r="T20" s="44">
        <f t="shared" si="0"/>
        <v>-5.88</v>
      </c>
      <c r="U20" s="44" t="b">
        <f t="shared" si="1"/>
        <v>0</v>
      </c>
      <c r="V20" s="44">
        <f t="shared" si="2"/>
        <v>4.76</v>
      </c>
      <c r="W20" s="44" t="b">
        <f t="shared" si="3"/>
        <v>0</v>
      </c>
    </row>
    <row r="21" spans="2:23" s="44" customFormat="1" ht="12">
      <c r="B21" s="101"/>
      <c r="C21" s="47"/>
      <c r="D21" s="48" t="s">
        <v>6</v>
      </c>
      <c r="E21" s="196">
        <v>36.9</v>
      </c>
      <c r="F21" s="197">
        <v>245584</v>
      </c>
      <c r="G21" s="198">
        <v>8</v>
      </c>
      <c r="H21" s="197">
        <v>670908</v>
      </c>
      <c r="I21" s="199">
        <v>2.73</v>
      </c>
      <c r="J21" s="200">
        <v>616361</v>
      </c>
      <c r="K21" s="49">
        <f t="shared" si="5"/>
        <v>8.85</v>
      </c>
      <c r="L21" s="201">
        <v>36.9</v>
      </c>
      <c r="M21" s="197">
        <v>245584</v>
      </c>
      <c r="N21" s="197">
        <v>8</v>
      </c>
      <c r="O21" s="197">
        <v>617919</v>
      </c>
      <c r="P21" s="199">
        <v>2.52</v>
      </c>
      <c r="Q21" s="200">
        <v>568123</v>
      </c>
      <c r="R21" s="50">
        <f t="shared" si="4"/>
        <v>8.77</v>
      </c>
      <c r="T21" s="44">
        <f t="shared" si="0"/>
        <v>8.85</v>
      </c>
      <c r="U21" s="44" t="b">
        <f t="shared" si="1"/>
        <v>0</v>
      </c>
      <c r="V21" s="44">
        <f t="shared" si="2"/>
        <v>8.77</v>
      </c>
      <c r="W21" s="44" t="b">
        <f t="shared" si="3"/>
        <v>0</v>
      </c>
    </row>
    <row r="22" spans="2:23" s="44" customFormat="1" ht="12">
      <c r="B22" s="101"/>
      <c r="C22" s="47"/>
      <c r="D22" s="48" t="s">
        <v>103</v>
      </c>
      <c r="E22" s="196">
        <v>40.9</v>
      </c>
      <c r="F22" s="197">
        <v>289519</v>
      </c>
      <c r="G22" s="198">
        <v>13</v>
      </c>
      <c r="H22" s="197">
        <v>718916</v>
      </c>
      <c r="I22" s="199">
        <v>2.48</v>
      </c>
      <c r="J22" s="202" t="s">
        <v>126</v>
      </c>
      <c r="K22" s="49" t="str">
        <f t="shared" si="5"/>
        <v>-</v>
      </c>
      <c r="L22" s="201">
        <v>40.9</v>
      </c>
      <c r="M22" s="197">
        <v>289519</v>
      </c>
      <c r="N22" s="197">
        <v>13</v>
      </c>
      <c r="O22" s="197">
        <v>657722</v>
      </c>
      <c r="P22" s="199">
        <v>2.27</v>
      </c>
      <c r="Q22" s="203" t="s">
        <v>140</v>
      </c>
      <c r="R22" s="50" t="str">
        <f t="shared" si="4"/>
        <v>-</v>
      </c>
      <c r="T22" s="44" t="e">
        <f t="shared" si="0"/>
        <v>#VALUE!</v>
      </c>
      <c r="U22" s="44" t="b">
        <f t="shared" si="1"/>
        <v>1</v>
      </c>
      <c r="V22" s="44" t="e">
        <f t="shared" si="2"/>
        <v>#VALUE!</v>
      </c>
      <c r="W22" s="44" t="b">
        <f t="shared" si="3"/>
        <v>1</v>
      </c>
    </row>
    <row r="23" spans="2:23" s="44" customFormat="1" ht="12">
      <c r="B23" s="101"/>
      <c r="C23" s="47"/>
      <c r="D23" s="48" t="s">
        <v>75</v>
      </c>
      <c r="E23" s="196">
        <v>38.8</v>
      </c>
      <c r="F23" s="197">
        <v>266043</v>
      </c>
      <c r="G23" s="198" t="s">
        <v>107</v>
      </c>
      <c r="H23" s="197">
        <v>725700</v>
      </c>
      <c r="I23" s="199">
        <v>2.73</v>
      </c>
      <c r="J23" s="200">
        <v>560093</v>
      </c>
      <c r="K23" s="49">
        <f t="shared" si="5"/>
        <v>29.57</v>
      </c>
      <c r="L23" s="201">
        <v>38.8</v>
      </c>
      <c r="M23" s="197">
        <v>266043</v>
      </c>
      <c r="N23" s="197" t="s">
        <v>107</v>
      </c>
      <c r="O23" s="197">
        <v>725700</v>
      </c>
      <c r="P23" s="199">
        <v>2.73</v>
      </c>
      <c r="Q23" s="200">
        <v>571466</v>
      </c>
      <c r="R23" s="50">
        <f t="shared" si="4"/>
        <v>26.99</v>
      </c>
      <c r="T23" s="44">
        <f t="shared" si="0"/>
        <v>29.57</v>
      </c>
      <c r="U23" s="44" t="b">
        <f t="shared" si="1"/>
        <v>0</v>
      </c>
      <c r="V23" s="44">
        <f t="shared" si="2"/>
        <v>26.99</v>
      </c>
      <c r="W23" s="44" t="b">
        <f t="shared" si="3"/>
        <v>0</v>
      </c>
    </row>
    <row r="24" spans="2:23" s="44" customFormat="1" ht="12">
      <c r="B24" s="101"/>
      <c r="C24" s="47"/>
      <c r="D24" s="48" t="s">
        <v>73</v>
      </c>
      <c r="E24" s="196">
        <v>37.4</v>
      </c>
      <c r="F24" s="197">
        <v>277343</v>
      </c>
      <c r="G24" s="198">
        <v>7</v>
      </c>
      <c r="H24" s="197">
        <v>709362</v>
      </c>
      <c r="I24" s="199">
        <v>2.56</v>
      </c>
      <c r="J24" s="200">
        <v>686827</v>
      </c>
      <c r="K24" s="49">
        <f t="shared" si="5"/>
        <v>3.28</v>
      </c>
      <c r="L24" s="201">
        <v>37.4</v>
      </c>
      <c r="M24" s="197">
        <v>277343</v>
      </c>
      <c r="N24" s="197">
        <v>7</v>
      </c>
      <c r="O24" s="197">
        <v>635446</v>
      </c>
      <c r="P24" s="199">
        <v>2.29</v>
      </c>
      <c r="Q24" s="200">
        <v>624505</v>
      </c>
      <c r="R24" s="50">
        <f t="shared" si="4"/>
        <v>1.75</v>
      </c>
      <c r="T24" s="44">
        <f t="shared" si="0"/>
        <v>3.28</v>
      </c>
      <c r="U24" s="44" t="b">
        <f t="shared" si="1"/>
        <v>0</v>
      </c>
      <c r="V24" s="44">
        <f t="shared" si="2"/>
        <v>1.75</v>
      </c>
      <c r="W24" s="44" t="b">
        <f t="shared" si="3"/>
        <v>0</v>
      </c>
    </row>
    <row r="25" spans="2:23" s="44" customFormat="1" ht="12">
      <c r="B25" s="101"/>
      <c r="C25" s="47"/>
      <c r="D25" s="48" t="s">
        <v>74</v>
      </c>
      <c r="E25" s="196">
        <v>38.1</v>
      </c>
      <c r="F25" s="197">
        <v>275194</v>
      </c>
      <c r="G25" s="198" t="s">
        <v>107</v>
      </c>
      <c r="H25" s="197">
        <v>744774</v>
      </c>
      <c r="I25" s="199">
        <v>2.71</v>
      </c>
      <c r="J25" s="200">
        <v>755925</v>
      </c>
      <c r="K25" s="49">
        <f t="shared" si="5"/>
        <v>-1.48</v>
      </c>
      <c r="L25" s="201">
        <v>38.1</v>
      </c>
      <c r="M25" s="197">
        <v>275194</v>
      </c>
      <c r="N25" s="197" t="s">
        <v>107</v>
      </c>
      <c r="O25" s="197">
        <v>698530</v>
      </c>
      <c r="P25" s="199">
        <v>2.54</v>
      </c>
      <c r="Q25" s="200">
        <v>699609</v>
      </c>
      <c r="R25" s="50">
        <f t="shared" si="4"/>
        <v>-0.15</v>
      </c>
      <c r="T25" s="44">
        <f t="shared" si="0"/>
        <v>-1.48</v>
      </c>
      <c r="U25" s="44" t="b">
        <f t="shared" si="1"/>
        <v>0</v>
      </c>
      <c r="V25" s="44">
        <f t="shared" si="2"/>
        <v>-0.15</v>
      </c>
      <c r="W25" s="44" t="b">
        <f t="shared" si="3"/>
        <v>0</v>
      </c>
    </row>
    <row r="26" spans="2:23" s="44" customFormat="1" ht="12">
      <c r="B26" s="101"/>
      <c r="C26" s="47"/>
      <c r="D26" s="48" t="s">
        <v>7</v>
      </c>
      <c r="E26" s="196">
        <v>36.8</v>
      </c>
      <c r="F26" s="197">
        <v>256992</v>
      </c>
      <c r="G26" s="198">
        <v>47</v>
      </c>
      <c r="H26" s="197">
        <v>701481</v>
      </c>
      <c r="I26" s="199">
        <v>2.73</v>
      </c>
      <c r="J26" s="200">
        <v>692059</v>
      </c>
      <c r="K26" s="49">
        <f t="shared" si="5"/>
        <v>1.36</v>
      </c>
      <c r="L26" s="201">
        <v>36.8</v>
      </c>
      <c r="M26" s="197">
        <v>256992</v>
      </c>
      <c r="N26" s="197">
        <v>47</v>
      </c>
      <c r="O26" s="197">
        <v>668529</v>
      </c>
      <c r="P26" s="199">
        <v>2.6</v>
      </c>
      <c r="Q26" s="200">
        <v>665167</v>
      </c>
      <c r="R26" s="50">
        <f t="shared" si="4"/>
        <v>0.51</v>
      </c>
      <c r="T26" s="44">
        <f t="shared" si="0"/>
        <v>1.36</v>
      </c>
      <c r="U26" s="44" t="b">
        <f t="shared" si="1"/>
        <v>0</v>
      </c>
      <c r="V26" s="44">
        <f t="shared" si="2"/>
        <v>0.51</v>
      </c>
      <c r="W26" s="44" t="b">
        <f t="shared" si="3"/>
        <v>0</v>
      </c>
    </row>
    <row r="27" spans="2:23" s="44" customFormat="1" ht="12">
      <c r="B27" s="101"/>
      <c r="C27" s="47"/>
      <c r="D27" s="48" t="s">
        <v>104</v>
      </c>
      <c r="E27" s="196">
        <v>41.3</v>
      </c>
      <c r="F27" s="197">
        <v>268866</v>
      </c>
      <c r="G27" s="198">
        <v>9</v>
      </c>
      <c r="H27" s="197">
        <v>651269</v>
      </c>
      <c r="I27" s="199">
        <v>2.42</v>
      </c>
      <c r="J27" s="200">
        <v>686822</v>
      </c>
      <c r="K27" s="49">
        <f t="shared" si="5"/>
        <v>-5.18</v>
      </c>
      <c r="L27" s="201">
        <v>41.3</v>
      </c>
      <c r="M27" s="197">
        <v>268866</v>
      </c>
      <c r="N27" s="197">
        <v>9</v>
      </c>
      <c r="O27" s="197">
        <v>607291</v>
      </c>
      <c r="P27" s="199">
        <v>2.26</v>
      </c>
      <c r="Q27" s="200">
        <v>646961</v>
      </c>
      <c r="R27" s="50">
        <f t="shared" si="4"/>
        <v>-6.13</v>
      </c>
      <c r="T27" s="44">
        <f t="shared" si="0"/>
        <v>-5.18</v>
      </c>
      <c r="U27" s="44" t="b">
        <f t="shared" si="1"/>
        <v>0</v>
      </c>
      <c r="V27" s="44">
        <f t="shared" si="2"/>
        <v>-6.13</v>
      </c>
      <c r="W27" s="44" t="b">
        <f t="shared" si="3"/>
        <v>0</v>
      </c>
    </row>
    <row r="28" spans="2:23" s="44" customFormat="1" ht="12">
      <c r="B28" s="101" t="s">
        <v>8</v>
      </c>
      <c r="C28" s="153" t="s">
        <v>9</v>
      </c>
      <c r="D28" s="154"/>
      <c r="E28" s="204" t="s">
        <v>106</v>
      </c>
      <c r="F28" s="205" t="s">
        <v>106</v>
      </c>
      <c r="G28" s="206" t="s">
        <v>106</v>
      </c>
      <c r="H28" s="205" t="s">
        <v>106</v>
      </c>
      <c r="I28" s="207" t="s">
        <v>106</v>
      </c>
      <c r="J28" s="208" t="s">
        <v>106</v>
      </c>
      <c r="K28" s="51" t="str">
        <f t="shared" si="5"/>
        <v>-</v>
      </c>
      <c r="L28" s="209" t="s">
        <v>106</v>
      </c>
      <c r="M28" s="205" t="s">
        <v>106</v>
      </c>
      <c r="N28" s="205" t="s">
        <v>106</v>
      </c>
      <c r="O28" s="205" t="s">
        <v>106</v>
      </c>
      <c r="P28" s="207" t="s">
        <v>106</v>
      </c>
      <c r="Q28" s="208" t="s">
        <v>106</v>
      </c>
      <c r="R28" s="51" t="str">
        <f t="shared" si="4"/>
        <v>-</v>
      </c>
      <c r="T28" s="44" t="e">
        <f t="shared" si="0"/>
        <v>#VALUE!</v>
      </c>
      <c r="U28" s="44" t="b">
        <f t="shared" si="1"/>
        <v>1</v>
      </c>
      <c r="V28" s="44" t="e">
        <f t="shared" si="2"/>
        <v>#VALUE!</v>
      </c>
      <c r="W28" s="44" t="b">
        <f t="shared" si="3"/>
        <v>1</v>
      </c>
    </row>
    <row r="29" spans="2:23" s="44" customFormat="1" ht="12">
      <c r="B29" s="101"/>
      <c r="C29" s="153" t="s">
        <v>80</v>
      </c>
      <c r="D29" s="154"/>
      <c r="E29" s="204">
        <v>46</v>
      </c>
      <c r="F29" s="205">
        <v>265816</v>
      </c>
      <c r="G29" s="206" t="s">
        <v>107</v>
      </c>
      <c r="H29" s="205">
        <v>640000</v>
      </c>
      <c r="I29" s="207">
        <v>2.41</v>
      </c>
      <c r="J29" s="208">
        <v>640000</v>
      </c>
      <c r="K29" s="51">
        <f t="shared" si="5"/>
        <v>0</v>
      </c>
      <c r="L29" s="209">
        <v>46</v>
      </c>
      <c r="M29" s="205">
        <v>265816</v>
      </c>
      <c r="N29" s="205" t="s">
        <v>107</v>
      </c>
      <c r="O29" s="205">
        <v>600000</v>
      </c>
      <c r="P29" s="207">
        <v>2.26</v>
      </c>
      <c r="Q29" s="208">
        <v>610000</v>
      </c>
      <c r="R29" s="51">
        <f t="shared" si="4"/>
        <v>-1.64</v>
      </c>
      <c r="T29" s="44">
        <f t="shared" si="0"/>
        <v>0</v>
      </c>
      <c r="U29" s="44" t="b">
        <f t="shared" si="1"/>
        <v>0</v>
      </c>
      <c r="V29" s="44">
        <f t="shared" si="2"/>
        <v>-1.64</v>
      </c>
      <c r="W29" s="44" t="b">
        <f t="shared" si="3"/>
        <v>0</v>
      </c>
    </row>
    <row r="30" spans="2:23" s="44" customFormat="1" ht="12">
      <c r="B30" s="101"/>
      <c r="C30" s="153" t="s">
        <v>10</v>
      </c>
      <c r="D30" s="154"/>
      <c r="E30" s="204">
        <v>36.2</v>
      </c>
      <c r="F30" s="205">
        <v>275857</v>
      </c>
      <c r="G30" s="206">
        <v>6</v>
      </c>
      <c r="H30" s="205">
        <v>630951</v>
      </c>
      <c r="I30" s="207">
        <v>2.29</v>
      </c>
      <c r="J30" s="208">
        <v>639848</v>
      </c>
      <c r="K30" s="51">
        <f t="shared" si="5"/>
        <v>-1.39</v>
      </c>
      <c r="L30" s="209">
        <v>36.2</v>
      </c>
      <c r="M30" s="205">
        <v>275857</v>
      </c>
      <c r="N30" s="205">
        <v>6</v>
      </c>
      <c r="O30" s="205">
        <v>490384</v>
      </c>
      <c r="P30" s="207">
        <v>1.78</v>
      </c>
      <c r="Q30" s="208">
        <v>576688</v>
      </c>
      <c r="R30" s="51">
        <f t="shared" si="4"/>
        <v>-14.97</v>
      </c>
      <c r="T30" s="44">
        <f t="shared" si="0"/>
        <v>-1.39</v>
      </c>
      <c r="U30" s="44" t="b">
        <f t="shared" si="1"/>
        <v>0</v>
      </c>
      <c r="V30" s="44">
        <f t="shared" si="2"/>
        <v>-14.97</v>
      </c>
      <c r="W30" s="44" t="b">
        <f t="shared" si="3"/>
        <v>0</v>
      </c>
    </row>
    <row r="31" spans="2:23" s="44" customFormat="1" ht="12">
      <c r="B31" s="101"/>
      <c r="C31" s="153" t="s">
        <v>81</v>
      </c>
      <c r="D31" s="154"/>
      <c r="E31" s="204">
        <v>30</v>
      </c>
      <c r="F31" s="205">
        <v>274300</v>
      </c>
      <c r="G31" s="206" t="s">
        <v>107</v>
      </c>
      <c r="H31" s="205">
        <v>891000</v>
      </c>
      <c r="I31" s="207">
        <v>3.25</v>
      </c>
      <c r="J31" s="208">
        <v>876000</v>
      </c>
      <c r="K31" s="51">
        <f t="shared" si="5"/>
        <v>1.71</v>
      </c>
      <c r="L31" s="209">
        <v>30</v>
      </c>
      <c r="M31" s="205">
        <v>274300</v>
      </c>
      <c r="N31" s="205" t="s">
        <v>107</v>
      </c>
      <c r="O31" s="205">
        <v>866000</v>
      </c>
      <c r="P31" s="207">
        <v>3.16</v>
      </c>
      <c r="Q31" s="208">
        <v>871000</v>
      </c>
      <c r="R31" s="51">
        <f t="shared" si="4"/>
        <v>-0.57</v>
      </c>
      <c r="T31" s="44">
        <f t="shared" si="0"/>
        <v>1.71</v>
      </c>
      <c r="U31" s="44" t="b">
        <f t="shared" si="1"/>
        <v>0</v>
      </c>
      <c r="V31" s="44">
        <f t="shared" si="2"/>
        <v>-0.57</v>
      </c>
      <c r="W31" s="44" t="b">
        <f t="shared" si="3"/>
        <v>0</v>
      </c>
    </row>
    <row r="32" spans="2:23" s="44" customFormat="1" ht="12">
      <c r="B32" s="101"/>
      <c r="C32" s="153" t="s">
        <v>37</v>
      </c>
      <c r="D32" s="154"/>
      <c r="E32" s="204" t="s">
        <v>106</v>
      </c>
      <c r="F32" s="205" t="s">
        <v>106</v>
      </c>
      <c r="G32" s="206" t="s">
        <v>106</v>
      </c>
      <c r="H32" s="205" t="s">
        <v>106</v>
      </c>
      <c r="I32" s="207" t="s">
        <v>106</v>
      </c>
      <c r="J32" s="208" t="s">
        <v>106</v>
      </c>
      <c r="K32" s="51" t="str">
        <f t="shared" si="5"/>
        <v>-</v>
      </c>
      <c r="L32" s="209" t="s">
        <v>106</v>
      </c>
      <c r="M32" s="205" t="s">
        <v>106</v>
      </c>
      <c r="N32" s="205" t="s">
        <v>106</v>
      </c>
      <c r="O32" s="205" t="s">
        <v>106</v>
      </c>
      <c r="P32" s="207" t="s">
        <v>106</v>
      </c>
      <c r="Q32" s="208" t="s">
        <v>106</v>
      </c>
      <c r="R32" s="51" t="str">
        <f t="shared" si="4"/>
        <v>-</v>
      </c>
      <c r="T32" s="44" t="e">
        <f t="shared" si="0"/>
        <v>#VALUE!</v>
      </c>
      <c r="U32" s="44" t="b">
        <f t="shared" si="1"/>
        <v>1</v>
      </c>
      <c r="V32" s="44" t="e">
        <f t="shared" si="2"/>
        <v>#VALUE!</v>
      </c>
      <c r="W32" s="44" t="b">
        <f t="shared" si="3"/>
        <v>1</v>
      </c>
    </row>
    <row r="33" spans="2:23" s="44" customFormat="1" ht="12">
      <c r="B33" s="101"/>
      <c r="C33" s="155" t="s">
        <v>79</v>
      </c>
      <c r="D33" s="156"/>
      <c r="E33" s="196">
        <v>43.4</v>
      </c>
      <c r="F33" s="197">
        <v>251591</v>
      </c>
      <c r="G33" s="198">
        <v>8</v>
      </c>
      <c r="H33" s="197">
        <v>616915</v>
      </c>
      <c r="I33" s="199">
        <v>2.45</v>
      </c>
      <c r="J33" s="200">
        <v>610933</v>
      </c>
      <c r="K33" s="49">
        <f t="shared" si="5"/>
        <v>0.98</v>
      </c>
      <c r="L33" s="201">
        <v>43.4</v>
      </c>
      <c r="M33" s="197">
        <v>251591</v>
      </c>
      <c r="N33" s="197">
        <v>8</v>
      </c>
      <c r="O33" s="197">
        <v>418465</v>
      </c>
      <c r="P33" s="199">
        <v>1.66</v>
      </c>
      <c r="Q33" s="200">
        <v>493444</v>
      </c>
      <c r="R33" s="50">
        <f t="shared" si="4"/>
        <v>-15.2</v>
      </c>
      <c r="T33" s="44">
        <f t="shared" si="0"/>
        <v>0.98</v>
      </c>
      <c r="U33" s="44" t="b">
        <f t="shared" si="1"/>
        <v>0</v>
      </c>
      <c r="V33" s="44">
        <f t="shared" si="2"/>
        <v>-15.2</v>
      </c>
      <c r="W33" s="44" t="b">
        <f t="shared" si="3"/>
        <v>0</v>
      </c>
    </row>
    <row r="34" spans="2:23" s="44" customFormat="1" ht="12">
      <c r="B34" s="101"/>
      <c r="C34" s="47"/>
      <c r="D34" s="52" t="s">
        <v>105</v>
      </c>
      <c r="E34" s="196" t="s">
        <v>106</v>
      </c>
      <c r="F34" s="197" t="s">
        <v>106</v>
      </c>
      <c r="G34" s="198" t="s">
        <v>106</v>
      </c>
      <c r="H34" s="197" t="s">
        <v>106</v>
      </c>
      <c r="I34" s="199" t="s">
        <v>106</v>
      </c>
      <c r="J34" s="200" t="s">
        <v>106</v>
      </c>
      <c r="K34" s="49" t="str">
        <f t="shared" si="5"/>
        <v>-</v>
      </c>
      <c r="L34" s="201" t="s">
        <v>106</v>
      </c>
      <c r="M34" s="197" t="s">
        <v>106</v>
      </c>
      <c r="N34" s="197" t="s">
        <v>106</v>
      </c>
      <c r="O34" s="197" t="s">
        <v>106</v>
      </c>
      <c r="P34" s="199" t="s">
        <v>106</v>
      </c>
      <c r="Q34" s="200" t="s">
        <v>106</v>
      </c>
      <c r="R34" s="50" t="str">
        <f t="shared" si="4"/>
        <v>-</v>
      </c>
      <c r="T34" s="44" t="e">
        <f t="shared" si="0"/>
        <v>#VALUE!</v>
      </c>
      <c r="U34" s="44" t="b">
        <f t="shared" si="1"/>
        <v>1</v>
      </c>
      <c r="V34" s="44" t="e">
        <f t="shared" si="2"/>
        <v>#VALUE!</v>
      </c>
      <c r="W34" s="44" t="b">
        <f t="shared" si="3"/>
        <v>1</v>
      </c>
    </row>
    <row r="35" spans="2:23" s="44" customFormat="1" ht="12">
      <c r="B35" s="101"/>
      <c r="C35" s="47"/>
      <c r="D35" s="52" t="s">
        <v>11</v>
      </c>
      <c r="E35" s="196">
        <v>43.7</v>
      </c>
      <c r="F35" s="197">
        <v>252831</v>
      </c>
      <c r="G35" s="198" t="s">
        <v>107</v>
      </c>
      <c r="H35" s="197">
        <v>505661</v>
      </c>
      <c r="I35" s="199">
        <v>2</v>
      </c>
      <c r="J35" s="200">
        <v>511112</v>
      </c>
      <c r="K35" s="49">
        <f t="shared" si="5"/>
        <v>-1.07</v>
      </c>
      <c r="L35" s="201">
        <v>43.7</v>
      </c>
      <c r="M35" s="197">
        <v>252831</v>
      </c>
      <c r="N35" s="197" t="s">
        <v>107</v>
      </c>
      <c r="O35" s="197">
        <v>468611</v>
      </c>
      <c r="P35" s="199">
        <v>1.85</v>
      </c>
      <c r="Q35" s="200">
        <v>473612</v>
      </c>
      <c r="R35" s="50">
        <f t="shared" si="4"/>
        <v>-1.06</v>
      </c>
      <c r="T35" s="44">
        <f t="shared" si="0"/>
        <v>-1.07</v>
      </c>
      <c r="U35" s="44" t="b">
        <f t="shared" si="1"/>
        <v>0</v>
      </c>
      <c r="V35" s="44">
        <f t="shared" si="2"/>
        <v>-1.06</v>
      </c>
      <c r="W35" s="44" t="b">
        <f t="shared" si="3"/>
        <v>0</v>
      </c>
    </row>
    <row r="36" spans="2:23" s="44" customFormat="1" ht="12">
      <c r="B36" s="101" t="s">
        <v>12</v>
      </c>
      <c r="C36" s="47"/>
      <c r="D36" s="52" t="s">
        <v>13</v>
      </c>
      <c r="E36" s="196">
        <v>43.3</v>
      </c>
      <c r="F36" s="197">
        <v>251178</v>
      </c>
      <c r="G36" s="198">
        <v>6</v>
      </c>
      <c r="H36" s="197">
        <v>654000</v>
      </c>
      <c r="I36" s="199">
        <v>2.6</v>
      </c>
      <c r="J36" s="200">
        <v>644206</v>
      </c>
      <c r="K36" s="49">
        <f t="shared" si="5"/>
        <v>1.52</v>
      </c>
      <c r="L36" s="201">
        <v>43.3</v>
      </c>
      <c r="M36" s="197">
        <v>251178</v>
      </c>
      <c r="N36" s="197">
        <v>6</v>
      </c>
      <c r="O36" s="197">
        <v>401750</v>
      </c>
      <c r="P36" s="199">
        <v>1.6</v>
      </c>
      <c r="Q36" s="200">
        <v>501377</v>
      </c>
      <c r="R36" s="50">
        <f t="shared" si="4"/>
        <v>-19.87</v>
      </c>
      <c r="T36" s="44">
        <f t="shared" si="0"/>
        <v>1.52</v>
      </c>
      <c r="U36" s="44" t="b">
        <f t="shared" si="1"/>
        <v>0</v>
      </c>
      <c r="V36" s="44">
        <f t="shared" si="2"/>
        <v>-19.87</v>
      </c>
      <c r="W36" s="44" t="b">
        <f t="shared" si="3"/>
        <v>0</v>
      </c>
    </row>
    <row r="37" spans="2:23" s="44" customFormat="1" ht="12">
      <c r="B37" s="101"/>
      <c r="C37" s="47"/>
      <c r="D37" s="52" t="s">
        <v>38</v>
      </c>
      <c r="E37" s="196" t="s">
        <v>106</v>
      </c>
      <c r="F37" s="197" t="s">
        <v>106</v>
      </c>
      <c r="G37" s="198" t="s">
        <v>106</v>
      </c>
      <c r="H37" s="197" t="s">
        <v>106</v>
      </c>
      <c r="I37" s="199" t="s">
        <v>106</v>
      </c>
      <c r="J37" s="200" t="s">
        <v>106</v>
      </c>
      <c r="K37" s="49" t="str">
        <f t="shared" si="5"/>
        <v>-</v>
      </c>
      <c r="L37" s="201" t="s">
        <v>106</v>
      </c>
      <c r="M37" s="197" t="s">
        <v>106</v>
      </c>
      <c r="N37" s="197" t="s">
        <v>106</v>
      </c>
      <c r="O37" s="197" t="s">
        <v>106</v>
      </c>
      <c r="P37" s="199" t="s">
        <v>106</v>
      </c>
      <c r="Q37" s="200" t="s">
        <v>106</v>
      </c>
      <c r="R37" s="50" t="str">
        <f t="shared" si="4"/>
        <v>-</v>
      </c>
      <c r="T37" s="44" t="e">
        <f t="shared" si="0"/>
        <v>#VALUE!</v>
      </c>
      <c r="U37" s="44" t="b">
        <f t="shared" si="1"/>
        <v>1</v>
      </c>
      <c r="V37" s="44" t="e">
        <f t="shared" si="2"/>
        <v>#VALUE!</v>
      </c>
      <c r="W37" s="44" t="b">
        <f t="shared" si="3"/>
        <v>1</v>
      </c>
    </row>
    <row r="38" spans="2:23" s="44" customFormat="1" ht="12">
      <c r="B38" s="101"/>
      <c r="C38" s="47"/>
      <c r="D38" s="52" t="s">
        <v>39</v>
      </c>
      <c r="E38" s="196" t="s">
        <v>106</v>
      </c>
      <c r="F38" s="197" t="s">
        <v>106</v>
      </c>
      <c r="G38" s="198" t="s">
        <v>106</v>
      </c>
      <c r="H38" s="197" t="s">
        <v>106</v>
      </c>
      <c r="I38" s="199" t="s">
        <v>106</v>
      </c>
      <c r="J38" s="200" t="s">
        <v>106</v>
      </c>
      <c r="K38" s="49" t="str">
        <f t="shared" si="5"/>
        <v>-</v>
      </c>
      <c r="L38" s="201" t="s">
        <v>106</v>
      </c>
      <c r="M38" s="197" t="s">
        <v>106</v>
      </c>
      <c r="N38" s="197" t="s">
        <v>106</v>
      </c>
      <c r="O38" s="197" t="s">
        <v>106</v>
      </c>
      <c r="P38" s="199" t="s">
        <v>106</v>
      </c>
      <c r="Q38" s="200" t="s">
        <v>106</v>
      </c>
      <c r="R38" s="50" t="str">
        <f t="shared" si="4"/>
        <v>-</v>
      </c>
      <c r="T38" s="44" t="e">
        <f t="shared" si="0"/>
        <v>#VALUE!</v>
      </c>
      <c r="U38" s="44" t="b">
        <f t="shared" si="1"/>
        <v>1</v>
      </c>
      <c r="V38" s="44" t="e">
        <f t="shared" si="2"/>
        <v>#VALUE!</v>
      </c>
      <c r="W38" s="44" t="b">
        <f t="shared" si="3"/>
        <v>1</v>
      </c>
    </row>
    <row r="39" spans="2:23" s="44" customFormat="1" ht="12">
      <c r="B39" s="101"/>
      <c r="C39" s="47"/>
      <c r="D39" s="52" t="s">
        <v>40</v>
      </c>
      <c r="E39" s="196" t="s">
        <v>106</v>
      </c>
      <c r="F39" s="197" t="s">
        <v>106</v>
      </c>
      <c r="G39" s="198" t="s">
        <v>106</v>
      </c>
      <c r="H39" s="197" t="s">
        <v>106</v>
      </c>
      <c r="I39" s="199" t="s">
        <v>106</v>
      </c>
      <c r="J39" s="200" t="s">
        <v>106</v>
      </c>
      <c r="K39" s="49" t="str">
        <f t="shared" si="5"/>
        <v>-</v>
      </c>
      <c r="L39" s="201" t="s">
        <v>106</v>
      </c>
      <c r="M39" s="197" t="s">
        <v>106</v>
      </c>
      <c r="N39" s="197" t="s">
        <v>106</v>
      </c>
      <c r="O39" s="197" t="s">
        <v>106</v>
      </c>
      <c r="P39" s="199" t="s">
        <v>106</v>
      </c>
      <c r="Q39" s="200" t="s">
        <v>106</v>
      </c>
      <c r="R39" s="50" t="str">
        <f t="shared" si="4"/>
        <v>-</v>
      </c>
      <c r="T39" s="44" t="e">
        <f t="shared" si="0"/>
        <v>#VALUE!</v>
      </c>
      <c r="U39" s="44" t="b">
        <f t="shared" si="1"/>
        <v>1</v>
      </c>
      <c r="V39" s="44" t="e">
        <f t="shared" si="2"/>
        <v>#VALUE!</v>
      </c>
      <c r="W39" s="44" t="b">
        <f t="shared" si="3"/>
        <v>1</v>
      </c>
    </row>
    <row r="40" spans="2:23" s="44" customFormat="1" ht="12">
      <c r="B40" s="101"/>
      <c r="C40" s="47"/>
      <c r="D40" s="48" t="s">
        <v>83</v>
      </c>
      <c r="E40" s="196" t="s">
        <v>106</v>
      </c>
      <c r="F40" s="197" t="s">
        <v>106</v>
      </c>
      <c r="G40" s="198" t="s">
        <v>106</v>
      </c>
      <c r="H40" s="197" t="s">
        <v>106</v>
      </c>
      <c r="I40" s="199" t="s">
        <v>106</v>
      </c>
      <c r="J40" s="200" t="s">
        <v>106</v>
      </c>
      <c r="K40" s="49" t="str">
        <f t="shared" si="5"/>
        <v>-</v>
      </c>
      <c r="L40" s="201" t="s">
        <v>106</v>
      </c>
      <c r="M40" s="197" t="s">
        <v>106</v>
      </c>
      <c r="N40" s="197" t="s">
        <v>106</v>
      </c>
      <c r="O40" s="197" t="s">
        <v>106</v>
      </c>
      <c r="P40" s="199" t="s">
        <v>106</v>
      </c>
      <c r="Q40" s="200" t="s">
        <v>106</v>
      </c>
      <c r="R40" s="50" t="str">
        <f t="shared" si="4"/>
        <v>-</v>
      </c>
      <c r="T40" s="44" t="e">
        <f aca="true" t="shared" si="6" ref="T40:T66">ROUND((H40-J40)/J40*100,2)</f>
        <v>#VALUE!</v>
      </c>
      <c r="U40" s="44" t="b">
        <f aca="true" t="shared" si="7" ref="U40:U66">ISERROR(T40)</f>
        <v>1</v>
      </c>
      <c r="V40" s="44" t="e">
        <f aca="true" t="shared" si="8" ref="V40:V66">ROUND((O40-Q40)/Q40*100,2)</f>
        <v>#VALUE!</v>
      </c>
      <c r="W40" s="44" t="b">
        <f aca="true" t="shared" si="9" ref="W40:W66">ISERROR(V40)</f>
        <v>1</v>
      </c>
    </row>
    <row r="41" spans="2:23" s="44" customFormat="1" ht="12">
      <c r="B41" s="101"/>
      <c r="C41" s="47"/>
      <c r="D41" s="48" t="s">
        <v>82</v>
      </c>
      <c r="E41" s="196" t="s">
        <v>106</v>
      </c>
      <c r="F41" s="197" t="s">
        <v>106</v>
      </c>
      <c r="G41" s="198" t="s">
        <v>106</v>
      </c>
      <c r="H41" s="197" t="s">
        <v>106</v>
      </c>
      <c r="I41" s="199" t="s">
        <v>106</v>
      </c>
      <c r="J41" s="203" t="s">
        <v>126</v>
      </c>
      <c r="K41" s="49" t="str">
        <f t="shared" si="5"/>
        <v>-</v>
      </c>
      <c r="L41" s="201" t="s">
        <v>106</v>
      </c>
      <c r="M41" s="197" t="s">
        <v>106</v>
      </c>
      <c r="N41" s="197" t="s">
        <v>106</v>
      </c>
      <c r="O41" s="197" t="s">
        <v>106</v>
      </c>
      <c r="P41" s="199" t="s">
        <v>106</v>
      </c>
      <c r="Q41" s="203" t="s">
        <v>139</v>
      </c>
      <c r="R41" s="50" t="str">
        <f t="shared" si="4"/>
        <v>-</v>
      </c>
      <c r="T41" s="44" t="e">
        <f t="shared" si="6"/>
        <v>#VALUE!</v>
      </c>
      <c r="U41" s="44" t="b">
        <f t="shared" si="7"/>
        <v>1</v>
      </c>
      <c r="V41" s="44" t="e">
        <f t="shared" si="8"/>
        <v>#VALUE!</v>
      </c>
      <c r="W41" s="44" t="b">
        <f t="shared" si="9"/>
        <v>1</v>
      </c>
    </row>
    <row r="42" spans="2:23" s="44" customFormat="1" ht="12">
      <c r="B42" s="101"/>
      <c r="C42" s="153" t="s">
        <v>85</v>
      </c>
      <c r="D42" s="157"/>
      <c r="E42" s="204">
        <v>36.7</v>
      </c>
      <c r="F42" s="205">
        <v>265580</v>
      </c>
      <c r="G42" s="206">
        <v>6</v>
      </c>
      <c r="H42" s="205">
        <v>589728</v>
      </c>
      <c r="I42" s="207">
        <v>2.22</v>
      </c>
      <c r="J42" s="208">
        <v>491222</v>
      </c>
      <c r="K42" s="51">
        <f t="shared" si="5"/>
        <v>20.05</v>
      </c>
      <c r="L42" s="209">
        <v>37.7</v>
      </c>
      <c r="M42" s="205">
        <v>276014</v>
      </c>
      <c r="N42" s="205">
        <v>5</v>
      </c>
      <c r="O42" s="205">
        <v>567404</v>
      </c>
      <c r="P42" s="207">
        <v>2.06</v>
      </c>
      <c r="Q42" s="208">
        <v>457202</v>
      </c>
      <c r="R42" s="51">
        <f t="shared" si="4"/>
        <v>24.1</v>
      </c>
      <c r="T42" s="44">
        <f t="shared" si="6"/>
        <v>20.05</v>
      </c>
      <c r="U42" s="44" t="b">
        <f t="shared" si="7"/>
        <v>0</v>
      </c>
      <c r="V42" s="44">
        <f t="shared" si="8"/>
        <v>24.1</v>
      </c>
      <c r="W42" s="44" t="b">
        <f t="shared" si="9"/>
        <v>0</v>
      </c>
    </row>
    <row r="43" spans="2:23" s="44" customFormat="1" ht="12">
      <c r="B43" s="101"/>
      <c r="C43" s="153" t="s">
        <v>66</v>
      </c>
      <c r="D43" s="157"/>
      <c r="E43" s="204" t="s">
        <v>106</v>
      </c>
      <c r="F43" s="205" t="s">
        <v>106</v>
      </c>
      <c r="G43" s="206" t="s">
        <v>106</v>
      </c>
      <c r="H43" s="205" t="s">
        <v>106</v>
      </c>
      <c r="I43" s="207" t="s">
        <v>106</v>
      </c>
      <c r="J43" s="208" t="s">
        <v>126</v>
      </c>
      <c r="K43" s="51" t="str">
        <f t="shared" si="5"/>
        <v>-</v>
      </c>
      <c r="L43" s="209" t="s">
        <v>106</v>
      </c>
      <c r="M43" s="205" t="s">
        <v>106</v>
      </c>
      <c r="N43" s="205" t="s">
        <v>106</v>
      </c>
      <c r="O43" s="205" t="s">
        <v>106</v>
      </c>
      <c r="P43" s="207" t="s">
        <v>106</v>
      </c>
      <c r="Q43" s="208" t="s">
        <v>139</v>
      </c>
      <c r="R43" s="51" t="str">
        <f t="shared" si="4"/>
        <v>-</v>
      </c>
      <c r="T43" s="44" t="e">
        <f t="shared" si="6"/>
        <v>#VALUE!</v>
      </c>
      <c r="U43" s="44" t="b">
        <f t="shared" si="7"/>
        <v>1</v>
      </c>
      <c r="V43" s="44" t="e">
        <f t="shared" si="8"/>
        <v>#VALUE!</v>
      </c>
      <c r="W43" s="44" t="b">
        <f t="shared" si="9"/>
        <v>1</v>
      </c>
    </row>
    <row r="44" spans="2:23" s="44" customFormat="1" ht="12">
      <c r="B44" s="101"/>
      <c r="C44" s="153" t="s">
        <v>67</v>
      </c>
      <c r="D44" s="157"/>
      <c r="E44" s="204" t="s">
        <v>106</v>
      </c>
      <c r="F44" s="205" t="s">
        <v>106</v>
      </c>
      <c r="G44" s="206" t="s">
        <v>106</v>
      </c>
      <c r="H44" s="205" t="s">
        <v>106</v>
      </c>
      <c r="I44" s="207" t="s">
        <v>106</v>
      </c>
      <c r="J44" s="210" t="s">
        <v>126</v>
      </c>
      <c r="K44" s="51" t="str">
        <f t="shared" si="5"/>
        <v>-</v>
      </c>
      <c r="L44" s="209" t="s">
        <v>106</v>
      </c>
      <c r="M44" s="205" t="s">
        <v>106</v>
      </c>
      <c r="N44" s="205" t="s">
        <v>106</v>
      </c>
      <c r="O44" s="205" t="s">
        <v>106</v>
      </c>
      <c r="P44" s="207" t="s">
        <v>106</v>
      </c>
      <c r="Q44" s="210" t="s">
        <v>139</v>
      </c>
      <c r="R44" s="51" t="str">
        <f t="shared" si="4"/>
        <v>-</v>
      </c>
      <c r="T44" s="44" t="e">
        <f t="shared" si="6"/>
        <v>#VALUE!</v>
      </c>
      <c r="U44" s="44" t="b">
        <f t="shared" si="7"/>
        <v>1</v>
      </c>
      <c r="V44" s="44" t="e">
        <f t="shared" si="8"/>
        <v>#VALUE!</v>
      </c>
      <c r="W44" s="44" t="b">
        <f t="shared" si="9"/>
        <v>1</v>
      </c>
    </row>
    <row r="45" spans="2:23" s="44" customFormat="1" ht="12">
      <c r="B45" s="101"/>
      <c r="C45" s="153" t="s">
        <v>68</v>
      </c>
      <c r="D45" s="157"/>
      <c r="E45" s="204" t="s">
        <v>106</v>
      </c>
      <c r="F45" s="205" t="s">
        <v>106</v>
      </c>
      <c r="G45" s="206" t="s">
        <v>106</v>
      </c>
      <c r="H45" s="205" t="s">
        <v>106</v>
      </c>
      <c r="I45" s="207" t="s">
        <v>106</v>
      </c>
      <c r="J45" s="208" t="s">
        <v>126</v>
      </c>
      <c r="K45" s="51" t="str">
        <f t="shared" si="5"/>
        <v>-</v>
      </c>
      <c r="L45" s="209" t="s">
        <v>106</v>
      </c>
      <c r="M45" s="205" t="s">
        <v>106</v>
      </c>
      <c r="N45" s="205" t="s">
        <v>106</v>
      </c>
      <c r="O45" s="205" t="s">
        <v>106</v>
      </c>
      <c r="P45" s="207" t="s">
        <v>106</v>
      </c>
      <c r="Q45" s="208" t="s">
        <v>140</v>
      </c>
      <c r="R45" s="51" t="str">
        <f t="shared" si="4"/>
        <v>-</v>
      </c>
      <c r="T45" s="44" t="e">
        <f t="shared" si="6"/>
        <v>#VALUE!</v>
      </c>
      <c r="U45" s="44" t="b">
        <f t="shared" si="7"/>
        <v>1</v>
      </c>
      <c r="V45" s="44" t="e">
        <f t="shared" si="8"/>
        <v>#VALUE!</v>
      </c>
      <c r="W45" s="44" t="b">
        <f t="shared" si="9"/>
        <v>1</v>
      </c>
    </row>
    <row r="46" spans="2:23" s="44" customFormat="1" ht="12">
      <c r="B46" s="101"/>
      <c r="C46" s="153" t="s">
        <v>69</v>
      </c>
      <c r="D46" s="157"/>
      <c r="E46" s="204">
        <v>33</v>
      </c>
      <c r="F46" s="205">
        <v>198868</v>
      </c>
      <c r="G46" s="206" t="s">
        <v>107</v>
      </c>
      <c r="H46" s="205">
        <v>359495</v>
      </c>
      <c r="I46" s="207">
        <v>1.81</v>
      </c>
      <c r="J46" s="210" t="s">
        <v>126</v>
      </c>
      <c r="K46" s="51" t="str">
        <f t="shared" si="5"/>
        <v>-</v>
      </c>
      <c r="L46" s="209">
        <v>33</v>
      </c>
      <c r="M46" s="205">
        <v>198868</v>
      </c>
      <c r="N46" s="205" t="s">
        <v>107</v>
      </c>
      <c r="O46" s="205">
        <v>342750</v>
      </c>
      <c r="P46" s="207">
        <v>1.72</v>
      </c>
      <c r="Q46" s="210" t="s">
        <v>139</v>
      </c>
      <c r="R46" s="51" t="str">
        <f t="shared" si="4"/>
        <v>-</v>
      </c>
      <c r="T46" s="44" t="e">
        <f t="shared" si="6"/>
        <v>#VALUE!</v>
      </c>
      <c r="U46" s="44" t="b">
        <f t="shared" si="7"/>
        <v>1</v>
      </c>
      <c r="V46" s="44" t="e">
        <f t="shared" si="8"/>
        <v>#VALUE!</v>
      </c>
      <c r="W46" s="44" t="b">
        <f t="shared" si="9"/>
        <v>1</v>
      </c>
    </row>
    <row r="47" spans="2:23" s="44" customFormat="1" ht="12">
      <c r="B47" s="101"/>
      <c r="C47" s="153" t="s">
        <v>70</v>
      </c>
      <c r="D47" s="157"/>
      <c r="E47" s="204" t="s">
        <v>106</v>
      </c>
      <c r="F47" s="205" t="s">
        <v>106</v>
      </c>
      <c r="G47" s="206" t="s">
        <v>106</v>
      </c>
      <c r="H47" s="205" t="s">
        <v>106</v>
      </c>
      <c r="I47" s="207" t="s">
        <v>106</v>
      </c>
      <c r="J47" s="208" t="s">
        <v>126</v>
      </c>
      <c r="K47" s="51" t="str">
        <f t="shared" si="5"/>
        <v>-</v>
      </c>
      <c r="L47" s="209" t="s">
        <v>106</v>
      </c>
      <c r="M47" s="205" t="s">
        <v>106</v>
      </c>
      <c r="N47" s="205" t="s">
        <v>106</v>
      </c>
      <c r="O47" s="205" t="s">
        <v>106</v>
      </c>
      <c r="P47" s="207" t="s">
        <v>106</v>
      </c>
      <c r="Q47" s="208" t="s">
        <v>125</v>
      </c>
      <c r="R47" s="51" t="str">
        <f t="shared" si="4"/>
        <v>-</v>
      </c>
      <c r="T47" s="44" t="e">
        <f t="shared" si="6"/>
        <v>#VALUE!</v>
      </c>
      <c r="U47" s="44" t="b">
        <f t="shared" si="7"/>
        <v>1</v>
      </c>
      <c r="V47" s="44" t="e">
        <f t="shared" si="8"/>
        <v>#VALUE!</v>
      </c>
      <c r="W47" s="44" t="b">
        <f t="shared" si="9"/>
        <v>1</v>
      </c>
    </row>
    <row r="48" spans="2:23" s="44" customFormat="1" ht="12.75" thickBot="1">
      <c r="B48" s="101"/>
      <c r="C48" s="160" t="s">
        <v>71</v>
      </c>
      <c r="D48" s="161"/>
      <c r="E48" s="211">
        <v>31.6</v>
      </c>
      <c r="F48" s="197">
        <v>245501</v>
      </c>
      <c r="G48" s="198" t="s">
        <v>107</v>
      </c>
      <c r="H48" s="197">
        <v>630303</v>
      </c>
      <c r="I48" s="199">
        <v>2.57</v>
      </c>
      <c r="J48" s="203" t="s">
        <v>126</v>
      </c>
      <c r="K48" s="49" t="str">
        <f t="shared" si="5"/>
        <v>-</v>
      </c>
      <c r="L48" s="201">
        <v>31.6</v>
      </c>
      <c r="M48" s="197">
        <v>245501</v>
      </c>
      <c r="N48" s="197" t="s">
        <v>107</v>
      </c>
      <c r="O48" s="197">
        <v>602770</v>
      </c>
      <c r="P48" s="199">
        <v>2.46</v>
      </c>
      <c r="Q48" s="203" t="s">
        <v>139</v>
      </c>
      <c r="R48" s="50" t="str">
        <f t="shared" si="4"/>
        <v>-</v>
      </c>
      <c r="T48" s="44" t="e">
        <f t="shared" si="6"/>
        <v>#VALUE!</v>
      </c>
      <c r="U48" s="44" t="b">
        <f t="shared" si="7"/>
        <v>1</v>
      </c>
      <c r="V48" s="44" t="e">
        <f t="shared" si="8"/>
        <v>#VALUE!</v>
      </c>
      <c r="W48" s="44" t="b">
        <f t="shared" si="9"/>
        <v>1</v>
      </c>
    </row>
    <row r="49" spans="2:23" s="44" customFormat="1" ht="12">
      <c r="B49" s="100"/>
      <c r="C49" s="105" t="s">
        <v>14</v>
      </c>
      <c r="D49" s="53" t="s">
        <v>15</v>
      </c>
      <c r="E49" s="212">
        <v>39</v>
      </c>
      <c r="F49" s="213">
        <v>317531</v>
      </c>
      <c r="G49" s="214">
        <v>12</v>
      </c>
      <c r="H49" s="213">
        <v>826171</v>
      </c>
      <c r="I49" s="215">
        <v>2.6</v>
      </c>
      <c r="J49" s="216">
        <v>876658</v>
      </c>
      <c r="K49" s="54">
        <f t="shared" si="5"/>
        <v>-5.76</v>
      </c>
      <c r="L49" s="217">
        <v>39</v>
      </c>
      <c r="M49" s="213">
        <v>317531</v>
      </c>
      <c r="N49" s="213">
        <v>12</v>
      </c>
      <c r="O49" s="213">
        <v>794379</v>
      </c>
      <c r="P49" s="215">
        <v>2.5</v>
      </c>
      <c r="Q49" s="216">
        <v>849812</v>
      </c>
      <c r="R49" s="54">
        <f t="shared" si="4"/>
        <v>-6.52</v>
      </c>
      <c r="T49" s="44">
        <f t="shared" si="6"/>
        <v>-5.76</v>
      </c>
      <c r="U49" s="44" t="b">
        <f t="shared" si="7"/>
        <v>0</v>
      </c>
      <c r="V49" s="44">
        <f t="shared" si="8"/>
        <v>-6.52</v>
      </c>
      <c r="W49" s="44" t="b">
        <f t="shared" si="9"/>
        <v>0</v>
      </c>
    </row>
    <row r="50" spans="2:23" s="44" customFormat="1" ht="12">
      <c r="B50" s="101" t="s">
        <v>16</v>
      </c>
      <c r="C50" s="106"/>
      <c r="D50" s="55" t="s">
        <v>17</v>
      </c>
      <c r="E50" s="204">
        <v>37.4</v>
      </c>
      <c r="F50" s="205">
        <v>281522</v>
      </c>
      <c r="G50" s="206">
        <v>29</v>
      </c>
      <c r="H50" s="205">
        <v>734378</v>
      </c>
      <c r="I50" s="207">
        <v>2.61</v>
      </c>
      <c r="J50" s="208">
        <v>730892</v>
      </c>
      <c r="K50" s="51">
        <f t="shared" si="5"/>
        <v>0.48</v>
      </c>
      <c r="L50" s="209">
        <v>37.4</v>
      </c>
      <c r="M50" s="205">
        <v>281522</v>
      </c>
      <c r="N50" s="205">
        <v>29</v>
      </c>
      <c r="O50" s="205">
        <v>693616</v>
      </c>
      <c r="P50" s="207">
        <v>2.46</v>
      </c>
      <c r="Q50" s="208">
        <v>702642</v>
      </c>
      <c r="R50" s="51">
        <f t="shared" si="4"/>
        <v>-1.28</v>
      </c>
      <c r="T50" s="44">
        <f t="shared" si="6"/>
        <v>0.48</v>
      </c>
      <c r="U50" s="44" t="b">
        <f t="shared" si="7"/>
        <v>0</v>
      </c>
      <c r="V50" s="44">
        <f t="shared" si="8"/>
        <v>-1.28</v>
      </c>
      <c r="W50" s="44" t="b">
        <f t="shared" si="9"/>
        <v>0</v>
      </c>
    </row>
    <row r="51" spans="2:23" s="44" customFormat="1" ht="12">
      <c r="B51" s="101"/>
      <c r="C51" s="106" t="s">
        <v>18</v>
      </c>
      <c r="D51" s="55" t="s">
        <v>19</v>
      </c>
      <c r="E51" s="204">
        <v>37.7</v>
      </c>
      <c r="F51" s="205">
        <v>272445</v>
      </c>
      <c r="G51" s="206">
        <v>19</v>
      </c>
      <c r="H51" s="205">
        <v>731766</v>
      </c>
      <c r="I51" s="207">
        <v>2.69</v>
      </c>
      <c r="J51" s="208">
        <v>742388</v>
      </c>
      <c r="K51" s="51">
        <f t="shared" si="5"/>
        <v>-1.43</v>
      </c>
      <c r="L51" s="209">
        <v>37.7</v>
      </c>
      <c r="M51" s="205">
        <v>272445</v>
      </c>
      <c r="N51" s="205">
        <v>19</v>
      </c>
      <c r="O51" s="205">
        <v>669906</v>
      </c>
      <c r="P51" s="207">
        <v>2.46</v>
      </c>
      <c r="Q51" s="208">
        <v>695056</v>
      </c>
      <c r="R51" s="51">
        <f t="shared" si="4"/>
        <v>-3.62</v>
      </c>
      <c r="T51" s="44">
        <f t="shared" si="6"/>
        <v>-1.43</v>
      </c>
      <c r="U51" s="44" t="b">
        <f t="shared" si="7"/>
        <v>0</v>
      </c>
      <c r="V51" s="44">
        <f t="shared" si="8"/>
        <v>-3.62</v>
      </c>
      <c r="W51" s="44" t="b">
        <f t="shared" si="9"/>
        <v>0</v>
      </c>
    </row>
    <row r="52" spans="2:23" s="44" customFormat="1" ht="12">
      <c r="B52" s="101"/>
      <c r="C52" s="106"/>
      <c r="D52" s="55" t="s">
        <v>20</v>
      </c>
      <c r="E52" s="204">
        <v>36.9</v>
      </c>
      <c r="F52" s="205">
        <v>251315</v>
      </c>
      <c r="G52" s="206">
        <v>22</v>
      </c>
      <c r="H52" s="205">
        <v>653715</v>
      </c>
      <c r="I52" s="207">
        <v>2.6</v>
      </c>
      <c r="J52" s="208">
        <v>635078</v>
      </c>
      <c r="K52" s="51">
        <f t="shared" si="5"/>
        <v>2.93</v>
      </c>
      <c r="L52" s="209">
        <v>36.9</v>
      </c>
      <c r="M52" s="205">
        <v>251315</v>
      </c>
      <c r="N52" s="205">
        <v>22</v>
      </c>
      <c r="O52" s="205">
        <v>575623</v>
      </c>
      <c r="P52" s="207">
        <v>2.29</v>
      </c>
      <c r="Q52" s="208">
        <v>598741</v>
      </c>
      <c r="R52" s="51">
        <f t="shared" si="4"/>
        <v>-3.86</v>
      </c>
      <c r="T52" s="44">
        <f t="shared" si="6"/>
        <v>2.93</v>
      </c>
      <c r="U52" s="44" t="b">
        <f t="shared" si="7"/>
        <v>0</v>
      </c>
      <c r="V52" s="44">
        <f t="shared" si="8"/>
        <v>-3.86</v>
      </c>
      <c r="W52" s="44" t="b">
        <f t="shared" si="9"/>
        <v>0</v>
      </c>
    </row>
    <row r="53" spans="2:23" s="44" customFormat="1" ht="12">
      <c r="B53" s="101" t="s">
        <v>21</v>
      </c>
      <c r="C53" s="107" t="s">
        <v>4</v>
      </c>
      <c r="D53" s="55" t="s">
        <v>22</v>
      </c>
      <c r="E53" s="204">
        <v>37.6</v>
      </c>
      <c r="F53" s="205">
        <v>276584</v>
      </c>
      <c r="G53" s="206">
        <v>82</v>
      </c>
      <c r="H53" s="205">
        <v>725564</v>
      </c>
      <c r="I53" s="207">
        <v>2.62</v>
      </c>
      <c r="J53" s="208">
        <v>725063</v>
      </c>
      <c r="K53" s="51">
        <f t="shared" si="5"/>
        <v>0.07</v>
      </c>
      <c r="L53" s="209">
        <v>37.6</v>
      </c>
      <c r="M53" s="205">
        <v>276584</v>
      </c>
      <c r="N53" s="205">
        <v>82</v>
      </c>
      <c r="O53" s="205">
        <v>671211</v>
      </c>
      <c r="P53" s="207">
        <v>2.43</v>
      </c>
      <c r="Q53" s="208">
        <v>691980</v>
      </c>
      <c r="R53" s="51">
        <f t="shared" si="4"/>
        <v>-3</v>
      </c>
      <c r="T53" s="44">
        <f t="shared" si="6"/>
        <v>0.07</v>
      </c>
      <c r="U53" s="44" t="b">
        <f t="shared" si="7"/>
        <v>0</v>
      </c>
      <c r="V53" s="44">
        <f t="shared" si="8"/>
        <v>-3</v>
      </c>
      <c r="W53" s="44" t="b">
        <f t="shared" si="9"/>
        <v>0</v>
      </c>
    </row>
    <row r="54" spans="2:23" s="44" customFormat="1" ht="12">
      <c r="B54" s="101"/>
      <c r="C54" s="106" t="s">
        <v>23</v>
      </c>
      <c r="D54" s="55" t="s">
        <v>24</v>
      </c>
      <c r="E54" s="204">
        <v>36.8</v>
      </c>
      <c r="F54" s="205">
        <v>244963</v>
      </c>
      <c r="G54" s="206">
        <v>51</v>
      </c>
      <c r="H54" s="205">
        <v>595778</v>
      </c>
      <c r="I54" s="207">
        <v>2.43</v>
      </c>
      <c r="J54" s="208">
        <v>573423</v>
      </c>
      <c r="K54" s="51">
        <f t="shared" si="5"/>
        <v>3.9</v>
      </c>
      <c r="L54" s="209">
        <v>36.9</v>
      </c>
      <c r="M54" s="205">
        <v>245594</v>
      </c>
      <c r="N54" s="205">
        <v>50</v>
      </c>
      <c r="O54" s="205">
        <v>542607</v>
      </c>
      <c r="P54" s="207">
        <v>2.21</v>
      </c>
      <c r="Q54" s="208">
        <v>512286</v>
      </c>
      <c r="R54" s="51">
        <f t="shared" si="4"/>
        <v>5.92</v>
      </c>
      <c r="T54" s="44">
        <f t="shared" si="6"/>
        <v>3.9</v>
      </c>
      <c r="U54" s="44" t="b">
        <f t="shared" si="7"/>
        <v>0</v>
      </c>
      <c r="V54" s="44">
        <f t="shared" si="8"/>
        <v>5.92</v>
      </c>
      <c r="W54" s="44" t="b">
        <f t="shared" si="9"/>
        <v>0</v>
      </c>
    </row>
    <row r="55" spans="2:23" s="44" customFormat="1" ht="12">
      <c r="B55" s="101"/>
      <c r="C55" s="106" t="s">
        <v>25</v>
      </c>
      <c r="D55" s="55" t="s">
        <v>26</v>
      </c>
      <c r="E55" s="204">
        <v>41.8</v>
      </c>
      <c r="F55" s="205">
        <v>254128</v>
      </c>
      <c r="G55" s="206">
        <v>18</v>
      </c>
      <c r="H55" s="205">
        <v>582414</v>
      </c>
      <c r="I55" s="207">
        <v>2.29</v>
      </c>
      <c r="J55" s="208">
        <v>597980</v>
      </c>
      <c r="K55" s="51">
        <f t="shared" si="5"/>
        <v>-2.6</v>
      </c>
      <c r="L55" s="209">
        <v>42.3</v>
      </c>
      <c r="M55" s="205">
        <v>254879</v>
      </c>
      <c r="N55" s="205">
        <v>17</v>
      </c>
      <c r="O55" s="205">
        <v>462744</v>
      </c>
      <c r="P55" s="207">
        <v>1.82</v>
      </c>
      <c r="Q55" s="208">
        <v>510670</v>
      </c>
      <c r="R55" s="51">
        <f t="shared" si="4"/>
        <v>-9.38</v>
      </c>
      <c r="T55" s="44">
        <f t="shared" si="6"/>
        <v>-2.6</v>
      </c>
      <c r="U55" s="44" t="b">
        <f t="shared" si="7"/>
        <v>0</v>
      </c>
      <c r="V55" s="44">
        <f t="shared" si="8"/>
        <v>-9.38</v>
      </c>
      <c r="W55" s="44" t="b">
        <f t="shared" si="9"/>
        <v>0</v>
      </c>
    </row>
    <row r="56" spans="2:23" s="44" customFormat="1" ht="12">
      <c r="B56" s="101" t="s">
        <v>12</v>
      </c>
      <c r="C56" s="106" t="s">
        <v>18</v>
      </c>
      <c r="D56" s="55" t="s">
        <v>27</v>
      </c>
      <c r="E56" s="204">
        <v>54</v>
      </c>
      <c r="F56" s="205">
        <v>270057</v>
      </c>
      <c r="G56" s="206" t="s">
        <v>107</v>
      </c>
      <c r="H56" s="205">
        <v>574781</v>
      </c>
      <c r="I56" s="207">
        <v>2.13</v>
      </c>
      <c r="J56" s="208">
        <v>634174</v>
      </c>
      <c r="K56" s="51">
        <f t="shared" si="5"/>
        <v>-9.37</v>
      </c>
      <c r="L56" s="209">
        <v>54</v>
      </c>
      <c r="M56" s="205">
        <v>270057</v>
      </c>
      <c r="N56" s="205" t="s">
        <v>107</v>
      </c>
      <c r="O56" s="205">
        <v>362650</v>
      </c>
      <c r="P56" s="207">
        <v>1.34</v>
      </c>
      <c r="Q56" s="208">
        <v>255549</v>
      </c>
      <c r="R56" s="51">
        <f t="shared" si="4"/>
        <v>41.91</v>
      </c>
      <c r="T56" s="44">
        <f t="shared" si="6"/>
        <v>-9.37</v>
      </c>
      <c r="U56" s="44" t="b">
        <f t="shared" si="7"/>
        <v>0</v>
      </c>
      <c r="V56" s="44">
        <f t="shared" si="8"/>
        <v>41.91</v>
      </c>
      <c r="W56" s="44" t="b">
        <f t="shared" si="9"/>
        <v>0</v>
      </c>
    </row>
    <row r="57" spans="2:23" s="44" customFormat="1" ht="12">
      <c r="B57" s="101"/>
      <c r="C57" s="106" t="s">
        <v>4</v>
      </c>
      <c r="D57" s="55" t="s">
        <v>22</v>
      </c>
      <c r="E57" s="204">
        <v>38.6</v>
      </c>
      <c r="F57" s="205">
        <v>247994</v>
      </c>
      <c r="G57" s="206">
        <v>71</v>
      </c>
      <c r="H57" s="205">
        <v>591799</v>
      </c>
      <c r="I57" s="207">
        <v>2.39</v>
      </c>
      <c r="J57" s="208">
        <v>582553</v>
      </c>
      <c r="K57" s="51">
        <f t="shared" si="5"/>
        <v>1.59</v>
      </c>
      <c r="L57" s="209">
        <v>38.8</v>
      </c>
      <c r="M57" s="205">
        <v>248591</v>
      </c>
      <c r="N57" s="205">
        <v>69</v>
      </c>
      <c r="O57" s="205">
        <v>517715</v>
      </c>
      <c r="P57" s="207">
        <v>2.08</v>
      </c>
      <c r="Q57" s="208">
        <v>499446</v>
      </c>
      <c r="R57" s="51">
        <f t="shared" si="4"/>
        <v>3.66</v>
      </c>
      <c r="T57" s="44">
        <f t="shared" si="6"/>
        <v>1.59</v>
      </c>
      <c r="U57" s="44" t="b">
        <f t="shared" si="7"/>
        <v>0</v>
      </c>
      <c r="V57" s="44">
        <f t="shared" si="8"/>
        <v>3.66</v>
      </c>
      <c r="W57" s="44" t="b">
        <f t="shared" si="9"/>
        <v>0</v>
      </c>
    </row>
    <row r="58" spans="2:23" s="44" customFormat="1" ht="12.75" thickBot="1">
      <c r="B58" s="99"/>
      <c r="C58" s="158" t="s">
        <v>28</v>
      </c>
      <c r="D58" s="159"/>
      <c r="E58" s="218">
        <v>37.1</v>
      </c>
      <c r="F58" s="219">
        <v>255382</v>
      </c>
      <c r="G58" s="220" t="s">
        <v>107</v>
      </c>
      <c r="H58" s="219">
        <v>683123</v>
      </c>
      <c r="I58" s="221">
        <v>2.67</v>
      </c>
      <c r="J58" s="222">
        <v>400318</v>
      </c>
      <c r="K58" s="56">
        <f t="shared" si="5"/>
        <v>70.65</v>
      </c>
      <c r="L58" s="223">
        <v>37.1</v>
      </c>
      <c r="M58" s="219">
        <v>255382</v>
      </c>
      <c r="N58" s="219" t="s">
        <v>107</v>
      </c>
      <c r="O58" s="219">
        <v>585919</v>
      </c>
      <c r="P58" s="221">
        <v>2.29</v>
      </c>
      <c r="Q58" s="222">
        <v>310404</v>
      </c>
      <c r="R58" s="56">
        <f t="shared" si="4"/>
        <v>88.76</v>
      </c>
      <c r="T58" s="44">
        <f t="shared" si="6"/>
        <v>70.65</v>
      </c>
      <c r="U58" s="44" t="b">
        <f t="shared" si="7"/>
        <v>0</v>
      </c>
      <c r="V58" s="44">
        <f t="shared" si="8"/>
        <v>88.76</v>
      </c>
      <c r="W58" s="44" t="b">
        <f t="shared" si="9"/>
        <v>0</v>
      </c>
    </row>
    <row r="59" spans="2:23" s="44" customFormat="1" ht="12" customHeight="1">
      <c r="B59" s="139" t="s">
        <v>95</v>
      </c>
      <c r="C59" s="142" t="s">
        <v>99</v>
      </c>
      <c r="D59" s="143"/>
      <c r="E59" s="212">
        <v>37.7</v>
      </c>
      <c r="F59" s="213">
        <v>269535</v>
      </c>
      <c r="G59" s="214">
        <v>102</v>
      </c>
      <c r="H59" s="213">
        <v>698228</v>
      </c>
      <c r="I59" s="215">
        <v>2.59</v>
      </c>
      <c r="J59" s="216">
        <v>679422</v>
      </c>
      <c r="K59" s="54">
        <f t="shared" si="5"/>
        <v>2.77</v>
      </c>
      <c r="L59" s="217">
        <v>37.8</v>
      </c>
      <c r="M59" s="213">
        <v>270378</v>
      </c>
      <c r="N59" s="213">
        <v>100</v>
      </c>
      <c r="O59" s="213">
        <v>659188</v>
      </c>
      <c r="P59" s="215">
        <v>2.44</v>
      </c>
      <c r="Q59" s="216">
        <v>646985</v>
      </c>
      <c r="R59" s="54">
        <f t="shared" si="4"/>
        <v>1.89</v>
      </c>
      <c r="T59" s="44">
        <f t="shared" si="6"/>
        <v>2.77</v>
      </c>
      <c r="U59" s="44" t="b">
        <f t="shared" si="7"/>
        <v>0</v>
      </c>
      <c r="V59" s="44">
        <f t="shared" si="8"/>
        <v>1.89</v>
      </c>
      <c r="W59" s="44" t="b">
        <f t="shared" si="9"/>
        <v>0</v>
      </c>
    </row>
    <row r="60" spans="2:23" s="44" customFormat="1" ht="12">
      <c r="B60" s="140"/>
      <c r="C60" s="144" t="s">
        <v>98</v>
      </c>
      <c r="D60" s="145"/>
      <c r="E60" s="204">
        <v>32.1</v>
      </c>
      <c r="F60" s="205">
        <v>237063</v>
      </c>
      <c r="G60" s="206" t="s">
        <v>107</v>
      </c>
      <c r="H60" s="205">
        <v>609726</v>
      </c>
      <c r="I60" s="207">
        <v>2.57</v>
      </c>
      <c r="J60" s="208">
        <v>586056</v>
      </c>
      <c r="K60" s="51">
        <f t="shared" si="5"/>
        <v>4.04</v>
      </c>
      <c r="L60" s="209">
        <v>32.1</v>
      </c>
      <c r="M60" s="205">
        <v>237063</v>
      </c>
      <c r="N60" s="205" t="s">
        <v>107</v>
      </c>
      <c r="O60" s="205">
        <v>609726</v>
      </c>
      <c r="P60" s="207">
        <v>2.57</v>
      </c>
      <c r="Q60" s="208">
        <v>549015</v>
      </c>
      <c r="R60" s="51">
        <f t="shared" si="4"/>
        <v>11.06</v>
      </c>
      <c r="T60" s="44">
        <f t="shared" si="6"/>
        <v>4.04</v>
      </c>
      <c r="U60" s="44" t="b">
        <f t="shared" si="7"/>
        <v>0</v>
      </c>
      <c r="V60" s="44">
        <f t="shared" si="8"/>
        <v>11.06</v>
      </c>
      <c r="W60" s="44" t="b">
        <f t="shared" si="9"/>
        <v>0</v>
      </c>
    </row>
    <row r="61" spans="2:23" s="44" customFormat="1" ht="12">
      <c r="B61" s="140"/>
      <c r="C61" s="144" t="s">
        <v>97</v>
      </c>
      <c r="D61" s="145"/>
      <c r="E61" s="204">
        <v>38.8</v>
      </c>
      <c r="F61" s="205">
        <v>251317</v>
      </c>
      <c r="G61" s="206">
        <v>52</v>
      </c>
      <c r="H61" s="205">
        <v>597139</v>
      </c>
      <c r="I61" s="207">
        <v>2.38</v>
      </c>
      <c r="J61" s="208">
        <v>616690</v>
      </c>
      <c r="K61" s="51">
        <f t="shared" si="5"/>
        <v>-3.17</v>
      </c>
      <c r="L61" s="209">
        <v>38.8</v>
      </c>
      <c r="M61" s="205">
        <v>251317</v>
      </c>
      <c r="N61" s="205">
        <v>52</v>
      </c>
      <c r="O61" s="205">
        <v>488557</v>
      </c>
      <c r="P61" s="207">
        <v>1.94</v>
      </c>
      <c r="Q61" s="208">
        <v>504775</v>
      </c>
      <c r="R61" s="51">
        <f t="shared" si="4"/>
        <v>-3.21</v>
      </c>
      <c r="T61" s="44">
        <f t="shared" si="6"/>
        <v>-3.17</v>
      </c>
      <c r="U61" s="44" t="b">
        <f t="shared" si="7"/>
        <v>0</v>
      </c>
      <c r="V61" s="44">
        <f t="shared" si="8"/>
        <v>-3.21</v>
      </c>
      <c r="W61" s="44" t="b">
        <f t="shared" si="9"/>
        <v>0</v>
      </c>
    </row>
    <row r="62" spans="2:23" s="44" customFormat="1" ht="12.75" thickBot="1">
      <c r="B62" s="141"/>
      <c r="C62" s="137" t="s">
        <v>94</v>
      </c>
      <c r="D62" s="138"/>
      <c r="E62" s="218" t="s">
        <v>106</v>
      </c>
      <c r="F62" s="219" t="s">
        <v>106</v>
      </c>
      <c r="G62" s="220" t="s">
        <v>106</v>
      </c>
      <c r="H62" s="219" t="s">
        <v>106</v>
      </c>
      <c r="I62" s="221" t="s">
        <v>106</v>
      </c>
      <c r="J62" s="222" t="s">
        <v>106</v>
      </c>
      <c r="K62" s="56" t="str">
        <f t="shared" si="5"/>
        <v>-</v>
      </c>
      <c r="L62" s="223" t="s">
        <v>106</v>
      </c>
      <c r="M62" s="219" t="s">
        <v>106</v>
      </c>
      <c r="N62" s="219" t="s">
        <v>106</v>
      </c>
      <c r="O62" s="219" t="s">
        <v>106</v>
      </c>
      <c r="P62" s="221" t="s">
        <v>106</v>
      </c>
      <c r="Q62" s="222" t="s">
        <v>106</v>
      </c>
      <c r="R62" s="56" t="str">
        <f t="shared" si="4"/>
        <v>-</v>
      </c>
      <c r="T62" s="44" t="e">
        <f t="shared" si="6"/>
        <v>#VALUE!</v>
      </c>
      <c r="U62" s="44" t="b">
        <f t="shared" si="7"/>
        <v>1</v>
      </c>
      <c r="V62" s="44" t="e">
        <f t="shared" si="8"/>
        <v>#VALUE!</v>
      </c>
      <c r="W62" s="44" t="b">
        <f t="shared" si="9"/>
        <v>1</v>
      </c>
    </row>
    <row r="63" spans="2:23" s="44" customFormat="1" ht="12">
      <c r="B63" s="100" t="s">
        <v>29</v>
      </c>
      <c r="C63" s="142" t="s">
        <v>30</v>
      </c>
      <c r="D63" s="143"/>
      <c r="E63" s="212" t="s">
        <v>106</v>
      </c>
      <c r="F63" s="213" t="s">
        <v>106</v>
      </c>
      <c r="G63" s="214" t="s">
        <v>106</v>
      </c>
      <c r="H63" s="213" t="s">
        <v>106</v>
      </c>
      <c r="I63" s="215" t="s">
        <v>106</v>
      </c>
      <c r="J63" s="216" t="s">
        <v>106</v>
      </c>
      <c r="K63" s="54" t="str">
        <f t="shared" si="5"/>
        <v>-</v>
      </c>
      <c r="L63" s="217" t="s">
        <v>106</v>
      </c>
      <c r="M63" s="213" t="s">
        <v>106</v>
      </c>
      <c r="N63" s="213" t="s">
        <v>106</v>
      </c>
      <c r="O63" s="213" t="s">
        <v>106</v>
      </c>
      <c r="P63" s="215" t="s">
        <v>106</v>
      </c>
      <c r="Q63" s="216" t="s">
        <v>106</v>
      </c>
      <c r="R63" s="54" t="str">
        <f t="shared" si="4"/>
        <v>-</v>
      </c>
      <c r="T63" s="44" t="e">
        <f t="shared" si="6"/>
        <v>#VALUE!</v>
      </c>
      <c r="U63" s="44" t="b">
        <f t="shared" si="7"/>
        <v>1</v>
      </c>
      <c r="V63" s="44" t="e">
        <f t="shared" si="8"/>
        <v>#VALUE!</v>
      </c>
      <c r="W63" s="44" t="b">
        <f t="shared" si="9"/>
        <v>1</v>
      </c>
    </row>
    <row r="64" spans="2:23" s="44" customFormat="1" ht="12">
      <c r="B64" s="101" t="s">
        <v>31</v>
      </c>
      <c r="C64" s="144" t="s">
        <v>32</v>
      </c>
      <c r="D64" s="145"/>
      <c r="E64" s="204" t="s">
        <v>106</v>
      </c>
      <c r="F64" s="205" t="s">
        <v>106</v>
      </c>
      <c r="G64" s="206" t="s">
        <v>106</v>
      </c>
      <c r="H64" s="205" t="s">
        <v>106</v>
      </c>
      <c r="I64" s="207" t="s">
        <v>106</v>
      </c>
      <c r="J64" s="208" t="s">
        <v>106</v>
      </c>
      <c r="K64" s="51" t="str">
        <f t="shared" si="5"/>
        <v>-</v>
      </c>
      <c r="L64" s="209" t="s">
        <v>106</v>
      </c>
      <c r="M64" s="205" t="s">
        <v>106</v>
      </c>
      <c r="N64" s="205" t="s">
        <v>106</v>
      </c>
      <c r="O64" s="205" t="s">
        <v>106</v>
      </c>
      <c r="P64" s="207" t="s">
        <v>106</v>
      </c>
      <c r="Q64" s="208" t="s">
        <v>106</v>
      </c>
      <c r="R64" s="51" t="str">
        <f t="shared" si="4"/>
        <v>-</v>
      </c>
      <c r="T64" s="44" t="e">
        <f t="shared" si="6"/>
        <v>#VALUE!</v>
      </c>
      <c r="U64" s="44" t="b">
        <f t="shared" si="7"/>
        <v>1</v>
      </c>
      <c r="V64" s="44" t="e">
        <f t="shared" si="8"/>
        <v>#VALUE!</v>
      </c>
      <c r="W64" s="44" t="b">
        <f t="shared" si="9"/>
        <v>1</v>
      </c>
    </row>
    <row r="65" spans="2:23" s="44" customFormat="1" ht="12.75" thickBot="1">
      <c r="B65" s="99" t="s">
        <v>12</v>
      </c>
      <c r="C65" s="137" t="s">
        <v>33</v>
      </c>
      <c r="D65" s="138"/>
      <c r="E65" s="218" t="s">
        <v>106</v>
      </c>
      <c r="F65" s="219" t="s">
        <v>106</v>
      </c>
      <c r="G65" s="220" t="s">
        <v>106</v>
      </c>
      <c r="H65" s="219" t="s">
        <v>106</v>
      </c>
      <c r="I65" s="221" t="s">
        <v>106</v>
      </c>
      <c r="J65" s="222" t="s">
        <v>106</v>
      </c>
      <c r="K65" s="56" t="str">
        <f t="shared" si="5"/>
        <v>-</v>
      </c>
      <c r="L65" s="223" t="s">
        <v>106</v>
      </c>
      <c r="M65" s="219" t="s">
        <v>106</v>
      </c>
      <c r="N65" s="219" t="s">
        <v>106</v>
      </c>
      <c r="O65" s="219" t="s">
        <v>106</v>
      </c>
      <c r="P65" s="221" t="s">
        <v>106</v>
      </c>
      <c r="Q65" s="222" t="s">
        <v>106</v>
      </c>
      <c r="R65" s="56" t="str">
        <f t="shared" si="4"/>
        <v>-</v>
      </c>
      <c r="T65" s="44" t="e">
        <f t="shared" si="6"/>
        <v>#VALUE!</v>
      </c>
      <c r="U65" s="44" t="b">
        <f t="shared" si="7"/>
        <v>1</v>
      </c>
      <c r="V65" s="44" t="e">
        <f t="shared" si="8"/>
        <v>#VALUE!</v>
      </c>
      <c r="W65" s="44" t="b">
        <f t="shared" si="9"/>
        <v>1</v>
      </c>
    </row>
    <row r="66" spans="2:23" s="44" customFormat="1" ht="12.75" thickBot="1">
      <c r="B66" s="102" t="s">
        <v>34</v>
      </c>
      <c r="C66" s="103"/>
      <c r="D66" s="103"/>
      <c r="E66" s="224">
        <v>38</v>
      </c>
      <c r="F66" s="225">
        <v>263214</v>
      </c>
      <c r="G66" s="226">
        <v>155</v>
      </c>
      <c r="H66" s="225">
        <v>663743</v>
      </c>
      <c r="I66" s="227">
        <v>2.52</v>
      </c>
      <c r="J66" s="228">
        <v>658665</v>
      </c>
      <c r="K66" s="57">
        <f t="shared" si="5"/>
        <v>0.77</v>
      </c>
      <c r="L66" s="229">
        <v>38.1</v>
      </c>
      <c r="M66" s="225">
        <v>263682</v>
      </c>
      <c r="N66" s="225">
        <v>153</v>
      </c>
      <c r="O66" s="225">
        <v>600872</v>
      </c>
      <c r="P66" s="227">
        <v>2.28</v>
      </c>
      <c r="Q66" s="228">
        <v>602542</v>
      </c>
      <c r="R66" s="57">
        <f t="shared" si="4"/>
        <v>-0.28</v>
      </c>
      <c r="T66" s="44">
        <f t="shared" si="6"/>
        <v>0.77</v>
      </c>
      <c r="U66" s="44" t="b">
        <f t="shared" si="7"/>
        <v>0</v>
      </c>
      <c r="V66" s="44">
        <f t="shared" si="8"/>
        <v>-0.28</v>
      </c>
      <c r="W66" s="44" t="b">
        <f t="shared" si="9"/>
        <v>0</v>
      </c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60"/>
      <c r="P67" s="58"/>
      <c r="Q67" s="58"/>
      <c r="R67" s="58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60"/>
      <c r="P68" s="58"/>
      <c r="Q68" s="58"/>
      <c r="R68" s="58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</sheetData>
  <sheetProtection/>
  <mergeCells count="29">
    <mergeCell ref="C65:D65"/>
    <mergeCell ref="B59:B62"/>
    <mergeCell ref="C62:D62"/>
    <mergeCell ref="C63:D63"/>
    <mergeCell ref="C64:D64"/>
    <mergeCell ref="C59:D59"/>
    <mergeCell ref="C60:D60"/>
    <mergeCell ref="C61:D61"/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2" width="9.50390625" style="30" customWidth="1"/>
    <col min="13" max="13" width="8.625" style="30" customWidth="1"/>
    <col min="14" max="14" width="9.625" style="30" customWidth="1"/>
    <col min="15" max="15" width="8.625" style="30" customWidth="1"/>
    <col min="16" max="16384" width="9.00390625" style="30" customWidth="1"/>
  </cols>
  <sheetData>
    <row r="1" spans="1:15" ht="14.25" thickBot="1">
      <c r="A1" s="65" t="s">
        <v>100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120</v>
      </c>
    </row>
    <row r="2" spans="1:15" ht="14.25" thickBot="1">
      <c r="A2" s="179" t="s">
        <v>41</v>
      </c>
      <c r="B2" s="182" t="s">
        <v>42</v>
      </c>
      <c r="C2" s="183"/>
      <c r="D2" s="183"/>
      <c r="E2" s="183"/>
      <c r="F2" s="183"/>
      <c r="G2" s="184"/>
      <c r="H2" s="185"/>
      <c r="I2" s="183" t="s">
        <v>36</v>
      </c>
      <c r="J2" s="183"/>
      <c r="K2" s="183"/>
      <c r="L2" s="183"/>
      <c r="M2" s="183"/>
      <c r="N2" s="184"/>
      <c r="O2" s="185"/>
    </row>
    <row r="3" spans="1:15" ht="13.5">
      <c r="A3" s="180"/>
      <c r="B3" s="31"/>
      <c r="C3" s="32"/>
      <c r="D3" s="32"/>
      <c r="E3" s="32"/>
      <c r="F3" s="32"/>
      <c r="G3" s="186" t="s">
        <v>45</v>
      </c>
      <c r="H3" s="187"/>
      <c r="I3" s="32"/>
      <c r="J3" s="32"/>
      <c r="K3" s="32"/>
      <c r="L3" s="32"/>
      <c r="M3" s="32"/>
      <c r="N3" s="188" t="s">
        <v>45</v>
      </c>
      <c r="O3" s="189"/>
    </row>
    <row r="4" spans="1:15" ht="52.5" customHeight="1" thickBot="1">
      <c r="A4" s="181"/>
      <c r="B4" s="33" t="s">
        <v>63</v>
      </c>
      <c r="C4" s="34" t="s">
        <v>46</v>
      </c>
      <c r="D4" s="34" t="s">
        <v>43</v>
      </c>
      <c r="E4" s="34" t="s">
        <v>47</v>
      </c>
      <c r="F4" s="108" t="s">
        <v>96</v>
      </c>
      <c r="G4" s="35" t="s">
        <v>48</v>
      </c>
      <c r="H4" s="36" t="s">
        <v>49</v>
      </c>
      <c r="I4" s="34" t="s">
        <v>63</v>
      </c>
      <c r="J4" s="34" t="s">
        <v>46</v>
      </c>
      <c r="K4" s="34" t="s">
        <v>43</v>
      </c>
      <c r="L4" s="34" t="s">
        <v>50</v>
      </c>
      <c r="M4" s="108" t="s">
        <v>96</v>
      </c>
      <c r="N4" s="35" t="s">
        <v>51</v>
      </c>
      <c r="O4" s="37" t="s">
        <v>49</v>
      </c>
    </row>
    <row r="5" spans="1:15" ht="13.5">
      <c r="A5" s="109" t="s">
        <v>128</v>
      </c>
      <c r="B5" s="110">
        <v>37.5</v>
      </c>
      <c r="C5" s="111">
        <v>262152</v>
      </c>
      <c r="D5" s="111">
        <v>149</v>
      </c>
      <c r="E5" s="111">
        <v>659740</v>
      </c>
      <c r="F5" s="112">
        <v>2.5166315725228112</v>
      </c>
      <c r="G5" s="113">
        <v>670527</v>
      </c>
      <c r="H5" s="114">
        <f aca="true" t="shared" si="0" ref="H5:H15">ROUND((E5-G5)/G5*100,2)</f>
        <v>-1.61</v>
      </c>
      <c r="I5" s="122" t="s">
        <v>106</v>
      </c>
      <c r="J5" s="123" t="s">
        <v>106</v>
      </c>
      <c r="K5" s="124">
        <v>147</v>
      </c>
      <c r="L5" s="111">
        <v>562486</v>
      </c>
      <c r="M5" s="125">
        <v>2.15</v>
      </c>
      <c r="N5" s="113">
        <v>583417</v>
      </c>
      <c r="O5" s="126">
        <f aca="true" t="shared" si="1" ref="O5:O15">ROUND((L5-N5)/N5*100,2)</f>
        <v>-3.59</v>
      </c>
    </row>
    <row r="6" spans="1:15" ht="13.5">
      <c r="A6" s="109" t="s">
        <v>129</v>
      </c>
      <c r="B6" s="110">
        <v>37.6</v>
      </c>
      <c r="C6" s="111">
        <v>260137</v>
      </c>
      <c r="D6" s="111">
        <v>140</v>
      </c>
      <c r="E6" s="111">
        <v>647107</v>
      </c>
      <c r="F6" s="112">
        <v>2.49</v>
      </c>
      <c r="G6" s="113">
        <v>659740</v>
      </c>
      <c r="H6" s="114">
        <f t="shared" si="0"/>
        <v>-1.91</v>
      </c>
      <c r="I6" s="122" t="s">
        <v>106</v>
      </c>
      <c r="J6" s="123" t="s">
        <v>106</v>
      </c>
      <c r="K6" s="124">
        <v>139</v>
      </c>
      <c r="L6" s="111">
        <v>557812</v>
      </c>
      <c r="M6" s="125">
        <v>2.14</v>
      </c>
      <c r="N6" s="113">
        <v>562486</v>
      </c>
      <c r="O6" s="126">
        <f t="shared" si="1"/>
        <v>-0.83</v>
      </c>
    </row>
    <row r="7" spans="1:15" ht="13.5">
      <c r="A7" s="109" t="s">
        <v>52</v>
      </c>
      <c r="B7" s="110">
        <v>37.6</v>
      </c>
      <c r="C7" s="111">
        <v>261454</v>
      </c>
      <c r="D7" s="111">
        <v>136</v>
      </c>
      <c r="E7" s="111">
        <v>649912</v>
      </c>
      <c r="F7" s="112">
        <v>2.49</v>
      </c>
      <c r="G7" s="113">
        <v>647107</v>
      </c>
      <c r="H7" s="114">
        <f t="shared" si="0"/>
        <v>0.43</v>
      </c>
      <c r="I7" s="122" t="s">
        <v>106</v>
      </c>
      <c r="J7" s="123" t="s">
        <v>106</v>
      </c>
      <c r="K7" s="124">
        <v>136</v>
      </c>
      <c r="L7" s="111">
        <v>557725</v>
      </c>
      <c r="M7" s="125">
        <v>2.13</v>
      </c>
      <c r="N7" s="113">
        <v>557812</v>
      </c>
      <c r="O7" s="126">
        <f t="shared" si="1"/>
        <v>-0.02</v>
      </c>
    </row>
    <row r="8" spans="1:15" ht="13.5">
      <c r="A8" s="109" t="s">
        <v>53</v>
      </c>
      <c r="B8" s="110">
        <v>38</v>
      </c>
      <c r="C8" s="111">
        <v>263581</v>
      </c>
      <c r="D8" s="111">
        <v>129</v>
      </c>
      <c r="E8" s="111">
        <v>618202</v>
      </c>
      <c r="F8" s="112">
        <v>2.35</v>
      </c>
      <c r="G8" s="113">
        <v>649912</v>
      </c>
      <c r="H8" s="114">
        <f t="shared" si="0"/>
        <v>-4.88</v>
      </c>
      <c r="I8" s="122" t="s">
        <v>106</v>
      </c>
      <c r="J8" s="123" t="s">
        <v>106</v>
      </c>
      <c r="K8" s="124">
        <v>127</v>
      </c>
      <c r="L8" s="111">
        <v>528018</v>
      </c>
      <c r="M8" s="125">
        <v>2</v>
      </c>
      <c r="N8" s="113">
        <v>557725</v>
      </c>
      <c r="O8" s="126">
        <f t="shared" si="1"/>
        <v>-5.33</v>
      </c>
    </row>
    <row r="9" spans="1:15" ht="13.5">
      <c r="A9" s="109" t="s">
        <v>54</v>
      </c>
      <c r="B9" s="115">
        <v>38</v>
      </c>
      <c r="C9" s="116">
        <v>264361</v>
      </c>
      <c r="D9" s="117">
        <v>143</v>
      </c>
      <c r="E9" s="116">
        <v>609339</v>
      </c>
      <c r="F9" s="118">
        <v>2.3</v>
      </c>
      <c r="G9" s="119">
        <v>618202</v>
      </c>
      <c r="H9" s="120">
        <f t="shared" si="0"/>
        <v>-1.43</v>
      </c>
      <c r="I9" s="127" t="s">
        <v>106</v>
      </c>
      <c r="J9" s="128" t="s">
        <v>106</v>
      </c>
      <c r="K9" s="129">
        <v>140</v>
      </c>
      <c r="L9" s="116">
        <v>532082</v>
      </c>
      <c r="M9" s="130">
        <v>2.01</v>
      </c>
      <c r="N9" s="119">
        <v>528018</v>
      </c>
      <c r="O9" s="126">
        <f t="shared" si="1"/>
        <v>0.77</v>
      </c>
    </row>
    <row r="10" spans="1:15" ht="13.5">
      <c r="A10" s="109" t="s">
        <v>55</v>
      </c>
      <c r="B10" s="110">
        <v>38.3</v>
      </c>
      <c r="C10" s="111">
        <v>266587</v>
      </c>
      <c r="D10" s="111">
        <v>149</v>
      </c>
      <c r="E10" s="111">
        <v>633188</v>
      </c>
      <c r="F10" s="118">
        <v>2.38</v>
      </c>
      <c r="G10" s="119">
        <v>609339</v>
      </c>
      <c r="H10" s="114">
        <f t="shared" si="0"/>
        <v>3.91</v>
      </c>
      <c r="I10" s="127" t="s">
        <v>106</v>
      </c>
      <c r="J10" s="128" t="s">
        <v>106</v>
      </c>
      <c r="K10" s="129">
        <v>142</v>
      </c>
      <c r="L10" s="116">
        <v>554640</v>
      </c>
      <c r="M10" s="130">
        <v>2.08</v>
      </c>
      <c r="N10" s="119">
        <v>532082</v>
      </c>
      <c r="O10" s="126">
        <f t="shared" si="1"/>
        <v>4.24</v>
      </c>
    </row>
    <row r="11" spans="1:15" ht="13.5">
      <c r="A11" s="109" t="s">
        <v>144</v>
      </c>
      <c r="B11" s="110">
        <v>38.1</v>
      </c>
      <c r="C11" s="111">
        <v>263309</v>
      </c>
      <c r="D11" s="111">
        <v>140</v>
      </c>
      <c r="E11" s="111">
        <v>646271</v>
      </c>
      <c r="F11" s="112">
        <v>2.45</v>
      </c>
      <c r="G11" s="113">
        <v>633188</v>
      </c>
      <c r="H11" s="114">
        <f t="shared" si="0"/>
        <v>2.07</v>
      </c>
      <c r="I11" s="122" t="s">
        <v>106</v>
      </c>
      <c r="J11" s="123" t="s">
        <v>106</v>
      </c>
      <c r="K11" s="124">
        <v>140</v>
      </c>
      <c r="L11" s="111">
        <v>573315</v>
      </c>
      <c r="M11" s="125">
        <v>2.18</v>
      </c>
      <c r="N11" s="113">
        <v>554640</v>
      </c>
      <c r="O11" s="126">
        <f t="shared" si="1"/>
        <v>3.37</v>
      </c>
    </row>
    <row r="12" spans="1:15" ht="13.5">
      <c r="A12" s="109" t="s">
        <v>145</v>
      </c>
      <c r="B12" s="121">
        <v>38.4</v>
      </c>
      <c r="C12" s="111">
        <v>264984</v>
      </c>
      <c r="D12" s="111">
        <v>134</v>
      </c>
      <c r="E12" s="111">
        <v>656704</v>
      </c>
      <c r="F12" s="112">
        <v>2.48</v>
      </c>
      <c r="G12" s="113">
        <v>646271</v>
      </c>
      <c r="H12" s="114">
        <f t="shared" si="0"/>
        <v>1.61</v>
      </c>
      <c r="I12" s="230">
        <v>38.5</v>
      </c>
      <c r="J12" s="131">
        <v>265427</v>
      </c>
      <c r="K12" s="132">
        <v>133</v>
      </c>
      <c r="L12" s="111">
        <v>590644</v>
      </c>
      <c r="M12" s="125">
        <v>2.23</v>
      </c>
      <c r="N12" s="113">
        <v>573315</v>
      </c>
      <c r="O12" s="126">
        <f t="shared" si="1"/>
        <v>3.02</v>
      </c>
    </row>
    <row r="13" spans="1:15" ht="14.25" thickBot="1">
      <c r="A13" s="109" t="s">
        <v>124</v>
      </c>
      <c r="B13" s="231">
        <v>38.5</v>
      </c>
      <c r="C13" s="232">
        <v>265196</v>
      </c>
      <c r="D13" s="232">
        <v>145</v>
      </c>
      <c r="E13" s="232">
        <v>658665</v>
      </c>
      <c r="F13" s="233">
        <v>2.48</v>
      </c>
      <c r="G13" s="136">
        <v>656704</v>
      </c>
      <c r="H13" s="234">
        <f t="shared" si="0"/>
        <v>0.3</v>
      </c>
      <c r="I13" s="235">
        <v>38.4</v>
      </c>
      <c r="J13" s="236">
        <v>266073</v>
      </c>
      <c r="K13" s="237">
        <v>142</v>
      </c>
      <c r="L13" s="232">
        <v>602542</v>
      </c>
      <c r="M13" s="238">
        <v>2.26</v>
      </c>
      <c r="N13" s="239">
        <v>590644</v>
      </c>
      <c r="O13" s="240">
        <f t="shared" si="1"/>
        <v>2.01</v>
      </c>
    </row>
    <row r="14" spans="1:15" ht="13.5">
      <c r="A14" s="64" t="s">
        <v>133</v>
      </c>
      <c r="B14" s="241">
        <v>38</v>
      </c>
      <c r="C14" s="242">
        <v>263214</v>
      </c>
      <c r="D14" s="243">
        <v>155</v>
      </c>
      <c r="E14" s="243">
        <v>663743</v>
      </c>
      <c r="F14" s="244">
        <v>2.52</v>
      </c>
      <c r="G14" s="245">
        <v>658665</v>
      </c>
      <c r="H14" s="134">
        <f t="shared" si="0"/>
        <v>0.77</v>
      </c>
      <c r="I14" s="246">
        <v>38.1</v>
      </c>
      <c r="J14" s="247">
        <v>263682</v>
      </c>
      <c r="K14" s="248">
        <v>153</v>
      </c>
      <c r="L14" s="243">
        <v>600872</v>
      </c>
      <c r="M14" s="249">
        <v>2.28</v>
      </c>
      <c r="N14" s="245">
        <v>602542</v>
      </c>
      <c r="O14" s="135">
        <f t="shared" si="1"/>
        <v>-0.28</v>
      </c>
    </row>
    <row r="15" spans="1:15" ht="14.25" thickBot="1">
      <c r="A15" s="250" t="s">
        <v>134</v>
      </c>
      <c r="B15" s="251">
        <v>38.5</v>
      </c>
      <c r="C15" s="252">
        <v>265196</v>
      </c>
      <c r="D15" s="253">
        <v>145</v>
      </c>
      <c r="E15" s="252">
        <v>658665</v>
      </c>
      <c r="F15" s="254">
        <v>2.48</v>
      </c>
      <c r="G15" s="255">
        <v>656704</v>
      </c>
      <c r="H15" s="256">
        <f t="shared" si="0"/>
        <v>0.3</v>
      </c>
      <c r="I15" s="257">
        <v>38.4</v>
      </c>
      <c r="J15" s="258">
        <v>266073</v>
      </c>
      <c r="K15" s="259">
        <v>142</v>
      </c>
      <c r="L15" s="252">
        <v>602542</v>
      </c>
      <c r="M15" s="260">
        <v>2.26</v>
      </c>
      <c r="N15" s="255">
        <v>590644</v>
      </c>
      <c r="O15" s="133">
        <f t="shared" si="1"/>
        <v>2.01</v>
      </c>
    </row>
    <row r="16" spans="1:15" ht="14.25" thickBot="1">
      <c r="A16" s="39" t="s">
        <v>146</v>
      </c>
      <c r="B16" s="40">
        <f aca="true" t="shared" si="2" ref="B16:O16">B14-B15</f>
        <v>-0.5</v>
      </c>
      <c r="C16" s="41">
        <f t="shared" si="2"/>
        <v>-1982</v>
      </c>
      <c r="D16" s="61">
        <f t="shared" si="2"/>
        <v>10</v>
      </c>
      <c r="E16" s="41">
        <f t="shared" si="2"/>
        <v>5078</v>
      </c>
      <c r="F16" s="38">
        <f t="shared" si="2"/>
        <v>0.040000000000000036</v>
      </c>
      <c r="G16" s="62">
        <f t="shared" si="2"/>
        <v>1961</v>
      </c>
      <c r="H16" s="42">
        <f t="shared" si="2"/>
        <v>0.47000000000000003</v>
      </c>
      <c r="I16" s="43">
        <f t="shared" si="2"/>
        <v>-0.29999999999999716</v>
      </c>
      <c r="J16" s="63">
        <f t="shared" si="2"/>
        <v>-2391</v>
      </c>
      <c r="K16" s="61">
        <f t="shared" si="2"/>
        <v>11</v>
      </c>
      <c r="L16" s="41">
        <f t="shared" si="2"/>
        <v>-1670</v>
      </c>
      <c r="M16" s="38">
        <f t="shared" si="2"/>
        <v>0.020000000000000018</v>
      </c>
      <c r="N16" s="62">
        <f t="shared" si="2"/>
        <v>11898</v>
      </c>
      <c r="O16" s="42">
        <f t="shared" si="2"/>
        <v>-2.29</v>
      </c>
    </row>
    <row r="17" spans="1:15" ht="13.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4.25" thickBot="1">
      <c r="A24" s="69"/>
      <c r="B24" s="69"/>
      <c r="C24" s="69"/>
      <c r="D24" s="69"/>
      <c r="E24" s="69"/>
      <c r="F24" s="69"/>
      <c r="G24" s="69"/>
      <c r="H24" s="69"/>
      <c r="I24" s="69"/>
      <c r="J24" s="67"/>
      <c r="K24" s="67"/>
      <c r="L24" s="67"/>
      <c r="M24" s="67"/>
      <c r="N24" s="67"/>
      <c r="O24" s="67"/>
    </row>
    <row r="25" spans="1:15" ht="13.5">
      <c r="A25" s="70"/>
      <c r="B25" s="71"/>
      <c r="C25" s="71"/>
      <c r="D25" s="71"/>
      <c r="E25" s="71"/>
      <c r="F25" s="71"/>
      <c r="G25" s="71"/>
      <c r="H25" s="71"/>
      <c r="I25" s="71"/>
      <c r="J25" s="72"/>
      <c r="K25" s="73"/>
      <c r="L25" s="73"/>
      <c r="M25" s="73"/>
      <c r="N25" s="73"/>
      <c r="O25" s="74"/>
    </row>
    <row r="26" spans="1:15" ht="13.5">
      <c r="A26" s="171" t="s">
        <v>87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173"/>
      <c r="O26" s="174"/>
    </row>
    <row r="27" spans="1:15" ht="13.5">
      <c r="A27" s="175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4"/>
    </row>
    <row r="28" spans="1:15" ht="29.25" customHeight="1">
      <c r="A28" s="176" t="s">
        <v>135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N28" s="169"/>
      <c r="O28" s="170"/>
    </row>
    <row r="29" spans="1:15" ht="19.5" customHeight="1">
      <c r="A29" s="176" t="s">
        <v>86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N29" s="169"/>
      <c r="O29" s="170"/>
    </row>
    <row r="30" spans="1:15" ht="25.5" customHeight="1">
      <c r="A30" s="167" t="s">
        <v>90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8"/>
    </row>
    <row r="31" spans="1:15" ht="39" customHeight="1">
      <c r="A31" s="75"/>
      <c r="B31" s="166" t="s">
        <v>89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77"/>
      <c r="O31" s="78"/>
    </row>
    <row r="32" spans="1:15" ht="24.75" customHeight="1">
      <c r="A32" s="75"/>
      <c r="D32" s="98" t="s">
        <v>136</v>
      </c>
      <c r="E32" s="76"/>
      <c r="F32" s="76"/>
      <c r="G32" s="76"/>
      <c r="H32" s="76"/>
      <c r="I32" s="76"/>
      <c r="J32" s="76"/>
      <c r="K32" s="76"/>
      <c r="L32" s="76"/>
      <c r="M32" s="77"/>
      <c r="N32" s="77"/>
      <c r="O32" s="78"/>
    </row>
    <row r="33" spans="1:15" ht="24" customHeight="1">
      <c r="A33" s="75"/>
      <c r="D33" s="98" t="s">
        <v>137</v>
      </c>
      <c r="E33" s="76"/>
      <c r="F33" s="76"/>
      <c r="G33" s="76"/>
      <c r="H33" s="76"/>
      <c r="I33" s="76"/>
      <c r="J33" s="76"/>
      <c r="K33" s="76"/>
      <c r="L33" s="76"/>
      <c r="M33" s="77"/>
      <c r="N33" s="77"/>
      <c r="O33" s="78"/>
    </row>
    <row r="34" spans="1:15" ht="24" customHeight="1">
      <c r="A34" s="75"/>
      <c r="D34" s="98" t="s">
        <v>138</v>
      </c>
      <c r="E34" s="76"/>
      <c r="F34" s="76"/>
      <c r="G34" s="76"/>
      <c r="H34" s="76"/>
      <c r="I34" s="76"/>
      <c r="J34" s="76"/>
      <c r="K34" s="76"/>
      <c r="L34" s="76"/>
      <c r="M34" s="77"/>
      <c r="N34" s="77"/>
      <c r="O34" s="78"/>
    </row>
    <row r="35" spans="1:15" ht="19.5" customHeight="1">
      <c r="A35" s="79"/>
      <c r="D35" s="97" t="s">
        <v>114</v>
      </c>
      <c r="E35" s="80"/>
      <c r="F35" s="80"/>
      <c r="G35" s="80"/>
      <c r="H35" s="80"/>
      <c r="I35" s="80"/>
      <c r="J35" s="80"/>
      <c r="K35" s="81"/>
      <c r="L35" s="81"/>
      <c r="M35" s="81"/>
      <c r="N35" s="81"/>
      <c r="O35" s="82"/>
    </row>
    <row r="36" spans="1:15" ht="27.75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2"/>
    </row>
    <row r="37" spans="1:15" ht="23.25" customHeight="1">
      <c r="A37" s="167" t="s">
        <v>88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9"/>
      <c r="N37" s="169"/>
      <c r="O37" s="170"/>
    </row>
    <row r="38" spans="1:15" ht="13.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1"/>
      <c r="L38" s="81"/>
      <c r="M38" s="81"/>
      <c r="N38" s="81"/>
      <c r="O38" s="82"/>
    </row>
    <row r="39" spans="1:15" ht="13.5">
      <c r="A39" s="92"/>
      <c r="B39" s="91" t="s">
        <v>108</v>
      </c>
      <c r="C39" s="84"/>
      <c r="D39" s="81"/>
      <c r="E39" s="67"/>
      <c r="F39" s="85"/>
      <c r="H39" s="85" t="s">
        <v>109</v>
      </c>
      <c r="I39" s="81"/>
      <c r="J39" s="81"/>
      <c r="K39" s="81"/>
      <c r="L39" s="81"/>
      <c r="M39" s="81"/>
      <c r="N39" s="81"/>
      <c r="O39" s="82"/>
    </row>
    <row r="40" spans="1:15" ht="13.5">
      <c r="A40" s="92"/>
      <c r="B40" s="91" t="s">
        <v>57</v>
      </c>
      <c r="C40" s="84"/>
      <c r="D40" s="81"/>
      <c r="E40" s="67"/>
      <c r="F40" s="85"/>
      <c r="H40" s="85" t="s">
        <v>58</v>
      </c>
      <c r="I40" s="81"/>
      <c r="J40" s="81"/>
      <c r="K40" s="81"/>
      <c r="L40" s="81"/>
      <c r="M40" s="81"/>
      <c r="N40" s="81"/>
      <c r="O40" s="82"/>
    </row>
    <row r="41" spans="1:15" ht="13.5" hidden="1">
      <c r="A41" s="92"/>
      <c r="B41" s="91"/>
      <c r="C41" s="84"/>
      <c r="D41" s="81"/>
      <c r="E41" s="67"/>
      <c r="F41" s="85"/>
      <c r="H41" s="85"/>
      <c r="I41" s="81"/>
      <c r="J41" s="81"/>
      <c r="K41" s="81"/>
      <c r="L41" s="81"/>
      <c r="M41" s="81"/>
      <c r="N41" s="81"/>
      <c r="O41" s="82"/>
    </row>
    <row r="42" spans="1:15" ht="13.5" hidden="1">
      <c r="A42" s="92"/>
      <c r="B42" s="91"/>
      <c r="C42" s="84"/>
      <c r="D42" s="81"/>
      <c r="E42" s="67"/>
      <c r="F42" s="85"/>
      <c r="H42" s="85"/>
      <c r="I42" s="81"/>
      <c r="J42" s="81"/>
      <c r="K42" s="81"/>
      <c r="L42" s="81"/>
      <c r="M42" s="81"/>
      <c r="N42" s="81"/>
      <c r="O42" s="82"/>
    </row>
    <row r="43" spans="1:15" ht="13.5">
      <c r="A43" s="92"/>
      <c r="B43" s="91" t="s">
        <v>59</v>
      </c>
      <c r="C43" s="84"/>
      <c r="D43" s="81"/>
      <c r="E43" s="67"/>
      <c r="F43" s="85"/>
      <c r="H43" s="85" t="s">
        <v>60</v>
      </c>
      <c r="I43" s="81"/>
      <c r="J43" s="81"/>
      <c r="K43" s="81"/>
      <c r="L43" s="81"/>
      <c r="M43" s="81"/>
      <c r="N43" s="81"/>
      <c r="O43" s="82"/>
    </row>
    <row r="44" spans="1:15" ht="13.5" hidden="1">
      <c r="A44" s="92"/>
      <c r="B44" s="91"/>
      <c r="C44" s="84"/>
      <c r="D44" s="81"/>
      <c r="E44" s="67"/>
      <c r="F44" s="85"/>
      <c r="H44" s="85"/>
      <c r="I44" s="81"/>
      <c r="J44" s="81"/>
      <c r="K44" s="81"/>
      <c r="L44" s="81"/>
      <c r="M44" s="81"/>
      <c r="N44" s="81"/>
      <c r="O44" s="82"/>
    </row>
    <row r="45" spans="1:15" ht="13.5">
      <c r="A45" s="92"/>
      <c r="B45" s="91" t="s">
        <v>61</v>
      </c>
      <c r="C45" s="84"/>
      <c r="D45" s="81"/>
      <c r="E45" s="67"/>
      <c r="F45" s="85"/>
      <c r="H45" s="85" t="s">
        <v>64</v>
      </c>
      <c r="I45" s="81"/>
      <c r="J45" s="81"/>
      <c r="K45" s="81"/>
      <c r="L45" s="81"/>
      <c r="M45" s="81"/>
      <c r="N45" s="81"/>
      <c r="O45" s="82"/>
    </row>
    <row r="46" spans="1:15" ht="13.5" hidden="1">
      <c r="A46" s="92"/>
      <c r="B46" s="91"/>
      <c r="C46" s="84"/>
      <c r="D46" s="81"/>
      <c r="E46" s="67"/>
      <c r="F46" s="85"/>
      <c r="H46" s="85"/>
      <c r="I46" s="81"/>
      <c r="J46" s="81"/>
      <c r="K46" s="81"/>
      <c r="L46" s="81"/>
      <c r="M46" s="81"/>
      <c r="N46" s="81"/>
      <c r="O46" s="82"/>
    </row>
    <row r="47" spans="1:15" ht="13.5" hidden="1">
      <c r="A47" s="92"/>
      <c r="B47" s="91"/>
      <c r="C47" s="84"/>
      <c r="D47" s="81"/>
      <c r="E47" s="67"/>
      <c r="F47" s="85"/>
      <c r="H47" s="85"/>
      <c r="I47" s="81"/>
      <c r="J47" s="81"/>
      <c r="K47" s="81"/>
      <c r="L47" s="81"/>
      <c r="M47" s="81"/>
      <c r="N47" s="81"/>
      <c r="O47" s="82"/>
    </row>
    <row r="48" spans="1:15" ht="13.5">
      <c r="A48" s="83"/>
      <c r="B48" s="84"/>
      <c r="C48" s="84"/>
      <c r="D48" s="81"/>
      <c r="E48" s="67"/>
      <c r="F48" s="85"/>
      <c r="G48" s="85"/>
      <c r="H48" s="81"/>
      <c r="I48" s="81"/>
      <c r="J48" s="81"/>
      <c r="K48" s="81"/>
      <c r="L48" s="81"/>
      <c r="M48" s="81"/>
      <c r="N48" s="81"/>
      <c r="O48" s="82"/>
    </row>
    <row r="49" spans="1:15" ht="13.5">
      <c r="A49" s="83"/>
      <c r="B49" s="84"/>
      <c r="C49" s="84"/>
      <c r="D49" s="81"/>
      <c r="E49" s="67"/>
      <c r="F49" s="85"/>
      <c r="G49" s="85"/>
      <c r="H49" s="81"/>
      <c r="I49" s="81"/>
      <c r="J49" s="81"/>
      <c r="K49" s="81"/>
      <c r="L49" s="81"/>
      <c r="M49" s="81"/>
      <c r="N49" s="81"/>
      <c r="O49" s="82"/>
    </row>
    <row r="50" spans="1:15" ht="27" customHeight="1">
      <c r="A50" s="162" t="s">
        <v>115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4"/>
    </row>
    <row r="51" spans="1:15" ht="13.5">
      <c r="A51" s="86"/>
      <c r="B51" s="84"/>
      <c r="C51" s="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</row>
    <row r="52" spans="1:15" ht="21.75" customHeight="1">
      <c r="A52" s="86"/>
      <c r="B52" s="84" t="s">
        <v>116</v>
      </c>
      <c r="C52" s="8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2"/>
    </row>
    <row r="53" spans="1:15" s="95" customFormat="1" ht="68.25" customHeight="1">
      <c r="A53" s="93"/>
      <c r="B53" s="96"/>
      <c r="C53" s="165" t="s">
        <v>110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94"/>
    </row>
    <row r="54" spans="1:15" ht="13.5">
      <c r="A54" s="86"/>
      <c r="B54" s="84"/>
      <c r="C54" s="84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"/>
    </row>
    <row r="55" spans="1:15" ht="13.5">
      <c r="A55" s="86"/>
      <c r="B55" s="84"/>
      <c r="C55" s="84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2"/>
    </row>
    <row r="56" spans="1:15" ht="13.5">
      <c r="A56" s="86"/>
      <c r="B56" s="84"/>
      <c r="C56" s="84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2"/>
    </row>
    <row r="57" spans="1:15" ht="13.5">
      <c r="A57" s="86"/>
      <c r="B57" s="84"/>
      <c r="C57" s="84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2"/>
    </row>
    <row r="58" spans="1:15" ht="13.5">
      <c r="A58" s="86"/>
      <c r="B58" s="84"/>
      <c r="C58" s="84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2"/>
    </row>
    <row r="59" spans="1:15" ht="14.25" thickBot="1">
      <c r="A59" s="87"/>
      <c r="B59" s="88"/>
      <c r="C59" s="88"/>
      <c r="D59" s="88"/>
      <c r="E59" s="88"/>
      <c r="F59" s="88"/>
      <c r="G59" s="88"/>
      <c r="H59" s="88"/>
      <c r="I59" s="88"/>
      <c r="J59" s="88"/>
      <c r="K59" s="89"/>
      <c r="L59" s="89"/>
      <c r="M59" s="89"/>
      <c r="N59" s="89"/>
      <c r="O59" s="90"/>
    </row>
  </sheetData>
  <sheetProtection/>
  <mergeCells count="13">
    <mergeCell ref="A50:O50"/>
    <mergeCell ref="C53:N53"/>
    <mergeCell ref="B31:M31"/>
    <mergeCell ref="A37:O37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WIN111</dc:creator>
  <cp:keywords/>
  <dc:description/>
  <cp:lastModifiedBy>sdouser</cp:lastModifiedBy>
  <cp:lastPrinted>2009-05-28T04:54:51Z</cp:lastPrinted>
  <dcterms:created xsi:type="dcterms:W3CDTF">2005-12-21T00:54:05Z</dcterms:created>
  <dcterms:modified xsi:type="dcterms:W3CDTF">2010-07-08T01:31:21Z</dcterms:modified>
  <cp:category/>
  <cp:version/>
  <cp:contentType/>
  <cp:contentStatus/>
</cp:coreProperties>
</file>