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34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" sheetId="8" r:id="rId8"/>
  </sheets>
  <definedNames/>
  <calcPr fullCalcOnLoad="1" refMode="R1C1"/>
</workbook>
</file>

<file path=xl/sharedStrings.xml><?xml version="1.0" encoding="utf-8"?>
<sst xmlns="http://schemas.openxmlformats.org/spreadsheetml/2006/main" count="1402" uniqueCount="172">
  <si>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</si>
  <si>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</si>
  <si>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</si>
  <si>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</si>
  <si>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</si>
  <si>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</si>
  <si>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</si>
  <si>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</si>
  <si>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</si>
  <si>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</si>
  <si>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</si>
  <si>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</si>
  <si>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</si>
  <si>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</si>
  <si>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</si>
  <si>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</si>
  <si>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</si>
  <si>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</si>
  <si>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</si>
  <si>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</si>
  <si>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</si>
  <si>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</si>
  <si>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</si>
  <si>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</si>
  <si>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</si>
  <si>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</si>
  <si>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</si>
  <si>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</si>
  <si>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</si>
  <si>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</si>
  <si>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</si>
  <si>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</si>
  <si>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</si>
  <si>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</si>
  <si>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</si>
  <si>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</si>
  <si>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</si>
  <si>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</si>
  <si>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</si>
  <si>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</si>
  <si>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</si>
  <si>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</si>
  <si>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</si>
  <si>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</si>
  <si>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</si>
  <si>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</si>
  <si>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</si>
  <si>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</si>
  <si>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</si>
  <si>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</si>
  <si>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</si>
  <si>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</si>
  <si>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</si>
  <si>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</si>
  <si>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</si>
  <si>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</si>
  <si>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</si>
  <si>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</si>
  <si>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</si>
  <si>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</si>
  <si>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</si>
  <si>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前年
要求額（円）</t>
  </si>
  <si>
    <t>平均
年齢</t>
  </si>
  <si>
    <t>静岡県産業部労働政策室</t>
  </si>
  <si>
    <t>静岡県</t>
  </si>
  <si>
    <t xml:space="preserve"> 18 年 最 終 集 計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</si>
  <si>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</si>
  <si>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</si>
  <si>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</si>
  <si>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</si>
  <si>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</si>
  <si>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</si>
  <si>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</si>
  <si>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</si>
  <si>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</si>
  <si>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</si>
  <si>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</si>
  <si>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</si>
  <si>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</si>
  <si>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</si>
  <si>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</si>
  <si>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</si>
  <si>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</si>
  <si>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</si>
  <si>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</si>
  <si>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</si>
  <si>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</si>
  <si>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 xml:space="preserve"> 19 年 最 終 集 計</t>
  </si>
  <si>
    <t xml:space="preserve"> 17 年 最 終 集 計</t>
  </si>
  <si>
    <t>印刷・同関連</t>
  </si>
  <si>
    <t>卸売業,小売業</t>
  </si>
  <si>
    <t>（　単　純　平　均　）</t>
  </si>
  <si>
    <t>２期分以上</t>
  </si>
  <si>
    <t>時期別</t>
  </si>
  <si>
    <t>支給月数
（か月）</t>
  </si>
  <si>
    <t>各　期　型</t>
  </si>
  <si>
    <t>冬　夏　型</t>
  </si>
  <si>
    <t>夏　冬　型</t>
  </si>
  <si>
    <t>● 夏季一時金要求・妥結結果の推移（単純平均）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</si>
  <si>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</si>
  <si>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</si>
  <si>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</si>
  <si>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</si>
  <si>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</si>
  <si>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</si>
  <si>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>-</t>
  </si>
  <si>
    <t>X</t>
  </si>
  <si>
    <t xml:space="preserve"> 20 年 最 終 集 計</t>
  </si>
  <si>
    <t>X</t>
  </si>
  <si>
    <t>X</t>
  </si>
  <si>
    <t xml:space="preserve">                       労働政策室ホームページ「しずおか労働福祉情報」のＵＲＬは下記になります。</t>
  </si>
  <si>
    <t xml:space="preserve">                       ホームページにおいては東部・中部・西部地区別、加重平均・単純平均別の情報も掲載しています。</t>
  </si>
  <si>
    <t>賃上げ一時金情報ホームページ掲載（更新）予定日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</si>
  <si>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春季賃上げ情報：平成２１年４月１日、４月１５日、４月３０日、５月２７日、７月８日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</si>
  <si>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夏季一時金情報：６月３日、６月１７日、７月１日、７月１５日、８月１４日</t>
    </r>
  </si>
  <si>
    <t xml:space="preserve"> 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</si>
  <si>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年末一時金情報：１１月５日、１２月２日、１２月１６日、平成 ２２年１月８日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</si>
  <si>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※予定日は変更される場合があります。</t>
    </r>
  </si>
  <si>
    <r>
      <t xml:space="preserve">　 </t>
    </r>
    <r>
      <rPr>
        <sz val="11"/>
        <rFont val="ＭＳ Ｐゴシック"/>
        <family val="3"/>
      </rPr>
      <t xml:space="preserve">                                       </t>
    </r>
    <r>
      <rPr>
        <sz val="11"/>
        <rFont val="ＭＳ Ｐゴシック"/>
        <family val="3"/>
      </rPr>
      <t>フリーアクセス番号 ： ０１２０－９－３９６１０(携帯電話、ＩＰ電話等からはかけられません。)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</si>
  <si>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</t>
    </r>
    <r>
      <rPr>
        <sz val="11"/>
        <rFont val="ＭＳ Ｐゴシック"/>
        <family val="3"/>
      </rPr>
      <t xml:space="preserve">電話による相談は、上記フリーアクセス（通話料着信者払いサービス）をご利用ください。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東部、中部、西部のうち、最寄りのセンターにて電話を受け付けます。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 xml:space="preserve">なお、携帯電話、ＩＰ電話等からはフリーアクセスの電話が利用できませんので、（東部）055－951－9144、
</t>
    </r>
    <r>
      <rPr>
        <sz val="11"/>
        <rFont val="ＭＳ Ｐゴシック"/>
        <family val="3"/>
      </rPr>
      <t xml:space="preserve">                                           </t>
    </r>
    <r>
      <rPr>
        <sz val="11"/>
        <rFont val="ＭＳ Ｐゴシック"/>
        <family val="3"/>
      </rPr>
      <t>（中部）054－286－3208、（西部）053－452－0144のいずれか最寄りのセンターまでお掛けください。</t>
    </r>
  </si>
  <si>
    <t xml:space="preserve">               ＊労働関係業務を担当する県の事務所</t>
  </si>
  <si>
    <t>　                       ＊電話による労働相談のお知らせ</t>
  </si>
  <si>
    <t xml:space="preserve">               ＊賃上げ一時金情報は、インターネットのホームページで御利用いただけます。</t>
  </si>
  <si>
    <t>　　                http://www.pref.shizuoka.jp/sangyou/sa-210/index.html</t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</si>
  <si>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558-24-2206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</si>
  <si>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54-202-6013</t>
    </r>
  </si>
  <si>
    <r>
      <t xml:space="preserve">  </t>
    </r>
    <r>
      <rPr>
        <sz val="11"/>
        <rFont val="ＭＳ Ｐゴシック"/>
        <family val="3"/>
      </rPr>
      <t>電話　0</t>
    </r>
    <r>
      <rPr>
        <sz val="11"/>
        <rFont val="ＭＳ Ｐゴシック"/>
        <family val="3"/>
      </rPr>
      <t>53-458-7243</t>
    </r>
  </si>
  <si>
    <t xml:space="preserve">  電話　055-951-8209</t>
  </si>
  <si>
    <t>平成21年　夏季一時金要求・妥結速報(最終結果)</t>
  </si>
  <si>
    <t>21年 最終集計（A）</t>
  </si>
  <si>
    <t>20年 最終集計（B）</t>
  </si>
  <si>
    <r>
      <t xml:space="preserve">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東部県民生活センター　賀茂県民相談室</t>
    </r>
  </si>
  <si>
    <r>
      <t xml:space="preserve">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東部県民生活センター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</si>
  <si>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中部県民生活センター</t>
    </r>
  </si>
  <si>
    <r>
      <t xml:space="preserve">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西部県民生活センター</t>
    </r>
  </si>
  <si>
    <t>〒415-0016  下田市中５３１－１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</si>
  <si>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</si>
  <si>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〒422-8067　静岡市駿河区南町１４－１　水の森ビル３階</t>
  </si>
  <si>
    <t>〒430-0933　浜松市中区鍛冶町１００－１　ザザシティ浜松中央館５階</t>
  </si>
  <si>
    <t>静岡県東部県民生活センター</t>
  </si>
  <si>
    <t>東部</t>
  </si>
  <si>
    <t>21年 最終集計（A）</t>
  </si>
  <si>
    <t>20年 最終集計（B）</t>
  </si>
  <si>
    <t xml:space="preserve">                       労働政策室ホームページ「しずおか労働福祉情報」のＵＲＬは下記になります。</t>
  </si>
  <si>
    <t>　　                http://www.pref.shizuoka.jp/sangyou/sa-210/index.html</t>
  </si>
  <si>
    <t>賃上げ一時金情報ホームページ掲載（更新）予定日</t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</si>
  <si>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夏季一時金情報：６月３日、６月１７日、７月１日、７月１５日、８月１４日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</si>
  <si>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年末一時金情報：１１月５日、１２月２日、１２月１６日、平成 ２２年１月８日</t>
    </r>
  </si>
  <si>
    <r>
      <t xml:space="preserve"> 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>※予定日は変更される場合があります。</t>
    </r>
  </si>
  <si>
    <t>　                       ＊電話による労働相談のお知らせ</t>
  </si>
  <si>
    <r>
      <t xml:space="preserve">　 </t>
    </r>
    <r>
      <rPr>
        <sz val="11"/>
        <rFont val="ＭＳ Ｐゴシック"/>
        <family val="3"/>
      </rPr>
      <t xml:space="preserve">                                       </t>
    </r>
    <r>
      <rPr>
        <sz val="11"/>
        <rFont val="ＭＳ Ｐゴシック"/>
        <family val="3"/>
      </rPr>
      <t>フリーアクセス番号 ： ０１２０－９－３９６１０(携帯電話、ＩＰ電話等からはかけられません。)</t>
    </r>
  </si>
  <si>
    <t>【公表資料用】</t>
  </si>
  <si>
    <t>X</t>
  </si>
  <si>
    <t>X</t>
  </si>
  <si>
    <t>X</t>
  </si>
  <si>
    <t>X</t>
  </si>
  <si>
    <t>X</t>
  </si>
  <si>
    <t>X</t>
  </si>
  <si>
    <t>X</t>
  </si>
  <si>
    <t xml:space="preserve"> 17 年 最 終 集 計</t>
  </si>
  <si>
    <t xml:space="preserve"> 18 年 最 終 集 計</t>
  </si>
  <si>
    <t xml:space="preserve"> 19 年 最 終 集 計</t>
  </si>
  <si>
    <t xml:space="preserve"> 20 年 最 終 集 計</t>
  </si>
  <si>
    <r>
      <t xml:space="preserve"> </t>
    </r>
    <r>
      <rPr>
        <sz val="11"/>
        <rFont val="ＭＳ Ｐゴシック"/>
        <family val="3"/>
      </rPr>
      <t xml:space="preserve">                      </t>
    </r>
    <r>
      <rPr>
        <sz val="11"/>
        <rFont val="ＭＳ Ｐゴシック"/>
        <family val="3"/>
      </rPr>
      <t>東部県民生活センター　賀茂県民相談室</t>
    </r>
  </si>
  <si>
    <t>〒415-0016  下田市中５３１－１</t>
  </si>
  <si>
    <t>平成21年　夏季一時金要求・妥結速報（最終結果)</t>
  </si>
  <si>
    <t>静岡県中部県民生活センター</t>
  </si>
  <si>
    <t>中部</t>
  </si>
  <si>
    <t>X</t>
  </si>
  <si>
    <t>静岡県西部県民生活センター</t>
  </si>
  <si>
    <t>西部</t>
  </si>
  <si>
    <t>=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</si>
</sst>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0_);[Red]\(0\)"/>
    <numFmt numFmtId="195" formatCode="#,##0;&quot;△ &quot;#,##0"/>
    <numFmt numFmtId="196" formatCode="0.00;&quot;△ &quot;0.00"/>
  </numFmts>
  <fonts count="2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182" fontId="10" fillId="0" borderId="19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185" fontId="10" fillId="0" borderId="21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/>
    </xf>
    <xf numFmtId="182" fontId="10" fillId="0" borderId="22" xfId="0" applyNumberFormat="1" applyFont="1" applyFill="1" applyBorder="1" applyAlignment="1">
      <alignment horizontal="center"/>
    </xf>
    <xf numFmtId="185" fontId="10" fillId="0" borderId="23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184" fontId="8" fillId="0" borderId="2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6" xfId="0" applyNumberFormat="1" applyFont="1" applyBorder="1" applyAlignment="1">
      <alignment horizontal="right" vertical="center"/>
    </xf>
    <xf numFmtId="184" fontId="8" fillId="0" borderId="2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2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1" xfId="0" applyNumberFormat="1" applyFont="1" applyFill="1" applyBorder="1" applyAlignment="1">
      <alignment/>
    </xf>
    <xf numFmtId="186" fontId="10" fillId="0" borderId="20" xfId="17" applyNumberFormat="1" applyFont="1" applyFill="1" applyBorder="1" applyAlignment="1">
      <alignment horizontal="right"/>
    </xf>
    <xf numFmtId="186" fontId="10" fillId="0" borderId="21" xfId="17" applyNumberFormat="1" applyFont="1" applyFill="1" applyBorder="1" applyAlignment="1">
      <alignment horizontal="right"/>
    </xf>
    <xf numFmtId="0" fontId="10" fillId="0" borderId="30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26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3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184" fontId="10" fillId="0" borderId="25" xfId="17" applyNumberFormat="1" applyFont="1" applyFill="1" applyBorder="1" applyAlignment="1">
      <alignment horizontal="center"/>
    </xf>
    <xf numFmtId="182" fontId="10" fillId="0" borderId="25" xfId="0" applyNumberFormat="1" applyFont="1" applyFill="1" applyBorder="1" applyAlignment="1">
      <alignment horizontal="center"/>
    </xf>
    <xf numFmtId="179" fontId="8" fillId="0" borderId="39" xfId="0" applyNumberFormat="1" applyFont="1" applyBorder="1" applyAlignment="1">
      <alignment horizontal="right"/>
    </xf>
    <xf numFmtId="180" fontId="8" fillId="0" borderId="39" xfId="0" applyNumberFormat="1" applyFont="1" applyBorder="1" applyAlignment="1">
      <alignment horizontal="right"/>
    </xf>
    <xf numFmtId="179" fontId="8" fillId="0" borderId="40" xfId="0" applyNumberFormat="1" applyFont="1" applyBorder="1" applyAlignment="1">
      <alignment horizontal="right"/>
    </xf>
    <xf numFmtId="180" fontId="8" fillId="0" borderId="40" xfId="0" applyNumberFormat="1" applyFont="1" applyBorder="1" applyAlignment="1">
      <alignment horizontal="right"/>
    </xf>
    <xf numFmtId="179" fontId="8" fillId="0" borderId="41" xfId="0" applyNumberFormat="1" applyFont="1" applyBorder="1" applyAlignment="1">
      <alignment horizontal="right"/>
    </xf>
    <xf numFmtId="180" fontId="8" fillId="0" borderId="41" xfId="0" applyNumberFormat="1" applyFont="1" applyBorder="1" applyAlignment="1">
      <alignment horizontal="right"/>
    </xf>
    <xf numFmtId="179" fontId="8" fillId="0" borderId="42" xfId="0" applyNumberFormat="1" applyFont="1" applyBorder="1" applyAlignment="1">
      <alignment horizontal="right"/>
    </xf>
    <xf numFmtId="180" fontId="8" fillId="0" borderId="42" xfId="0" applyNumberFormat="1" applyFont="1" applyBorder="1" applyAlignment="1">
      <alignment horizontal="right"/>
    </xf>
    <xf numFmtId="179" fontId="8" fillId="0" borderId="3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79" fontId="8" fillId="0" borderId="17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179" fontId="8" fillId="0" borderId="19" xfId="0" applyNumberFormat="1" applyFont="1" applyBorder="1" applyAlignment="1">
      <alignment horizontal="right"/>
    </xf>
    <xf numFmtId="180" fontId="8" fillId="0" borderId="19" xfId="0" applyNumberFormat="1" applyFont="1" applyBorder="1" applyAlignment="1">
      <alignment horizontal="right"/>
    </xf>
    <xf numFmtId="184" fontId="8" fillId="0" borderId="19" xfId="0" applyNumberFormat="1" applyFont="1" applyBorder="1" applyAlignment="1">
      <alignment horizontal="right"/>
    </xf>
    <xf numFmtId="194" fontId="8" fillId="0" borderId="39" xfId="0" applyNumberFormat="1" applyFont="1" applyBorder="1" applyAlignment="1">
      <alignment horizontal="right"/>
    </xf>
    <xf numFmtId="194" fontId="8" fillId="0" borderId="40" xfId="0" applyNumberFormat="1" applyFont="1" applyBorder="1" applyAlignment="1">
      <alignment horizontal="right"/>
    </xf>
    <xf numFmtId="194" fontId="8" fillId="0" borderId="41" xfId="0" applyNumberFormat="1" applyFont="1" applyBorder="1" applyAlignment="1">
      <alignment horizontal="right"/>
    </xf>
    <xf numFmtId="194" fontId="8" fillId="0" borderId="42" xfId="0" applyNumberFormat="1" applyFont="1" applyBorder="1" applyAlignment="1">
      <alignment horizontal="right"/>
    </xf>
    <xf numFmtId="194" fontId="8" fillId="0" borderId="3" xfId="0" applyNumberFormat="1" applyFont="1" applyBorder="1" applyAlignment="1">
      <alignment horizontal="right"/>
    </xf>
    <xf numFmtId="194" fontId="8" fillId="0" borderId="17" xfId="0" applyNumberFormat="1" applyFont="1" applyBorder="1" applyAlignment="1">
      <alignment horizontal="right"/>
    </xf>
    <xf numFmtId="194" fontId="8" fillId="0" borderId="19" xfId="0" applyNumberFormat="1" applyFont="1" applyBorder="1" applyAlignment="1">
      <alignment horizontal="right"/>
    </xf>
    <xf numFmtId="0" fontId="10" fillId="0" borderId="43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4" fontId="8" fillId="0" borderId="25" xfId="0" applyNumberFormat="1" applyFont="1" applyFill="1" applyBorder="1" applyAlignment="1">
      <alignment horizontal="right" vertical="center"/>
    </xf>
    <xf numFmtId="184" fontId="8" fillId="0" borderId="45" xfId="0" applyNumberFormat="1" applyFont="1" applyFill="1" applyBorder="1" applyAlignment="1">
      <alignment horizontal="right" vertical="center"/>
    </xf>
    <xf numFmtId="184" fontId="8" fillId="0" borderId="27" xfId="0" applyNumberFormat="1" applyFont="1" applyFill="1" applyBorder="1" applyAlignment="1">
      <alignment horizontal="right" vertical="center"/>
    </xf>
    <xf numFmtId="184" fontId="8" fillId="0" borderId="28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184" fontId="8" fillId="0" borderId="22" xfId="0" applyNumberFormat="1" applyFont="1" applyFill="1" applyBorder="1" applyAlignment="1">
      <alignment horizontal="right" vertical="center"/>
    </xf>
    <xf numFmtId="184" fontId="8" fillId="0" borderId="39" xfId="0" applyNumberFormat="1" applyFont="1" applyBorder="1" applyAlignment="1">
      <alignment horizontal="right"/>
    </xf>
    <xf numFmtId="184" fontId="8" fillId="0" borderId="40" xfId="0" applyNumberFormat="1" applyFont="1" applyBorder="1" applyAlignment="1">
      <alignment horizontal="right"/>
    </xf>
    <xf numFmtId="184" fontId="8" fillId="0" borderId="41" xfId="0" applyNumberFormat="1" applyFont="1" applyBorder="1" applyAlignment="1">
      <alignment horizontal="right"/>
    </xf>
    <xf numFmtId="184" fontId="8" fillId="0" borderId="42" xfId="0" applyNumberFormat="1" applyFont="1" applyBorder="1" applyAlignment="1">
      <alignment horizontal="right"/>
    </xf>
    <xf numFmtId="184" fontId="8" fillId="0" borderId="3" xfId="0" applyNumberFormat="1" applyFont="1" applyBorder="1" applyAlignment="1">
      <alignment horizontal="right"/>
    </xf>
    <xf numFmtId="184" fontId="8" fillId="0" borderId="17" xfId="0" applyNumberFormat="1" applyFont="1" applyBorder="1" applyAlignment="1">
      <alignment horizontal="right"/>
    </xf>
    <xf numFmtId="180" fontId="8" fillId="0" borderId="24" xfId="0" applyNumberFormat="1" applyFont="1" applyFill="1" applyBorder="1" applyAlignment="1" applyProtection="1">
      <alignment horizontal="right" vertical="center"/>
      <protection locked="0"/>
    </xf>
    <xf numFmtId="180" fontId="8" fillId="0" borderId="33" xfId="0" applyNumberFormat="1" applyFont="1" applyFill="1" applyBorder="1" applyAlignment="1" applyProtection="1">
      <alignment horizontal="right" vertical="center"/>
      <protection locked="0"/>
    </xf>
    <xf numFmtId="180" fontId="8" fillId="0" borderId="43" xfId="0" applyNumberFormat="1" applyFont="1" applyFill="1" applyBorder="1" applyAlignment="1" applyProtection="1">
      <alignment horizontal="right" vertical="center"/>
      <protection locked="0"/>
    </xf>
    <xf numFmtId="180" fontId="8" fillId="0" borderId="30" xfId="0" applyNumberFormat="1" applyFont="1" applyFill="1" applyBorder="1" applyAlignment="1" applyProtection="1">
      <alignment horizontal="right" vertical="center"/>
      <protection locked="0"/>
    </xf>
    <xf numFmtId="180" fontId="8" fillId="0" borderId="13" xfId="0" applyNumberFormat="1" applyFont="1" applyFill="1" applyBorder="1" applyAlignment="1" applyProtection="1">
      <alignment horizontal="right" vertical="center"/>
      <protection locked="0"/>
    </xf>
    <xf numFmtId="180" fontId="8" fillId="0" borderId="9" xfId="0" applyNumberFormat="1" applyFont="1" applyFill="1" applyBorder="1" applyAlignment="1" applyProtection="1">
      <alignment horizontal="right" vertical="center"/>
      <protection locked="0"/>
    </xf>
    <xf numFmtId="183" fontId="10" fillId="0" borderId="42" xfId="0" applyNumberFormat="1" applyFont="1" applyFill="1" applyBorder="1" applyAlignment="1" applyProtection="1">
      <alignment/>
      <protection locked="0"/>
    </xf>
    <xf numFmtId="38" fontId="10" fillId="0" borderId="42" xfId="17" applyFont="1" applyFill="1" applyBorder="1" applyAlignment="1" applyProtection="1">
      <alignment/>
      <protection locked="0"/>
    </xf>
    <xf numFmtId="182" fontId="10" fillId="0" borderId="29" xfId="0" applyNumberFormat="1" applyFont="1" applyFill="1" applyBorder="1" applyAlignment="1" applyProtection="1">
      <alignment/>
      <protection locked="0"/>
    </xf>
    <xf numFmtId="38" fontId="10" fillId="0" borderId="43" xfId="17" applyFont="1" applyFill="1" applyBorder="1" applyAlignment="1" applyProtection="1">
      <alignment horizontal="right"/>
      <protection locked="0"/>
    </xf>
    <xf numFmtId="182" fontId="10" fillId="0" borderId="27" xfId="17" applyNumberFormat="1" applyFont="1" applyFill="1" applyBorder="1" applyAlignment="1">
      <alignment horizontal="center"/>
    </xf>
    <xf numFmtId="189" fontId="10" fillId="0" borderId="46" xfId="17" applyNumberFormat="1" applyFont="1" applyFill="1" applyBorder="1" applyAlignment="1" applyProtection="1">
      <alignment horizontal="center"/>
      <protection locked="0"/>
    </xf>
    <xf numFmtId="38" fontId="10" fillId="0" borderId="29" xfId="17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 applyProtection="1">
      <alignment/>
      <protection locked="0"/>
    </xf>
    <xf numFmtId="40" fontId="10" fillId="0" borderId="29" xfId="17" applyNumberFormat="1" applyFont="1" applyFill="1" applyBorder="1" applyAlignment="1" applyProtection="1">
      <alignment/>
      <protection locked="0"/>
    </xf>
    <xf numFmtId="182" fontId="10" fillId="0" borderId="27" xfId="0" applyNumberFormat="1" applyFont="1" applyFill="1" applyBorder="1" applyAlignment="1">
      <alignment horizontal="center"/>
    </xf>
    <xf numFmtId="183" fontId="10" fillId="0" borderId="47" xfId="0" applyNumberFormat="1" applyFont="1" applyFill="1" applyBorder="1" applyAlignment="1" applyProtection="1">
      <alignment/>
      <protection locked="0"/>
    </xf>
    <xf numFmtId="38" fontId="10" fillId="0" borderId="47" xfId="17" applyFont="1" applyFill="1" applyBorder="1" applyAlignment="1" applyProtection="1">
      <alignment/>
      <protection locked="0"/>
    </xf>
    <xf numFmtId="3" fontId="10" fillId="0" borderId="47" xfId="0" applyNumberFormat="1" applyFont="1" applyFill="1" applyBorder="1" applyAlignment="1" applyProtection="1">
      <alignment/>
      <protection locked="0"/>
    </xf>
    <xf numFmtId="182" fontId="10" fillId="0" borderId="48" xfId="0" applyNumberFormat="1" applyFont="1" applyFill="1" applyBorder="1" applyAlignment="1" applyProtection="1">
      <alignment/>
      <protection locked="0"/>
    </xf>
    <xf numFmtId="38" fontId="10" fillId="0" borderId="44" xfId="17" applyFont="1" applyFill="1" applyBorder="1" applyAlignment="1" applyProtection="1">
      <alignment horizontal="right"/>
      <protection locked="0"/>
    </xf>
    <xf numFmtId="182" fontId="10" fillId="0" borderId="49" xfId="17" applyNumberFormat="1" applyFont="1" applyFill="1" applyBorder="1" applyAlignment="1">
      <alignment horizontal="center"/>
    </xf>
    <xf numFmtId="189" fontId="10" fillId="0" borderId="38" xfId="17" applyNumberFormat="1" applyFont="1" applyFill="1" applyBorder="1" applyAlignment="1" applyProtection="1">
      <alignment horizontal="center"/>
      <protection locked="0"/>
    </xf>
    <xf numFmtId="38" fontId="10" fillId="0" borderId="48" xfId="17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/>
      <protection locked="0"/>
    </xf>
    <xf numFmtId="40" fontId="10" fillId="0" borderId="48" xfId="17" applyNumberFormat="1" applyFont="1" applyFill="1" applyBorder="1" applyAlignment="1" applyProtection="1">
      <alignment/>
      <protection locked="0"/>
    </xf>
    <xf numFmtId="190" fontId="10" fillId="0" borderId="42" xfId="0" applyNumberFormat="1" applyFont="1" applyFill="1" applyBorder="1" applyAlignment="1" applyProtection="1">
      <alignment/>
      <protection locked="0"/>
    </xf>
    <xf numFmtId="189" fontId="10" fillId="0" borderId="46" xfId="17" applyNumberFormat="1" applyFont="1" applyFill="1" applyBorder="1" applyAlignment="1" applyProtection="1">
      <alignment horizontal="right"/>
      <protection locked="0"/>
    </xf>
    <xf numFmtId="38" fontId="10" fillId="0" borderId="29" xfId="17" applyFont="1" applyFill="1" applyBorder="1" applyAlignment="1" applyProtection="1">
      <alignment horizontal="right"/>
      <protection locked="0"/>
    </xf>
    <xf numFmtId="191" fontId="10" fillId="0" borderId="42" xfId="0" applyNumberFormat="1" applyFont="1" applyFill="1" applyBorder="1" applyAlignment="1" applyProtection="1">
      <alignment/>
      <protection locked="0"/>
    </xf>
    <xf numFmtId="190" fontId="10" fillId="0" borderId="41" xfId="0" applyNumberFormat="1" applyFont="1" applyFill="1" applyBorder="1" applyAlignment="1" applyProtection="1">
      <alignment/>
      <protection locked="0"/>
    </xf>
    <xf numFmtId="38" fontId="10" fillId="0" borderId="41" xfId="17" applyFont="1" applyFill="1" applyBorder="1" applyAlignment="1" applyProtection="1">
      <alignment/>
      <protection locked="0"/>
    </xf>
    <xf numFmtId="182" fontId="10" fillId="0" borderId="16" xfId="0" applyNumberFormat="1" applyFont="1" applyFill="1" applyBorder="1" applyAlignment="1" applyProtection="1">
      <alignment/>
      <protection locked="0"/>
    </xf>
    <xf numFmtId="38" fontId="10" fillId="0" borderId="50" xfId="17" applyFont="1" applyFill="1" applyBorder="1" applyAlignment="1" applyProtection="1">
      <alignment horizontal="right"/>
      <protection locked="0"/>
    </xf>
    <xf numFmtId="182" fontId="10" fillId="0" borderId="51" xfId="17" applyNumberFormat="1" applyFont="1" applyFill="1" applyBorder="1" applyAlignment="1">
      <alignment horizontal="center"/>
    </xf>
    <xf numFmtId="189" fontId="10" fillId="0" borderId="52" xfId="17" applyNumberFormat="1" applyFont="1" applyFill="1" applyBorder="1" applyAlignment="1" applyProtection="1">
      <alignment horizontal="right"/>
      <protection locked="0"/>
    </xf>
    <xf numFmtId="38" fontId="10" fillId="0" borderId="16" xfId="17" applyFont="1" applyFill="1" applyBorder="1" applyAlignment="1" applyProtection="1">
      <alignment horizontal="right"/>
      <protection locked="0"/>
    </xf>
    <xf numFmtId="191" fontId="10" fillId="0" borderId="41" xfId="0" applyNumberFormat="1" applyFont="1" applyFill="1" applyBorder="1" applyAlignment="1" applyProtection="1">
      <alignment/>
      <protection locked="0"/>
    </xf>
    <xf numFmtId="40" fontId="10" fillId="0" borderId="16" xfId="17" applyNumberFormat="1" applyFont="1" applyFill="1" applyBorder="1" applyAlignment="1" applyProtection="1">
      <alignment/>
      <protection locked="0"/>
    </xf>
    <xf numFmtId="182" fontId="10" fillId="0" borderId="51" xfId="0" applyNumberFormat="1" applyFont="1" applyFill="1" applyBorder="1" applyAlignment="1">
      <alignment horizontal="center"/>
    </xf>
    <xf numFmtId="185" fontId="10" fillId="0" borderId="17" xfId="0" applyNumberFormat="1" applyFont="1" applyFill="1" applyBorder="1" applyAlignment="1" applyProtection="1">
      <alignment/>
      <protection locked="0"/>
    </xf>
    <xf numFmtId="38" fontId="10" fillId="0" borderId="17" xfId="17" applyFont="1" applyFill="1" applyBorder="1" applyAlignment="1" applyProtection="1">
      <alignment/>
      <protection locked="0"/>
    </xf>
    <xf numFmtId="182" fontId="10" fillId="0" borderId="53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184" fontId="10" fillId="0" borderId="14" xfId="17" applyNumberFormat="1" applyFont="1" applyFill="1" applyBorder="1" applyAlignment="1">
      <alignment horizontal="center"/>
    </xf>
    <xf numFmtId="189" fontId="10" fillId="0" borderId="11" xfId="17" applyNumberFormat="1" applyFont="1" applyFill="1" applyBorder="1" applyAlignment="1" applyProtection="1">
      <alignment horizontal="right"/>
      <protection locked="0"/>
    </xf>
    <xf numFmtId="38" fontId="10" fillId="0" borderId="53" xfId="17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/>
      <protection locked="0"/>
    </xf>
    <xf numFmtId="40" fontId="10" fillId="0" borderId="53" xfId="17" applyNumberFormat="1" applyFont="1" applyFill="1" applyBorder="1" applyAlignment="1" applyProtection="1">
      <alignment/>
      <protection locked="0"/>
    </xf>
    <xf numFmtId="182" fontId="10" fillId="0" borderId="14" xfId="0" applyNumberFormat="1" applyFont="1" applyFill="1" applyBorder="1" applyAlignment="1">
      <alignment horizontal="center"/>
    </xf>
    <xf numFmtId="38" fontId="10" fillId="0" borderId="24" xfId="17" applyFont="1" applyFill="1" applyBorder="1" applyAlignment="1" applyProtection="1">
      <alignment horizontal="right"/>
      <protection locked="0"/>
    </xf>
    <xf numFmtId="185" fontId="10" fillId="0" borderId="21" xfId="0" applyNumberFormat="1" applyFont="1" applyFill="1" applyBorder="1" applyAlignment="1" applyProtection="1">
      <alignment/>
      <protection locked="0"/>
    </xf>
    <xf numFmtId="38" fontId="10" fillId="0" borderId="21" xfId="17" applyFont="1" applyFill="1" applyBorder="1" applyAlignment="1" applyProtection="1">
      <alignment/>
      <protection locked="0"/>
    </xf>
    <xf numFmtId="182" fontId="10" fillId="0" borderId="19" xfId="0" applyNumberFormat="1" applyFont="1" applyFill="1" applyBorder="1" applyAlignment="1" applyProtection="1">
      <alignment/>
      <protection locked="0"/>
    </xf>
    <xf numFmtId="189" fontId="10" fillId="0" borderId="23" xfId="17" applyNumberFormat="1" applyFont="1" applyFill="1" applyBorder="1" applyAlignment="1" applyProtection="1">
      <alignment horizontal="right"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0" fontId="10" fillId="0" borderId="21" xfId="0" applyFont="1" applyFill="1" applyBorder="1" applyAlignment="1" applyProtection="1">
      <alignment/>
      <protection locked="0"/>
    </xf>
    <xf numFmtId="40" fontId="10" fillId="0" borderId="19" xfId="17" applyNumberFormat="1" applyFont="1" applyFill="1" applyBorder="1" applyAlignment="1" applyProtection="1">
      <alignment/>
      <protection locked="0"/>
    </xf>
    <xf numFmtId="184" fontId="10" fillId="0" borderId="28" xfId="0" applyNumberFormat="1" applyFont="1" applyBorder="1" applyAlignment="1">
      <alignment horizontal="right"/>
    </xf>
    <xf numFmtId="190" fontId="10" fillId="0" borderId="5" xfId="0" applyNumberFormat="1" applyFont="1" applyBorder="1" applyAlignment="1">
      <alignment horizontal="right"/>
    </xf>
    <xf numFmtId="38" fontId="10" fillId="0" borderId="5" xfId="17" applyFont="1" applyBorder="1" applyAlignment="1">
      <alignment horizontal="right"/>
    </xf>
    <xf numFmtId="179" fontId="10" fillId="0" borderId="54" xfId="0" applyNumberFormat="1" applyFont="1" applyBorder="1" applyAlignment="1">
      <alignment horizontal="right"/>
    </xf>
    <xf numFmtId="0" fontId="10" fillId="0" borderId="5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10" fillId="0" borderId="5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10" fillId="0" borderId="56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3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5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3" fillId="0" borderId="24" xfId="0" applyFont="1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6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26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21" fillId="0" borderId="8" xfId="0" applyFont="1" applyFill="1" applyBorder="1" applyAlignment="1" applyProtection="1">
      <alignment horizontal="left"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79" fontId="8" fillId="0" borderId="39" xfId="0" applyNumberFormat="1" applyFont="1" applyFill="1" applyBorder="1" applyAlignment="1">
      <alignment horizontal="right"/>
    </xf>
    <xf numFmtId="180" fontId="8" fillId="0" borderId="39" xfId="0" applyNumberFormat="1" applyFont="1" applyFill="1" applyBorder="1" applyAlignment="1">
      <alignment horizontal="right"/>
    </xf>
    <xf numFmtId="194" fontId="8" fillId="0" borderId="39" xfId="0" applyNumberFormat="1" applyFont="1" applyFill="1" applyBorder="1" applyAlignment="1">
      <alignment horizontal="right"/>
    </xf>
    <xf numFmtId="184" fontId="8" fillId="0" borderId="39" xfId="0" applyNumberFormat="1" applyFont="1" applyFill="1" applyBorder="1" applyAlignment="1">
      <alignment horizontal="right"/>
    </xf>
    <xf numFmtId="179" fontId="8" fillId="0" borderId="40" xfId="0" applyNumberFormat="1" applyFont="1" applyFill="1" applyBorder="1" applyAlignment="1">
      <alignment horizontal="right"/>
    </xf>
    <xf numFmtId="180" fontId="8" fillId="0" borderId="40" xfId="0" applyNumberFormat="1" applyFont="1" applyFill="1" applyBorder="1" applyAlignment="1">
      <alignment horizontal="right"/>
    </xf>
    <xf numFmtId="194" fontId="8" fillId="0" borderId="40" xfId="0" applyNumberFormat="1" applyFont="1" applyFill="1" applyBorder="1" applyAlignment="1">
      <alignment horizontal="right"/>
    </xf>
    <xf numFmtId="184" fontId="8" fillId="0" borderId="40" xfId="0" applyNumberFormat="1" applyFont="1" applyFill="1" applyBorder="1" applyAlignment="1">
      <alignment horizontal="right"/>
    </xf>
    <xf numFmtId="184" fontId="8" fillId="0" borderId="26" xfId="0" applyNumberFormat="1" applyFont="1" applyFill="1" applyBorder="1" applyAlignment="1">
      <alignment horizontal="right" vertical="center"/>
    </xf>
    <xf numFmtId="179" fontId="8" fillId="0" borderId="41" xfId="0" applyNumberFormat="1" applyFont="1" applyFill="1" applyBorder="1" applyAlignment="1">
      <alignment horizontal="right"/>
    </xf>
    <xf numFmtId="180" fontId="8" fillId="0" borderId="41" xfId="0" applyNumberFormat="1" applyFont="1" applyFill="1" applyBorder="1" applyAlignment="1">
      <alignment horizontal="right"/>
    </xf>
    <xf numFmtId="194" fontId="8" fillId="0" borderId="41" xfId="0" applyNumberFormat="1" applyFont="1" applyFill="1" applyBorder="1" applyAlignment="1">
      <alignment horizontal="right"/>
    </xf>
    <xf numFmtId="184" fontId="8" fillId="0" borderId="41" xfId="0" applyNumberFormat="1" applyFont="1" applyFill="1" applyBorder="1" applyAlignment="1">
      <alignment horizontal="right"/>
    </xf>
    <xf numFmtId="179" fontId="8" fillId="0" borderId="42" xfId="0" applyNumberFormat="1" applyFont="1" applyFill="1" applyBorder="1" applyAlignment="1">
      <alignment horizontal="right"/>
    </xf>
    <xf numFmtId="180" fontId="8" fillId="0" borderId="42" xfId="0" applyNumberFormat="1" applyFont="1" applyFill="1" applyBorder="1" applyAlignment="1">
      <alignment horizontal="right"/>
    </xf>
    <xf numFmtId="194" fontId="8" fillId="0" borderId="42" xfId="0" applyNumberFormat="1" applyFont="1" applyFill="1" applyBorder="1" applyAlignment="1">
      <alignment horizontal="right"/>
    </xf>
    <xf numFmtId="184" fontId="8" fillId="0" borderId="42" xfId="0" applyNumberFormat="1" applyFont="1" applyFill="1" applyBorder="1" applyAlignment="1">
      <alignment horizontal="right"/>
    </xf>
    <xf numFmtId="179" fontId="8" fillId="0" borderId="3" xfId="0" applyNumberFormat="1" applyFont="1" applyFill="1" applyBorder="1" applyAlignment="1">
      <alignment horizontal="right"/>
    </xf>
    <xf numFmtId="180" fontId="8" fillId="0" borderId="3" xfId="0" applyNumberFormat="1" applyFont="1" applyFill="1" applyBorder="1" applyAlignment="1">
      <alignment horizontal="right"/>
    </xf>
    <xf numFmtId="194" fontId="8" fillId="0" borderId="3" xfId="0" applyNumberFormat="1" applyFont="1" applyFill="1" applyBorder="1" applyAlignment="1">
      <alignment horizontal="right"/>
    </xf>
    <xf numFmtId="184" fontId="8" fillId="0" borderId="3" xfId="0" applyNumberFormat="1" applyFont="1" applyFill="1" applyBorder="1" applyAlignment="1">
      <alignment horizontal="right"/>
    </xf>
    <xf numFmtId="179" fontId="8" fillId="0" borderId="17" xfId="0" applyNumberFormat="1" applyFont="1" applyFill="1" applyBorder="1" applyAlignment="1">
      <alignment horizontal="right"/>
    </xf>
    <xf numFmtId="180" fontId="8" fillId="0" borderId="17" xfId="0" applyNumberFormat="1" applyFont="1" applyFill="1" applyBorder="1" applyAlignment="1">
      <alignment horizontal="right"/>
    </xf>
    <xf numFmtId="194" fontId="8" fillId="0" borderId="17" xfId="0" applyNumberFormat="1" applyFont="1" applyFill="1" applyBorder="1" applyAlignment="1">
      <alignment horizontal="right"/>
    </xf>
    <xf numFmtId="184" fontId="8" fillId="0" borderId="17" xfId="0" applyNumberFormat="1" applyFont="1" applyFill="1" applyBorder="1" applyAlignment="1">
      <alignment horizontal="right"/>
    </xf>
    <xf numFmtId="179" fontId="8" fillId="0" borderId="19" xfId="0" applyNumberFormat="1" applyFont="1" applyFill="1" applyBorder="1" applyAlignment="1">
      <alignment horizontal="right"/>
    </xf>
    <xf numFmtId="180" fontId="8" fillId="0" borderId="19" xfId="0" applyNumberFormat="1" applyFont="1" applyFill="1" applyBorder="1" applyAlignment="1">
      <alignment horizontal="right"/>
    </xf>
    <xf numFmtId="194" fontId="8" fillId="0" borderId="19" xfId="0" applyNumberFormat="1" applyFont="1" applyFill="1" applyBorder="1" applyAlignment="1">
      <alignment horizontal="right"/>
    </xf>
    <xf numFmtId="184" fontId="8" fillId="0" borderId="19" xfId="0" applyNumberFormat="1" applyFont="1" applyFill="1" applyBorder="1" applyAlignment="1">
      <alignment horizontal="right"/>
    </xf>
    <xf numFmtId="190" fontId="10" fillId="0" borderId="5" xfId="0" applyNumberFormat="1" applyFont="1" applyFill="1" applyBorder="1" applyAlignment="1">
      <alignment horizontal="right"/>
    </xf>
    <xf numFmtId="38" fontId="10" fillId="0" borderId="5" xfId="17" applyFont="1" applyFill="1" applyBorder="1" applyAlignment="1">
      <alignment horizontal="right"/>
    </xf>
    <xf numFmtId="184" fontId="10" fillId="0" borderId="28" xfId="0" applyNumberFormat="1" applyFont="1" applyFill="1" applyBorder="1" applyAlignment="1">
      <alignment horizontal="right"/>
    </xf>
    <xf numFmtId="179" fontId="10" fillId="0" borderId="54" xfId="0" applyNumberFormat="1" applyFont="1" applyFill="1" applyBorder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7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59142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4400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59142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59142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4400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4400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38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9112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9112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38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19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20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1917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54" name="TextBox 56"/>
        <xdr:cNvSpPr txBox="1">
          <a:spLocks noChangeArrowheads="1"/>
        </xdr:cNvSpPr>
      </xdr:nvSpPr>
      <xdr:spPr>
        <a:xfrm>
          <a:off x="1609725" y="12153900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809625" y="12153900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6" name="TextBox 58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9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60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61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2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3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4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5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7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8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67" name="TextBox 71"/>
        <xdr:cNvSpPr txBox="1">
          <a:spLocks noChangeArrowheads="1"/>
        </xdr:cNvSpPr>
      </xdr:nvSpPr>
      <xdr:spPr>
        <a:xfrm>
          <a:off x="1609725" y="12153900"/>
          <a:ext cx="769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68" name="TextBox 72"/>
        <xdr:cNvSpPr txBox="1">
          <a:spLocks noChangeArrowheads="1"/>
        </xdr:cNvSpPr>
      </xdr:nvSpPr>
      <xdr:spPr>
        <a:xfrm>
          <a:off x="809625" y="12153900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9" name="TextBox 73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0" name="TextBox 74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1" name="TextBox 75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2" name="TextBox 76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3" name="TextBox 77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4" name="TextBox 78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5" name="TextBox 79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6" name="TextBox 80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7" name="TextBox 81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8" name="TextBox 82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79" name="TextBox 83"/>
        <xdr:cNvSpPr txBox="1">
          <a:spLocks noChangeArrowheads="1"/>
        </xdr:cNvSpPr>
      </xdr:nvSpPr>
      <xdr:spPr>
        <a:xfrm>
          <a:off x="2085975" y="6124575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28575</xdr:colOff>
      <xdr:row>49</xdr:row>
      <xdr:rowOff>323850</xdr:rowOff>
    </xdr:from>
    <xdr:to>
      <xdr:col>7</xdr:col>
      <xdr:colOff>161925</xdr:colOff>
      <xdr:row>51</xdr:row>
      <xdr:rowOff>257175</xdr:rowOff>
    </xdr:to>
    <xdr:sp>
      <xdr:nvSpPr>
        <xdr:cNvPr id="80" name="Oval 84"/>
        <xdr:cNvSpPr>
          <a:spLocks/>
        </xdr:cNvSpPr>
      </xdr:nvSpPr>
      <xdr:spPr>
        <a:xfrm flipV="1">
          <a:off x="3905250" y="9963150"/>
          <a:ext cx="144780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552450</xdr:colOff>
      <xdr:row>30</xdr:row>
      <xdr:rowOff>295275</xdr:rowOff>
    </xdr:from>
    <xdr:to>
      <xdr:col>12</xdr:col>
      <xdr:colOff>209550</xdr:colOff>
      <xdr:row>35</xdr:row>
      <xdr:rowOff>9525</xdr:rowOff>
    </xdr:to>
    <xdr:sp>
      <xdr:nvSpPr>
        <xdr:cNvPr id="81" name="AutoShape 85"/>
        <xdr:cNvSpPr>
          <a:spLocks/>
        </xdr:cNvSpPr>
      </xdr:nvSpPr>
      <xdr:spPr>
        <a:xfrm>
          <a:off x="1924050" y="6419850"/>
          <a:ext cx="67056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95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1047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630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1047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10475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630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630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57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1017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10175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57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210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39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2108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66675</xdr:colOff>
      <xdr:row>50</xdr:row>
      <xdr:rowOff>0</xdr:rowOff>
    </xdr:from>
    <xdr:to>
      <xdr:col>7</xdr:col>
      <xdr:colOff>66675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96240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609725" y="12153900"/>
          <a:ext cx="771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09625" y="12153900"/>
          <a:ext cx="822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124575"/>
          <a:ext cx="777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57150</xdr:colOff>
      <xdr:row>30</xdr:row>
      <xdr:rowOff>285750</xdr:rowOff>
    </xdr:from>
    <xdr:to>
      <xdr:col>12</xdr:col>
      <xdr:colOff>295275</xdr:colOff>
      <xdr:row>35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009775" y="6410325"/>
          <a:ext cx="67246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486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600950" y="0"/>
          <a:ext cx="1552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15352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2006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248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1020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62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102012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7</xdr:col>
      <xdr:colOff>19050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9052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228600</xdr:colOff>
      <xdr:row>30</xdr:row>
      <xdr:rowOff>314325</xdr:rowOff>
    </xdr:from>
    <xdr:to>
      <xdr:col>12</xdr:col>
      <xdr:colOff>171450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81225" y="6438900"/>
          <a:ext cx="641985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12153900"/>
          <a:ext cx="770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12153900"/>
          <a:ext cx="822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6124575"/>
          <a:ext cx="776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57150</xdr:colOff>
      <xdr:row>66</xdr:row>
      <xdr:rowOff>142875</xdr:rowOff>
    </xdr:from>
    <xdr:to>
      <xdr:col>17</xdr:col>
      <xdr:colOff>457200</xdr:colOff>
      <xdr:row>75</xdr:row>
      <xdr:rowOff>9525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1450" y="10839450"/>
          <a:ext cx="935355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金額は労働組合平均である。（単純平均とは1組合当たりの平均である。）
　　　２　要求状況（妥結状況）支給月数（か月）＝平均要求額（平均妥結額）÷要求状況（妥結状況）平均賃金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製造業の「機械器具」は改定前の「一般機械器具」と「精密機械器具」を統合したものである。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344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447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9344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934450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8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410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822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金額は労働組合平均である。（単純平均とは1組合当たりの平均である。）
　　　２　要求状況（妥結状況）支給月数（か月）＝平均要求額（平均妥結額）÷要求状況（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171450</xdr:colOff>
      <xdr:row>50</xdr:row>
      <xdr:rowOff>0</xdr:rowOff>
    </xdr:from>
    <xdr:to>
      <xdr:col>7</xdr:col>
      <xdr:colOff>171450</xdr:colOff>
      <xdr:row>52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9433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200025</xdr:colOff>
      <xdr:row>30</xdr:row>
      <xdr:rowOff>314325</xdr:rowOff>
    </xdr:from>
    <xdr:to>
      <xdr:col>12</xdr:col>
      <xdr:colOff>142875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52650" y="6438900"/>
          <a:ext cx="6200775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58</xdr:row>
      <xdr:rowOff>0</xdr:rowOff>
    </xdr:from>
    <xdr:to>
      <xdr:col>13</xdr:col>
      <xdr:colOff>228600</xdr:colOff>
      <xdr:row>58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609725" y="12153900"/>
          <a:ext cx="7486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58</xdr:row>
      <xdr:rowOff>0</xdr:rowOff>
    </xdr:from>
    <xdr:to>
      <xdr:col>12</xdr:col>
      <xdr:colOff>600075</xdr:colOff>
      <xdr:row>58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809625" y="12153900"/>
          <a:ext cx="800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085975" y="6124575"/>
          <a:ext cx="7543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14" t="s">
        <v>128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2:18" ht="18.75">
      <c r="B3" s="214" t="s">
        <v>91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2:18" ht="12.75" thickBot="1">
      <c r="B4" s="215" t="s">
        <v>47</v>
      </c>
      <c r="C4" s="215"/>
      <c r="D4" s="215"/>
      <c r="E4" s="57"/>
      <c r="F4" s="57"/>
      <c r="G4" s="57"/>
      <c r="H4" s="57"/>
      <c r="I4" s="57"/>
      <c r="J4" s="57"/>
      <c r="K4" s="59"/>
      <c r="L4" s="57"/>
      <c r="M4" s="57"/>
      <c r="N4" s="57"/>
      <c r="O4" s="216" t="s">
        <v>63</v>
      </c>
      <c r="P4" s="216"/>
      <c r="Q4" s="216"/>
      <c r="R4" s="21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12" t="s">
        <v>48</v>
      </c>
      <c r="K6" s="213"/>
      <c r="L6" s="22"/>
      <c r="M6" s="22"/>
      <c r="N6" s="22"/>
      <c r="O6" s="22"/>
      <c r="P6" s="22"/>
      <c r="Q6" s="212" t="s">
        <v>48</v>
      </c>
      <c r="R6" s="213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94</v>
      </c>
      <c r="Q7" s="25" t="s">
        <v>54</v>
      </c>
      <c r="R7" s="27" t="s">
        <v>52</v>
      </c>
    </row>
    <row r="8" spans="2:23" s="44" customFormat="1" ht="12">
      <c r="B8" s="45"/>
      <c r="C8" s="217" t="s">
        <v>0</v>
      </c>
      <c r="D8" s="218"/>
      <c r="E8" s="108">
        <v>38.5</v>
      </c>
      <c r="F8" s="109">
        <v>269908</v>
      </c>
      <c r="G8" s="123">
        <v>293</v>
      </c>
      <c r="H8" s="109">
        <v>599542</v>
      </c>
      <c r="I8" s="144">
        <v>2.22</v>
      </c>
      <c r="J8" s="150">
        <v>679688</v>
      </c>
      <c r="K8" s="138">
        <f>IF(U8=TRUE,"-",ROUND((H8-J8)/J8*100,2))</f>
        <v>-11.79</v>
      </c>
      <c r="L8" s="108">
        <v>38.5</v>
      </c>
      <c r="M8" s="109">
        <v>270018</v>
      </c>
      <c r="N8" s="123">
        <v>292</v>
      </c>
      <c r="O8" s="109">
        <v>500565</v>
      </c>
      <c r="P8" s="144">
        <v>1.85</v>
      </c>
      <c r="Q8" s="150">
        <v>624727</v>
      </c>
      <c r="R8" s="46">
        <f>IF(W8=TRUE,"-",ROUND((O8-Q8)/Q8*100,2))</f>
        <v>-19.87</v>
      </c>
      <c r="T8" s="44">
        <f>ROUND((H8-J8)/J8*100,2)</f>
        <v>-11.79</v>
      </c>
      <c r="U8" s="44" t="b">
        <f>ISERROR(T8)</f>
        <v>0</v>
      </c>
      <c r="V8" s="44">
        <f>ROUND((O8-Q8)/Q8*100,2)</f>
        <v>-19.87</v>
      </c>
      <c r="W8" s="44" t="b">
        <f>ISERROR(V8)</f>
        <v>0</v>
      </c>
    </row>
    <row r="9" spans="2:23" s="44" customFormat="1" ht="12">
      <c r="B9" s="101"/>
      <c r="C9" s="47"/>
      <c r="D9" s="48" t="s">
        <v>37</v>
      </c>
      <c r="E9" s="110">
        <v>39.2</v>
      </c>
      <c r="F9" s="111">
        <v>274087</v>
      </c>
      <c r="G9" s="124">
        <v>23</v>
      </c>
      <c r="H9" s="111">
        <v>690938</v>
      </c>
      <c r="I9" s="145">
        <v>2.52</v>
      </c>
      <c r="J9" s="151">
        <v>692473</v>
      </c>
      <c r="K9" s="139">
        <f>IF(U9=TRUE,"-",ROUND((H9-J9)/J9*100,2))</f>
        <v>-0.22</v>
      </c>
      <c r="L9" s="110">
        <v>39.2</v>
      </c>
      <c r="M9" s="111">
        <v>274087</v>
      </c>
      <c r="N9" s="124">
        <v>23</v>
      </c>
      <c r="O9" s="111">
        <v>665897</v>
      </c>
      <c r="P9" s="145">
        <v>2.43</v>
      </c>
      <c r="Q9" s="151">
        <v>649942</v>
      </c>
      <c r="R9" s="49">
        <f>IF(W9=TRUE,"-",ROUND((O9-Q9)/Q9*100,2))</f>
        <v>2.45</v>
      </c>
      <c r="T9" s="44">
        <f aca="true" t="shared" si="0" ref="T9:T66">ROUND((H9-J9)/J9*100,2)</f>
        <v>-0.22</v>
      </c>
      <c r="U9" s="44" t="b">
        <f aca="true" t="shared" si="1" ref="U9:U66">ISERROR(T9)</f>
        <v>0</v>
      </c>
      <c r="V9" s="44">
        <f aca="true" t="shared" si="2" ref="V9:V66">ROUND((O9-Q9)/Q9*100,2)</f>
        <v>2.45</v>
      </c>
      <c r="W9" s="44" t="b">
        <f aca="true" t="shared" si="3" ref="W9:W66">ISERROR(V9)</f>
        <v>0</v>
      </c>
    </row>
    <row r="10" spans="2:23" s="44" customFormat="1" ht="12">
      <c r="B10" s="101"/>
      <c r="C10" s="47"/>
      <c r="D10" s="48" t="s">
        <v>72</v>
      </c>
      <c r="E10" s="110">
        <v>42.8</v>
      </c>
      <c r="F10" s="111">
        <v>243570</v>
      </c>
      <c r="G10" s="124">
        <v>8</v>
      </c>
      <c r="H10" s="111">
        <v>479376</v>
      </c>
      <c r="I10" s="145">
        <v>1.97</v>
      </c>
      <c r="J10" s="151">
        <v>577754</v>
      </c>
      <c r="K10" s="139">
        <f aca="true" t="shared" si="4" ref="K10:K66">IF(U10=TRUE,"-",ROUND((H10-J10)/J10*100,2))</f>
        <v>-17.03</v>
      </c>
      <c r="L10" s="110">
        <v>42.8</v>
      </c>
      <c r="M10" s="111">
        <v>243570</v>
      </c>
      <c r="N10" s="124">
        <v>8</v>
      </c>
      <c r="O10" s="111">
        <v>295903</v>
      </c>
      <c r="P10" s="145">
        <v>1.21</v>
      </c>
      <c r="Q10" s="151">
        <v>413192</v>
      </c>
      <c r="R10" s="49">
        <f aca="true" t="shared" si="5" ref="R10:R66">IF(W10=TRUE,"-",ROUND((O10-Q10)/Q10*100,2))</f>
        <v>-28.39</v>
      </c>
      <c r="T10" s="44">
        <f t="shared" si="0"/>
        <v>-17.03</v>
      </c>
      <c r="U10" s="44" t="b">
        <f t="shared" si="1"/>
        <v>0</v>
      </c>
      <c r="V10" s="44">
        <f t="shared" si="2"/>
        <v>-28.39</v>
      </c>
      <c r="W10" s="44" t="b">
        <f t="shared" si="3"/>
        <v>0</v>
      </c>
    </row>
    <row r="11" spans="2:23" s="44" customFormat="1" ht="12">
      <c r="B11" s="101"/>
      <c r="C11" s="47"/>
      <c r="D11" s="48" t="s">
        <v>77</v>
      </c>
      <c r="E11" s="110">
        <v>38.2</v>
      </c>
      <c r="F11" s="111">
        <v>247802</v>
      </c>
      <c r="G11" s="124">
        <v>4</v>
      </c>
      <c r="H11" s="111">
        <v>393470</v>
      </c>
      <c r="I11" s="145">
        <v>1.59</v>
      </c>
      <c r="J11" s="151">
        <v>469383</v>
      </c>
      <c r="K11" s="139">
        <f t="shared" si="4"/>
        <v>-16.17</v>
      </c>
      <c r="L11" s="110">
        <v>38.2</v>
      </c>
      <c r="M11" s="111">
        <v>247802</v>
      </c>
      <c r="N11" s="124">
        <v>4</v>
      </c>
      <c r="O11" s="111">
        <v>251157</v>
      </c>
      <c r="P11" s="145">
        <v>1.01</v>
      </c>
      <c r="Q11" s="151">
        <v>373478</v>
      </c>
      <c r="R11" s="49">
        <f t="shared" si="5"/>
        <v>-32.75</v>
      </c>
      <c r="T11" s="44">
        <f t="shared" si="0"/>
        <v>-16.17</v>
      </c>
      <c r="U11" s="44" t="b">
        <f t="shared" si="1"/>
        <v>0</v>
      </c>
      <c r="V11" s="44">
        <f t="shared" si="2"/>
        <v>-32.75</v>
      </c>
      <c r="W11" s="44" t="b">
        <f t="shared" si="3"/>
        <v>0</v>
      </c>
    </row>
    <row r="12" spans="2:23" s="44" customFormat="1" ht="12">
      <c r="B12" s="101"/>
      <c r="C12" s="47"/>
      <c r="D12" s="48" t="s">
        <v>78</v>
      </c>
      <c r="E12" s="110">
        <v>38.1</v>
      </c>
      <c r="F12" s="111">
        <v>265243</v>
      </c>
      <c r="G12" s="124">
        <v>34</v>
      </c>
      <c r="H12" s="111">
        <v>594942</v>
      </c>
      <c r="I12" s="145">
        <v>2.24</v>
      </c>
      <c r="J12" s="151">
        <v>653999</v>
      </c>
      <c r="K12" s="139">
        <f t="shared" si="4"/>
        <v>-9.03</v>
      </c>
      <c r="L12" s="110">
        <v>38.1</v>
      </c>
      <c r="M12" s="111">
        <v>265243</v>
      </c>
      <c r="N12" s="124">
        <v>34</v>
      </c>
      <c r="O12" s="111">
        <v>530668</v>
      </c>
      <c r="P12" s="145">
        <v>2</v>
      </c>
      <c r="Q12" s="151">
        <v>585652</v>
      </c>
      <c r="R12" s="49">
        <f t="shared" si="5"/>
        <v>-9.39</v>
      </c>
      <c r="T12" s="44">
        <f t="shared" si="0"/>
        <v>-9.03</v>
      </c>
      <c r="U12" s="44" t="b">
        <f t="shared" si="1"/>
        <v>0</v>
      </c>
      <c r="V12" s="44">
        <f t="shared" si="2"/>
        <v>-9.39</v>
      </c>
      <c r="W12" s="44" t="b">
        <f t="shared" si="3"/>
        <v>0</v>
      </c>
    </row>
    <row r="13" spans="2:23" s="44" customFormat="1" ht="12">
      <c r="B13" s="101"/>
      <c r="C13" s="47"/>
      <c r="D13" s="48" t="s">
        <v>89</v>
      </c>
      <c r="E13" s="110">
        <v>39.1</v>
      </c>
      <c r="F13" s="111">
        <v>243092</v>
      </c>
      <c r="G13" s="124">
        <v>7</v>
      </c>
      <c r="H13" s="111">
        <v>389633</v>
      </c>
      <c r="I13" s="145">
        <v>1.6</v>
      </c>
      <c r="J13" s="151">
        <v>419880</v>
      </c>
      <c r="K13" s="139">
        <f t="shared" si="4"/>
        <v>-7.2</v>
      </c>
      <c r="L13" s="110">
        <v>39.1</v>
      </c>
      <c r="M13" s="111">
        <v>243092</v>
      </c>
      <c r="N13" s="124">
        <v>7</v>
      </c>
      <c r="O13" s="111">
        <v>346395</v>
      </c>
      <c r="P13" s="145">
        <v>1.42</v>
      </c>
      <c r="Q13" s="151">
        <v>401987</v>
      </c>
      <c r="R13" s="49">
        <f t="shared" si="5"/>
        <v>-13.83</v>
      </c>
      <c r="T13" s="44">
        <f t="shared" si="0"/>
        <v>-7.2</v>
      </c>
      <c r="U13" s="44" t="b">
        <f t="shared" si="1"/>
        <v>0</v>
      </c>
      <c r="V13" s="44">
        <f t="shared" si="2"/>
        <v>-13.83</v>
      </c>
      <c r="W13" s="44" t="b">
        <f t="shared" si="3"/>
        <v>0</v>
      </c>
    </row>
    <row r="14" spans="2:23" s="44" customFormat="1" ht="12">
      <c r="B14" s="101"/>
      <c r="C14" s="47"/>
      <c r="D14" s="48" t="s">
        <v>1</v>
      </c>
      <c r="E14" s="110">
        <v>37.6</v>
      </c>
      <c r="F14" s="111">
        <v>295194</v>
      </c>
      <c r="G14" s="124">
        <v>32</v>
      </c>
      <c r="H14" s="111">
        <v>695330</v>
      </c>
      <c r="I14" s="145">
        <v>2.36</v>
      </c>
      <c r="J14" s="151">
        <v>790674</v>
      </c>
      <c r="K14" s="139">
        <f t="shared" si="4"/>
        <v>-12.06</v>
      </c>
      <c r="L14" s="110">
        <v>37.6</v>
      </c>
      <c r="M14" s="111">
        <v>295194</v>
      </c>
      <c r="N14" s="124">
        <v>32</v>
      </c>
      <c r="O14" s="111">
        <v>625491</v>
      </c>
      <c r="P14" s="145">
        <v>2.12</v>
      </c>
      <c r="Q14" s="151">
        <v>745958</v>
      </c>
      <c r="R14" s="49">
        <f t="shared" si="5"/>
        <v>-16.15</v>
      </c>
      <c r="T14" s="44">
        <f t="shared" si="0"/>
        <v>-12.06</v>
      </c>
      <c r="U14" s="44" t="b">
        <f t="shared" si="1"/>
        <v>0</v>
      </c>
      <c r="V14" s="44">
        <f t="shared" si="2"/>
        <v>-16.15</v>
      </c>
      <c r="W14" s="44" t="b">
        <f t="shared" si="3"/>
        <v>0</v>
      </c>
    </row>
    <row r="15" spans="2:23" s="44" customFormat="1" ht="12">
      <c r="B15" s="98"/>
      <c r="C15" s="47"/>
      <c r="D15" s="48" t="s">
        <v>38</v>
      </c>
      <c r="E15" s="110" t="s">
        <v>105</v>
      </c>
      <c r="F15" s="111" t="s">
        <v>105</v>
      </c>
      <c r="G15" s="124" t="s">
        <v>105</v>
      </c>
      <c r="H15" s="111" t="s">
        <v>105</v>
      </c>
      <c r="I15" s="145" t="s">
        <v>105</v>
      </c>
      <c r="J15" s="151" t="s">
        <v>105</v>
      </c>
      <c r="K15" s="139" t="str">
        <f t="shared" si="4"/>
        <v>-</v>
      </c>
      <c r="L15" s="110" t="s">
        <v>105</v>
      </c>
      <c r="M15" s="111" t="s">
        <v>105</v>
      </c>
      <c r="N15" s="124" t="s">
        <v>105</v>
      </c>
      <c r="O15" s="111" t="s">
        <v>105</v>
      </c>
      <c r="P15" s="145" t="s">
        <v>105</v>
      </c>
      <c r="Q15" s="151" t="s">
        <v>105</v>
      </c>
      <c r="R15" s="49" t="str">
        <f t="shared" si="5"/>
        <v>-</v>
      </c>
      <c r="T15" s="44" t="e">
        <f t="shared" si="0"/>
        <v>#VALUE!</v>
      </c>
      <c r="U15" s="44" t="b">
        <f t="shared" si="1"/>
        <v>1</v>
      </c>
      <c r="V15" s="44" t="e">
        <f t="shared" si="2"/>
        <v>#VALUE!</v>
      </c>
      <c r="W15" s="44" t="b">
        <f t="shared" si="3"/>
        <v>1</v>
      </c>
    </row>
    <row r="16" spans="2:23" s="44" customFormat="1" ht="12">
      <c r="B16" s="98"/>
      <c r="C16" s="47"/>
      <c r="D16" s="48" t="s">
        <v>2</v>
      </c>
      <c r="E16" s="110">
        <v>37.2</v>
      </c>
      <c r="F16" s="111">
        <v>269456</v>
      </c>
      <c r="G16" s="124">
        <v>8</v>
      </c>
      <c r="H16" s="111">
        <v>598970</v>
      </c>
      <c r="I16" s="145">
        <v>2.22</v>
      </c>
      <c r="J16" s="151">
        <v>675197</v>
      </c>
      <c r="K16" s="139">
        <f t="shared" si="4"/>
        <v>-11.29</v>
      </c>
      <c r="L16" s="110">
        <v>37.2</v>
      </c>
      <c r="M16" s="111">
        <v>269456</v>
      </c>
      <c r="N16" s="124">
        <v>8</v>
      </c>
      <c r="O16" s="111">
        <v>519136</v>
      </c>
      <c r="P16" s="145">
        <v>1.93</v>
      </c>
      <c r="Q16" s="151">
        <v>665408</v>
      </c>
      <c r="R16" s="49">
        <f t="shared" si="5"/>
        <v>-21.98</v>
      </c>
      <c r="T16" s="44">
        <f t="shared" si="0"/>
        <v>-11.29</v>
      </c>
      <c r="U16" s="44" t="b">
        <f t="shared" si="1"/>
        <v>0</v>
      </c>
      <c r="V16" s="44">
        <f t="shared" si="2"/>
        <v>-21.98</v>
      </c>
      <c r="W16" s="44" t="b">
        <f t="shared" si="3"/>
        <v>0</v>
      </c>
    </row>
    <row r="17" spans="2:23" s="44" customFormat="1" ht="12">
      <c r="B17" s="98"/>
      <c r="C17" s="47"/>
      <c r="D17" s="48" t="s">
        <v>79</v>
      </c>
      <c r="E17" s="110">
        <v>37.7</v>
      </c>
      <c r="F17" s="111">
        <v>270317</v>
      </c>
      <c r="G17" s="124">
        <v>8</v>
      </c>
      <c r="H17" s="111">
        <v>532300</v>
      </c>
      <c r="I17" s="145">
        <v>1.97</v>
      </c>
      <c r="J17" s="151">
        <v>634843</v>
      </c>
      <c r="K17" s="139">
        <f t="shared" si="4"/>
        <v>-16.15</v>
      </c>
      <c r="L17" s="110">
        <v>37.7</v>
      </c>
      <c r="M17" s="111">
        <v>270317</v>
      </c>
      <c r="N17" s="124">
        <v>8</v>
      </c>
      <c r="O17" s="111">
        <v>486242</v>
      </c>
      <c r="P17" s="145">
        <v>1.8</v>
      </c>
      <c r="Q17" s="151">
        <v>617185</v>
      </c>
      <c r="R17" s="49">
        <f t="shared" si="5"/>
        <v>-21.22</v>
      </c>
      <c r="T17" s="44">
        <f t="shared" si="0"/>
        <v>-16.15</v>
      </c>
      <c r="U17" s="44" t="b">
        <f t="shared" si="1"/>
        <v>0</v>
      </c>
      <c r="V17" s="44">
        <f t="shared" si="2"/>
        <v>-21.22</v>
      </c>
      <c r="W17" s="44" t="b">
        <f t="shared" si="3"/>
        <v>0</v>
      </c>
    </row>
    <row r="18" spans="2:23" s="44" customFormat="1" ht="12">
      <c r="B18" s="98"/>
      <c r="C18" s="47"/>
      <c r="D18" s="48" t="s">
        <v>80</v>
      </c>
      <c r="E18" s="110">
        <v>41.9</v>
      </c>
      <c r="F18" s="111">
        <v>277430</v>
      </c>
      <c r="G18" s="124">
        <v>8</v>
      </c>
      <c r="H18" s="111">
        <v>562599</v>
      </c>
      <c r="I18" s="145">
        <v>2.03</v>
      </c>
      <c r="J18" s="151">
        <v>620341</v>
      </c>
      <c r="K18" s="139">
        <f t="shared" si="4"/>
        <v>-9.31</v>
      </c>
      <c r="L18" s="110">
        <v>41.9</v>
      </c>
      <c r="M18" s="111">
        <v>277430</v>
      </c>
      <c r="N18" s="124">
        <v>8</v>
      </c>
      <c r="O18" s="111">
        <v>472704</v>
      </c>
      <c r="P18" s="145">
        <v>1.7</v>
      </c>
      <c r="Q18" s="151">
        <v>440617</v>
      </c>
      <c r="R18" s="49">
        <f t="shared" si="5"/>
        <v>7.28</v>
      </c>
      <c r="T18" s="44">
        <f t="shared" si="0"/>
        <v>-9.31</v>
      </c>
      <c r="U18" s="44" t="b">
        <f t="shared" si="1"/>
        <v>0</v>
      </c>
      <c r="V18" s="44">
        <f t="shared" si="2"/>
        <v>7.28</v>
      </c>
      <c r="W18" s="44" t="b">
        <f t="shared" si="3"/>
        <v>0</v>
      </c>
    </row>
    <row r="19" spans="2:23" s="44" customFormat="1" ht="12">
      <c r="B19" s="98"/>
      <c r="C19" s="47"/>
      <c r="D19" s="48" t="s">
        <v>3</v>
      </c>
      <c r="E19" s="110">
        <v>37.9</v>
      </c>
      <c r="F19" s="111">
        <v>250700</v>
      </c>
      <c r="G19" s="124" t="s">
        <v>109</v>
      </c>
      <c r="H19" s="111">
        <v>210000</v>
      </c>
      <c r="I19" s="145">
        <v>0.84</v>
      </c>
      <c r="J19" s="151">
        <v>750000</v>
      </c>
      <c r="K19" s="139">
        <f t="shared" si="4"/>
        <v>-72</v>
      </c>
      <c r="L19" s="110">
        <v>37.9</v>
      </c>
      <c r="M19" s="111">
        <v>250700</v>
      </c>
      <c r="N19" s="124" t="s">
        <v>108</v>
      </c>
      <c r="O19" s="111">
        <v>210000</v>
      </c>
      <c r="P19" s="145">
        <v>0.84</v>
      </c>
      <c r="Q19" s="151">
        <v>582500</v>
      </c>
      <c r="R19" s="49">
        <f t="shared" si="5"/>
        <v>-63.95</v>
      </c>
      <c r="T19" s="44">
        <f t="shared" si="0"/>
        <v>-72</v>
      </c>
      <c r="U19" s="44" t="b">
        <f t="shared" si="1"/>
        <v>0</v>
      </c>
      <c r="V19" s="44">
        <f t="shared" si="2"/>
        <v>-63.95</v>
      </c>
      <c r="W19" s="44" t="b">
        <f t="shared" si="3"/>
        <v>0</v>
      </c>
    </row>
    <row r="20" spans="2:23" s="44" customFormat="1" ht="12">
      <c r="B20" s="98" t="s">
        <v>4</v>
      </c>
      <c r="C20" s="47"/>
      <c r="D20" s="48" t="s">
        <v>5</v>
      </c>
      <c r="E20" s="110">
        <v>38.4</v>
      </c>
      <c r="F20" s="111">
        <v>282465</v>
      </c>
      <c r="G20" s="124">
        <v>8</v>
      </c>
      <c r="H20" s="111">
        <v>571138</v>
      </c>
      <c r="I20" s="145">
        <v>2.02</v>
      </c>
      <c r="J20" s="151">
        <v>744094</v>
      </c>
      <c r="K20" s="139">
        <f t="shared" si="4"/>
        <v>-23.24</v>
      </c>
      <c r="L20" s="110">
        <v>38.4</v>
      </c>
      <c r="M20" s="111">
        <v>282465</v>
      </c>
      <c r="N20" s="124">
        <v>8</v>
      </c>
      <c r="O20" s="111">
        <v>501052</v>
      </c>
      <c r="P20" s="145">
        <v>1.77</v>
      </c>
      <c r="Q20" s="151">
        <v>712374</v>
      </c>
      <c r="R20" s="49">
        <f t="shared" si="5"/>
        <v>-29.66</v>
      </c>
      <c r="T20" s="44">
        <f t="shared" si="0"/>
        <v>-23.24</v>
      </c>
      <c r="U20" s="44" t="b">
        <f t="shared" si="1"/>
        <v>0</v>
      </c>
      <c r="V20" s="44">
        <f t="shared" si="2"/>
        <v>-29.66</v>
      </c>
      <c r="W20" s="44" t="b">
        <f t="shared" si="3"/>
        <v>0</v>
      </c>
    </row>
    <row r="21" spans="2:23" s="44" customFormat="1" ht="12">
      <c r="B21" s="98"/>
      <c r="C21" s="47"/>
      <c r="D21" s="48" t="s">
        <v>6</v>
      </c>
      <c r="E21" s="110">
        <v>38.4</v>
      </c>
      <c r="F21" s="111">
        <v>271042</v>
      </c>
      <c r="G21" s="124">
        <v>14</v>
      </c>
      <c r="H21" s="111">
        <v>572790</v>
      </c>
      <c r="I21" s="145">
        <v>2.11</v>
      </c>
      <c r="J21" s="151">
        <v>664002</v>
      </c>
      <c r="K21" s="139">
        <f t="shared" si="4"/>
        <v>-13.74</v>
      </c>
      <c r="L21" s="110">
        <v>38.4</v>
      </c>
      <c r="M21" s="111">
        <v>271042</v>
      </c>
      <c r="N21" s="124">
        <v>14</v>
      </c>
      <c r="O21" s="111">
        <v>452304</v>
      </c>
      <c r="P21" s="145">
        <v>1.67</v>
      </c>
      <c r="Q21" s="151">
        <v>618522</v>
      </c>
      <c r="R21" s="49">
        <f t="shared" si="5"/>
        <v>-26.87</v>
      </c>
      <c r="T21" s="44">
        <f t="shared" si="0"/>
        <v>-13.74</v>
      </c>
      <c r="U21" s="44" t="b">
        <f t="shared" si="1"/>
        <v>0</v>
      </c>
      <c r="V21" s="44">
        <f t="shared" si="2"/>
        <v>-26.87</v>
      </c>
      <c r="W21" s="44" t="b">
        <f t="shared" si="3"/>
        <v>0</v>
      </c>
    </row>
    <row r="22" spans="2:23" s="44" customFormat="1" ht="12">
      <c r="B22" s="98"/>
      <c r="C22" s="47"/>
      <c r="D22" s="48" t="s">
        <v>76</v>
      </c>
      <c r="E22" s="110">
        <v>38.9</v>
      </c>
      <c r="F22" s="111">
        <v>275796</v>
      </c>
      <c r="G22" s="124">
        <v>28</v>
      </c>
      <c r="H22" s="111">
        <v>623475</v>
      </c>
      <c r="I22" s="145">
        <v>2.26</v>
      </c>
      <c r="J22" s="151">
        <v>688867</v>
      </c>
      <c r="K22" s="139">
        <f t="shared" si="4"/>
        <v>-9.49</v>
      </c>
      <c r="L22" s="110">
        <v>38.9</v>
      </c>
      <c r="M22" s="111">
        <v>275796</v>
      </c>
      <c r="N22" s="124">
        <v>28</v>
      </c>
      <c r="O22" s="111">
        <v>443800</v>
      </c>
      <c r="P22" s="145">
        <v>1.61</v>
      </c>
      <c r="Q22" s="151">
        <v>608132</v>
      </c>
      <c r="R22" s="49">
        <f t="shared" si="5"/>
        <v>-27.02</v>
      </c>
      <c r="T22" s="44">
        <f t="shared" si="0"/>
        <v>-9.49</v>
      </c>
      <c r="U22" s="44" t="b">
        <f t="shared" si="1"/>
        <v>0</v>
      </c>
      <c r="V22" s="44">
        <f t="shared" si="2"/>
        <v>-27.02</v>
      </c>
      <c r="W22" s="44" t="b">
        <f t="shared" si="3"/>
        <v>0</v>
      </c>
    </row>
    <row r="23" spans="2:23" s="44" customFormat="1" ht="12">
      <c r="B23" s="98"/>
      <c r="C23" s="47"/>
      <c r="D23" s="48" t="s">
        <v>75</v>
      </c>
      <c r="E23" s="110">
        <v>38.1</v>
      </c>
      <c r="F23" s="111">
        <v>272667</v>
      </c>
      <c r="G23" s="124">
        <v>8</v>
      </c>
      <c r="H23" s="111">
        <v>562048</v>
      </c>
      <c r="I23" s="145">
        <v>2.06</v>
      </c>
      <c r="J23" s="151">
        <v>668900</v>
      </c>
      <c r="K23" s="139">
        <f t="shared" si="4"/>
        <v>-15.97</v>
      </c>
      <c r="L23" s="110">
        <v>38.1</v>
      </c>
      <c r="M23" s="111">
        <v>272667</v>
      </c>
      <c r="N23" s="124">
        <v>8</v>
      </c>
      <c r="O23" s="111">
        <v>374587</v>
      </c>
      <c r="P23" s="145">
        <v>1.37</v>
      </c>
      <c r="Q23" s="151">
        <v>606601</v>
      </c>
      <c r="R23" s="49">
        <f t="shared" si="5"/>
        <v>-38.25</v>
      </c>
      <c r="T23" s="44">
        <f t="shared" si="0"/>
        <v>-15.97</v>
      </c>
      <c r="U23" s="44" t="b">
        <f t="shared" si="1"/>
        <v>0</v>
      </c>
      <c r="V23" s="44">
        <f t="shared" si="2"/>
        <v>-38.25</v>
      </c>
      <c r="W23" s="44" t="b">
        <f t="shared" si="3"/>
        <v>0</v>
      </c>
    </row>
    <row r="24" spans="2:23" s="44" customFormat="1" ht="12">
      <c r="B24" s="98"/>
      <c r="C24" s="47"/>
      <c r="D24" s="48" t="s">
        <v>73</v>
      </c>
      <c r="E24" s="110">
        <v>39.4</v>
      </c>
      <c r="F24" s="111">
        <v>272345</v>
      </c>
      <c r="G24" s="124">
        <v>16</v>
      </c>
      <c r="H24" s="111">
        <v>534336</v>
      </c>
      <c r="I24" s="145">
        <v>1.96</v>
      </c>
      <c r="J24" s="151">
        <v>682338</v>
      </c>
      <c r="K24" s="139">
        <f t="shared" si="4"/>
        <v>-21.69</v>
      </c>
      <c r="L24" s="110">
        <v>39.4</v>
      </c>
      <c r="M24" s="111">
        <v>272345</v>
      </c>
      <c r="N24" s="124">
        <v>16</v>
      </c>
      <c r="O24" s="111">
        <v>499912</v>
      </c>
      <c r="P24" s="145">
        <v>1.84</v>
      </c>
      <c r="Q24" s="151">
        <v>623812</v>
      </c>
      <c r="R24" s="49">
        <f t="shared" si="5"/>
        <v>-19.86</v>
      </c>
      <c r="T24" s="44">
        <f t="shared" si="0"/>
        <v>-21.69</v>
      </c>
      <c r="U24" s="44" t="b">
        <f t="shared" si="1"/>
        <v>0</v>
      </c>
      <c r="V24" s="44">
        <f t="shared" si="2"/>
        <v>-19.86</v>
      </c>
      <c r="W24" s="44" t="b">
        <f t="shared" si="3"/>
        <v>0</v>
      </c>
    </row>
    <row r="25" spans="2:23" s="44" customFormat="1" ht="12">
      <c r="B25" s="98"/>
      <c r="C25" s="47"/>
      <c r="D25" s="48" t="s">
        <v>74</v>
      </c>
      <c r="E25" s="110">
        <v>41.7</v>
      </c>
      <c r="F25" s="111">
        <v>343357</v>
      </c>
      <c r="G25" s="124" t="s">
        <v>109</v>
      </c>
      <c r="H25" s="111">
        <v>721050</v>
      </c>
      <c r="I25" s="145">
        <v>2.1</v>
      </c>
      <c r="J25" s="151">
        <v>743137</v>
      </c>
      <c r="K25" s="139">
        <f t="shared" si="4"/>
        <v>-2.97</v>
      </c>
      <c r="L25" s="110">
        <v>41.7</v>
      </c>
      <c r="M25" s="111">
        <v>343357</v>
      </c>
      <c r="N25" s="124" t="s">
        <v>108</v>
      </c>
      <c r="O25" s="111">
        <v>721050</v>
      </c>
      <c r="P25" s="145">
        <v>2.1</v>
      </c>
      <c r="Q25" s="151">
        <v>701265</v>
      </c>
      <c r="R25" s="49">
        <f t="shared" si="5"/>
        <v>2.82</v>
      </c>
      <c r="T25" s="44">
        <f t="shared" si="0"/>
        <v>-2.97</v>
      </c>
      <c r="U25" s="44" t="b">
        <f t="shared" si="1"/>
        <v>0</v>
      </c>
      <c r="V25" s="44">
        <f t="shared" si="2"/>
        <v>2.82</v>
      </c>
      <c r="W25" s="44" t="b">
        <f t="shared" si="3"/>
        <v>0</v>
      </c>
    </row>
    <row r="26" spans="2:23" s="44" customFormat="1" ht="12">
      <c r="B26" s="98"/>
      <c r="C26" s="47"/>
      <c r="D26" s="48" t="s">
        <v>7</v>
      </c>
      <c r="E26" s="110">
        <v>37.6</v>
      </c>
      <c r="F26" s="111">
        <v>259869</v>
      </c>
      <c r="G26" s="124">
        <v>75</v>
      </c>
      <c r="H26" s="111">
        <v>617285</v>
      </c>
      <c r="I26" s="145">
        <v>2.38</v>
      </c>
      <c r="J26" s="151">
        <v>695780</v>
      </c>
      <c r="K26" s="139">
        <f t="shared" si="4"/>
        <v>-11.28</v>
      </c>
      <c r="L26" s="110">
        <v>37.6</v>
      </c>
      <c r="M26" s="111">
        <v>260168</v>
      </c>
      <c r="N26" s="124">
        <v>74</v>
      </c>
      <c r="O26" s="111">
        <v>487729</v>
      </c>
      <c r="P26" s="145">
        <v>1.87</v>
      </c>
      <c r="Q26" s="151">
        <v>658350</v>
      </c>
      <c r="R26" s="49">
        <f t="shared" si="5"/>
        <v>-25.92</v>
      </c>
      <c r="T26" s="44">
        <f t="shared" si="0"/>
        <v>-11.28</v>
      </c>
      <c r="U26" s="44" t="b">
        <f t="shared" si="1"/>
        <v>0</v>
      </c>
      <c r="V26" s="44">
        <f t="shared" si="2"/>
        <v>-25.92</v>
      </c>
      <c r="W26" s="44" t="b">
        <f t="shared" si="3"/>
        <v>0</v>
      </c>
    </row>
    <row r="27" spans="2:23" s="44" customFormat="1" ht="12">
      <c r="B27" s="98"/>
      <c r="C27" s="47"/>
      <c r="D27" s="48" t="s">
        <v>81</v>
      </c>
      <c r="E27" s="110">
        <v>40.2</v>
      </c>
      <c r="F27" s="111">
        <v>273572</v>
      </c>
      <c r="G27" s="124">
        <v>10</v>
      </c>
      <c r="H27" s="111">
        <v>528980</v>
      </c>
      <c r="I27" s="145">
        <v>1.93</v>
      </c>
      <c r="J27" s="151">
        <v>621792</v>
      </c>
      <c r="K27" s="139">
        <f t="shared" si="4"/>
        <v>-14.93</v>
      </c>
      <c r="L27" s="110">
        <v>40.2</v>
      </c>
      <c r="M27" s="111">
        <v>273572</v>
      </c>
      <c r="N27" s="124">
        <v>10</v>
      </c>
      <c r="O27" s="111">
        <v>438452</v>
      </c>
      <c r="P27" s="145">
        <v>1.6</v>
      </c>
      <c r="Q27" s="151">
        <v>585475</v>
      </c>
      <c r="R27" s="49">
        <f t="shared" si="5"/>
        <v>-25.11</v>
      </c>
      <c r="T27" s="44">
        <f t="shared" si="0"/>
        <v>-14.93</v>
      </c>
      <c r="U27" s="44" t="b">
        <f t="shared" si="1"/>
        <v>0</v>
      </c>
      <c r="V27" s="44">
        <f t="shared" si="2"/>
        <v>-25.11</v>
      </c>
      <c r="W27" s="44" t="b">
        <f t="shared" si="3"/>
        <v>0</v>
      </c>
    </row>
    <row r="28" spans="2:23" s="44" customFormat="1" ht="12">
      <c r="B28" s="98" t="s">
        <v>8</v>
      </c>
      <c r="C28" s="219" t="s">
        <v>9</v>
      </c>
      <c r="D28" s="220"/>
      <c r="E28" s="112" t="s">
        <v>105</v>
      </c>
      <c r="F28" s="113" t="s">
        <v>105</v>
      </c>
      <c r="G28" s="125" t="s">
        <v>105</v>
      </c>
      <c r="H28" s="113" t="s">
        <v>105</v>
      </c>
      <c r="I28" s="146" t="s">
        <v>105</v>
      </c>
      <c r="J28" s="152" t="s">
        <v>105</v>
      </c>
      <c r="K28" s="140" t="str">
        <f t="shared" si="4"/>
        <v>-</v>
      </c>
      <c r="L28" s="112" t="s">
        <v>105</v>
      </c>
      <c r="M28" s="113" t="s">
        <v>105</v>
      </c>
      <c r="N28" s="125" t="s">
        <v>105</v>
      </c>
      <c r="O28" s="113" t="s">
        <v>105</v>
      </c>
      <c r="P28" s="146" t="s">
        <v>105</v>
      </c>
      <c r="Q28" s="152" t="s">
        <v>105</v>
      </c>
      <c r="R28" s="50" t="str">
        <f t="shared" si="5"/>
        <v>-</v>
      </c>
      <c r="T28" s="44" t="e">
        <f t="shared" si="0"/>
        <v>#VALUE!</v>
      </c>
      <c r="U28" s="44" t="b">
        <f t="shared" si="1"/>
        <v>1</v>
      </c>
      <c r="V28" s="44" t="e">
        <f t="shared" si="2"/>
        <v>#VALUE!</v>
      </c>
      <c r="W28" s="44" t="b">
        <f t="shared" si="3"/>
        <v>1</v>
      </c>
    </row>
    <row r="29" spans="2:23" s="44" customFormat="1" ht="12">
      <c r="B29" s="98"/>
      <c r="C29" s="219" t="s">
        <v>83</v>
      </c>
      <c r="D29" s="220"/>
      <c r="E29" s="114">
        <v>47</v>
      </c>
      <c r="F29" s="115">
        <v>266816</v>
      </c>
      <c r="G29" s="126" t="s">
        <v>109</v>
      </c>
      <c r="H29" s="115">
        <v>853811</v>
      </c>
      <c r="I29" s="147">
        <v>3.2</v>
      </c>
      <c r="J29" s="152">
        <v>620000</v>
      </c>
      <c r="K29" s="140">
        <f t="shared" si="4"/>
        <v>37.71</v>
      </c>
      <c r="L29" s="114">
        <v>47</v>
      </c>
      <c r="M29" s="115">
        <v>266816</v>
      </c>
      <c r="N29" s="126" t="s">
        <v>108</v>
      </c>
      <c r="O29" s="115">
        <v>600000</v>
      </c>
      <c r="P29" s="147">
        <v>2.25</v>
      </c>
      <c r="Q29" s="152">
        <v>600000</v>
      </c>
      <c r="R29" s="50">
        <f t="shared" si="5"/>
        <v>0</v>
      </c>
      <c r="T29" s="44">
        <f t="shared" si="0"/>
        <v>37.71</v>
      </c>
      <c r="U29" s="44" t="b">
        <f t="shared" si="1"/>
        <v>0</v>
      </c>
      <c r="V29" s="44">
        <f t="shared" si="2"/>
        <v>0</v>
      </c>
      <c r="W29" s="44" t="b">
        <f t="shared" si="3"/>
        <v>0</v>
      </c>
    </row>
    <row r="30" spans="2:23" s="44" customFormat="1" ht="12">
      <c r="B30" s="98"/>
      <c r="C30" s="219" t="s">
        <v>10</v>
      </c>
      <c r="D30" s="220"/>
      <c r="E30" s="114">
        <v>37.4</v>
      </c>
      <c r="F30" s="115">
        <v>300102</v>
      </c>
      <c r="G30" s="126">
        <v>11</v>
      </c>
      <c r="H30" s="115">
        <v>663698</v>
      </c>
      <c r="I30" s="147">
        <v>2.21</v>
      </c>
      <c r="J30" s="152">
        <v>650057</v>
      </c>
      <c r="K30" s="140">
        <f t="shared" si="4"/>
        <v>2.1</v>
      </c>
      <c r="L30" s="114">
        <v>37.4</v>
      </c>
      <c r="M30" s="115">
        <v>300102</v>
      </c>
      <c r="N30" s="126">
        <v>11</v>
      </c>
      <c r="O30" s="115">
        <v>541935</v>
      </c>
      <c r="P30" s="147">
        <v>1.81</v>
      </c>
      <c r="Q30" s="152">
        <v>536515</v>
      </c>
      <c r="R30" s="50">
        <f t="shared" si="5"/>
        <v>1.01</v>
      </c>
      <c r="T30" s="44">
        <f t="shared" si="0"/>
        <v>2.1</v>
      </c>
      <c r="U30" s="44" t="b">
        <f t="shared" si="1"/>
        <v>0</v>
      </c>
      <c r="V30" s="44">
        <f t="shared" si="2"/>
        <v>1.01</v>
      </c>
      <c r="W30" s="44" t="b">
        <f t="shared" si="3"/>
        <v>0</v>
      </c>
    </row>
    <row r="31" spans="2:23" s="44" customFormat="1" ht="12">
      <c r="B31" s="98"/>
      <c r="C31" s="219" t="s">
        <v>84</v>
      </c>
      <c r="D31" s="220"/>
      <c r="E31" s="114">
        <v>37.4</v>
      </c>
      <c r="F31" s="115">
        <v>306886</v>
      </c>
      <c r="G31" s="126">
        <v>8</v>
      </c>
      <c r="H31" s="115">
        <v>785590</v>
      </c>
      <c r="I31" s="147">
        <v>2.56</v>
      </c>
      <c r="J31" s="152">
        <v>797148</v>
      </c>
      <c r="K31" s="140">
        <f t="shared" si="4"/>
        <v>-1.45</v>
      </c>
      <c r="L31" s="114">
        <v>37.4</v>
      </c>
      <c r="M31" s="115">
        <v>306886</v>
      </c>
      <c r="N31" s="126">
        <v>8</v>
      </c>
      <c r="O31" s="115">
        <v>726913</v>
      </c>
      <c r="P31" s="147">
        <v>2.37</v>
      </c>
      <c r="Q31" s="152">
        <v>730551</v>
      </c>
      <c r="R31" s="50">
        <f t="shared" si="5"/>
        <v>-0.5</v>
      </c>
      <c r="T31" s="44">
        <f t="shared" si="0"/>
        <v>-1.45</v>
      </c>
      <c r="U31" s="44" t="b">
        <f t="shared" si="1"/>
        <v>0</v>
      </c>
      <c r="V31" s="44">
        <f t="shared" si="2"/>
        <v>-0.5</v>
      </c>
      <c r="W31" s="44" t="b">
        <f t="shared" si="3"/>
        <v>0</v>
      </c>
    </row>
    <row r="32" spans="2:23" s="44" customFormat="1" ht="12">
      <c r="B32" s="98"/>
      <c r="C32" s="219" t="s">
        <v>39</v>
      </c>
      <c r="D32" s="220"/>
      <c r="E32" s="114">
        <v>36.3</v>
      </c>
      <c r="F32" s="115">
        <v>323504</v>
      </c>
      <c r="G32" s="126" t="s">
        <v>109</v>
      </c>
      <c r="H32" s="115">
        <v>551458</v>
      </c>
      <c r="I32" s="147">
        <v>1.7</v>
      </c>
      <c r="J32" s="152">
        <v>634132</v>
      </c>
      <c r="K32" s="140">
        <f t="shared" si="4"/>
        <v>-13.04</v>
      </c>
      <c r="L32" s="114">
        <v>36.3</v>
      </c>
      <c r="M32" s="115">
        <v>323504</v>
      </c>
      <c r="N32" s="126" t="s">
        <v>108</v>
      </c>
      <c r="O32" s="115">
        <v>501273</v>
      </c>
      <c r="P32" s="147">
        <v>1.55</v>
      </c>
      <c r="Q32" s="152">
        <v>550965</v>
      </c>
      <c r="R32" s="50">
        <f t="shared" si="5"/>
        <v>-9.02</v>
      </c>
      <c r="T32" s="44">
        <f t="shared" si="0"/>
        <v>-13.04</v>
      </c>
      <c r="U32" s="44" t="b">
        <f t="shared" si="1"/>
        <v>0</v>
      </c>
      <c r="V32" s="44">
        <f t="shared" si="2"/>
        <v>-9.02</v>
      </c>
      <c r="W32" s="44" t="b">
        <f t="shared" si="3"/>
        <v>0</v>
      </c>
    </row>
    <row r="33" spans="2:23" s="44" customFormat="1" ht="12">
      <c r="B33" s="98"/>
      <c r="C33" s="221" t="s">
        <v>82</v>
      </c>
      <c r="D33" s="222"/>
      <c r="E33" s="112">
        <v>40.3</v>
      </c>
      <c r="F33" s="113">
        <v>253120</v>
      </c>
      <c r="G33" s="125">
        <v>47</v>
      </c>
      <c r="H33" s="113">
        <v>505405</v>
      </c>
      <c r="I33" s="146">
        <v>2</v>
      </c>
      <c r="J33" s="151">
        <v>534626</v>
      </c>
      <c r="K33" s="139">
        <f t="shared" si="4"/>
        <v>-5.47</v>
      </c>
      <c r="L33" s="112">
        <v>39.9</v>
      </c>
      <c r="M33" s="113">
        <v>252592</v>
      </c>
      <c r="N33" s="125">
        <v>45</v>
      </c>
      <c r="O33" s="113">
        <v>358099</v>
      </c>
      <c r="P33" s="146">
        <v>1.42</v>
      </c>
      <c r="Q33" s="151">
        <v>387609</v>
      </c>
      <c r="R33" s="49">
        <f t="shared" si="5"/>
        <v>-7.61</v>
      </c>
      <c r="T33" s="44">
        <f t="shared" si="0"/>
        <v>-5.47</v>
      </c>
      <c r="U33" s="44" t="b">
        <f t="shared" si="1"/>
        <v>0</v>
      </c>
      <c r="V33" s="44">
        <f t="shared" si="2"/>
        <v>-7.61</v>
      </c>
      <c r="W33" s="44" t="b">
        <f t="shared" si="3"/>
        <v>0</v>
      </c>
    </row>
    <row r="34" spans="2:23" s="44" customFormat="1" ht="12">
      <c r="B34" s="98"/>
      <c r="C34" s="47"/>
      <c r="D34" s="51" t="s">
        <v>46</v>
      </c>
      <c r="E34" s="110">
        <v>36</v>
      </c>
      <c r="F34" s="111">
        <v>215975</v>
      </c>
      <c r="G34" s="124">
        <v>7</v>
      </c>
      <c r="H34" s="111">
        <v>448346</v>
      </c>
      <c r="I34" s="145">
        <v>2.08</v>
      </c>
      <c r="J34" s="151">
        <v>454338</v>
      </c>
      <c r="K34" s="139">
        <f t="shared" si="4"/>
        <v>-1.32</v>
      </c>
      <c r="L34" s="110">
        <v>36</v>
      </c>
      <c r="M34" s="111">
        <v>215975</v>
      </c>
      <c r="N34" s="124">
        <v>7</v>
      </c>
      <c r="O34" s="111">
        <v>295469</v>
      </c>
      <c r="P34" s="145">
        <v>1.37</v>
      </c>
      <c r="Q34" s="151">
        <v>284999</v>
      </c>
      <c r="R34" s="49">
        <f t="shared" si="5"/>
        <v>3.67</v>
      </c>
      <c r="T34" s="44">
        <f t="shared" si="0"/>
        <v>-1.32</v>
      </c>
      <c r="U34" s="44" t="b">
        <f t="shared" si="1"/>
        <v>0</v>
      </c>
      <c r="V34" s="44">
        <f t="shared" si="2"/>
        <v>3.67</v>
      </c>
      <c r="W34" s="44" t="b">
        <f t="shared" si="3"/>
        <v>0</v>
      </c>
    </row>
    <row r="35" spans="2:23" s="44" customFormat="1" ht="12">
      <c r="B35" s="98"/>
      <c r="C35" s="47"/>
      <c r="D35" s="51" t="s">
        <v>11</v>
      </c>
      <c r="E35" s="110">
        <v>44.2</v>
      </c>
      <c r="F35" s="111">
        <v>227328</v>
      </c>
      <c r="G35" s="124">
        <v>4</v>
      </c>
      <c r="H35" s="111">
        <v>441024</v>
      </c>
      <c r="I35" s="145">
        <v>1.94</v>
      </c>
      <c r="J35" s="151">
        <v>479754</v>
      </c>
      <c r="K35" s="139">
        <f t="shared" si="4"/>
        <v>-8.07</v>
      </c>
      <c r="L35" s="110">
        <v>44.2</v>
      </c>
      <c r="M35" s="111">
        <v>227328</v>
      </c>
      <c r="N35" s="124">
        <v>4</v>
      </c>
      <c r="O35" s="111">
        <v>375394</v>
      </c>
      <c r="P35" s="145">
        <v>1.65</v>
      </c>
      <c r="Q35" s="151">
        <v>379306</v>
      </c>
      <c r="R35" s="49">
        <f t="shared" si="5"/>
        <v>-1.03</v>
      </c>
      <c r="T35" s="44">
        <f t="shared" si="0"/>
        <v>-8.07</v>
      </c>
      <c r="U35" s="44" t="b">
        <f t="shared" si="1"/>
        <v>0</v>
      </c>
      <c r="V35" s="44">
        <f t="shared" si="2"/>
        <v>-1.03</v>
      </c>
      <c r="W35" s="44" t="b">
        <f t="shared" si="3"/>
        <v>0</v>
      </c>
    </row>
    <row r="36" spans="2:23" s="44" customFormat="1" ht="12">
      <c r="B36" s="98" t="s">
        <v>12</v>
      </c>
      <c r="C36" s="47"/>
      <c r="D36" s="51" t="s">
        <v>13</v>
      </c>
      <c r="E36" s="110">
        <v>41.9</v>
      </c>
      <c r="F36" s="111">
        <v>269310</v>
      </c>
      <c r="G36" s="124">
        <v>27</v>
      </c>
      <c r="H36" s="111">
        <v>552582</v>
      </c>
      <c r="I36" s="145">
        <v>2.05</v>
      </c>
      <c r="J36" s="151">
        <v>571642</v>
      </c>
      <c r="K36" s="139">
        <f t="shared" si="4"/>
        <v>-3.33</v>
      </c>
      <c r="L36" s="110">
        <v>41.2</v>
      </c>
      <c r="M36" s="111">
        <v>269655</v>
      </c>
      <c r="N36" s="124">
        <v>25</v>
      </c>
      <c r="O36" s="111">
        <v>365170</v>
      </c>
      <c r="P36" s="145">
        <v>1.35</v>
      </c>
      <c r="Q36" s="151">
        <v>397197</v>
      </c>
      <c r="R36" s="49">
        <f t="shared" si="5"/>
        <v>-8.06</v>
      </c>
      <c r="T36" s="44">
        <f t="shared" si="0"/>
        <v>-3.33</v>
      </c>
      <c r="U36" s="44" t="b">
        <f t="shared" si="1"/>
        <v>0</v>
      </c>
      <c r="V36" s="44">
        <f t="shared" si="2"/>
        <v>-8.06</v>
      </c>
      <c r="W36" s="44" t="b">
        <f t="shared" si="3"/>
        <v>0</v>
      </c>
    </row>
    <row r="37" spans="2:23" s="44" customFormat="1" ht="12">
      <c r="B37" s="98"/>
      <c r="C37" s="47"/>
      <c r="D37" s="51" t="s">
        <v>40</v>
      </c>
      <c r="E37" s="110">
        <v>32.5</v>
      </c>
      <c r="F37" s="111">
        <v>226223</v>
      </c>
      <c r="G37" s="124" t="s">
        <v>109</v>
      </c>
      <c r="H37" s="111">
        <v>537650</v>
      </c>
      <c r="I37" s="145">
        <v>2.38</v>
      </c>
      <c r="J37" s="151">
        <v>558467</v>
      </c>
      <c r="K37" s="139">
        <f t="shared" si="4"/>
        <v>-3.73</v>
      </c>
      <c r="L37" s="110">
        <v>32.5</v>
      </c>
      <c r="M37" s="111">
        <v>226223</v>
      </c>
      <c r="N37" s="124" t="s">
        <v>106</v>
      </c>
      <c r="O37" s="111">
        <v>487420</v>
      </c>
      <c r="P37" s="145">
        <v>2.15</v>
      </c>
      <c r="Q37" s="151">
        <v>492225</v>
      </c>
      <c r="R37" s="49">
        <f t="shared" si="5"/>
        <v>-0.98</v>
      </c>
      <c r="T37" s="44">
        <f t="shared" si="0"/>
        <v>-3.73</v>
      </c>
      <c r="U37" s="44" t="b">
        <f t="shared" si="1"/>
        <v>0</v>
      </c>
      <c r="V37" s="44">
        <f t="shared" si="2"/>
        <v>-0.98</v>
      </c>
      <c r="W37" s="44" t="b">
        <f t="shared" si="3"/>
        <v>0</v>
      </c>
    </row>
    <row r="38" spans="2:23" s="44" customFormat="1" ht="12">
      <c r="B38" s="98"/>
      <c r="C38" s="47"/>
      <c r="D38" s="51" t="s">
        <v>41</v>
      </c>
      <c r="E38" s="110" t="s">
        <v>105</v>
      </c>
      <c r="F38" s="111" t="s">
        <v>105</v>
      </c>
      <c r="G38" s="124" t="s">
        <v>105</v>
      </c>
      <c r="H38" s="111" t="s">
        <v>105</v>
      </c>
      <c r="I38" s="145" t="s">
        <v>105</v>
      </c>
      <c r="J38" s="151" t="s">
        <v>105</v>
      </c>
      <c r="K38" s="139" t="str">
        <f t="shared" si="4"/>
        <v>-</v>
      </c>
      <c r="L38" s="110" t="s">
        <v>105</v>
      </c>
      <c r="M38" s="111" t="s">
        <v>105</v>
      </c>
      <c r="N38" s="124" t="s">
        <v>105</v>
      </c>
      <c r="O38" s="111" t="s">
        <v>105</v>
      </c>
      <c r="P38" s="145" t="s">
        <v>105</v>
      </c>
      <c r="Q38" s="151" t="s">
        <v>105</v>
      </c>
      <c r="R38" s="49" t="str">
        <f t="shared" si="5"/>
        <v>-</v>
      </c>
      <c r="T38" s="44" t="e">
        <f t="shared" si="0"/>
        <v>#VALUE!</v>
      </c>
      <c r="U38" s="44" t="b">
        <f t="shared" si="1"/>
        <v>1</v>
      </c>
      <c r="V38" s="44" t="e">
        <f t="shared" si="2"/>
        <v>#VALUE!</v>
      </c>
      <c r="W38" s="44" t="b">
        <f t="shared" si="3"/>
        <v>1</v>
      </c>
    </row>
    <row r="39" spans="2:23" s="44" customFormat="1" ht="12">
      <c r="B39" s="98"/>
      <c r="C39" s="47"/>
      <c r="D39" s="51" t="s">
        <v>42</v>
      </c>
      <c r="E39" s="110">
        <v>37.6</v>
      </c>
      <c r="F39" s="111">
        <v>242493</v>
      </c>
      <c r="G39" s="124" t="s">
        <v>109</v>
      </c>
      <c r="H39" s="111">
        <v>438250</v>
      </c>
      <c r="I39" s="145">
        <v>1.81</v>
      </c>
      <c r="J39" s="151">
        <v>500000</v>
      </c>
      <c r="K39" s="139">
        <f t="shared" si="4"/>
        <v>-12.35</v>
      </c>
      <c r="L39" s="110">
        <v>37.6</v>
      </c>
      <c r="M39" s="111">
        <v>242493</v>
      </c>
      <c r="N39" s="124" t="s">
        <v>106</v>
      </c>
      <c r="O39" s="111">
        <v>372750</v>
      </c>
      <c r="P39" s="145">
        <v>1.54</v>
      </c>
      <c r="Q39" s="151">
        <v>493000</v>
      </c>
      <c r="R39" s="49">
        <f t="shared" si="5"/>
        <v>-24.39</v>
      </c>
      <c r="T39" s="44">
        <f t="shared" si="0"/>
        <v>-12.35</v>
      </c>
      <c r="U39" s="44" t="b">
        <f t="shared" si="1"/>
        <v>0</v>
      </c>
      <c r="V39" s="44">
        <f t="shared" si="2"/>
        <v>-24.39</v>
      </c>
      <c r="W39" s="44" t="b">
        <f t="shared" si="3"/>
        <v>0</v>
      </c>
    </row>
    <row r="40" spans="2:23" s="44" customFormat="1" ht="12">
      <c r="B40" s="98"/>
      <c r="C40" s="47"/>
      <c r="D40" s="48" t="s">
        <v>86</v>
      </c>
      <c r="E40" s="110">
        <v>39</v>
      </c>
      <c r="F40" s="111">
        <v>253342</v>
      </c>
      <c r="G40" s="124">
        <v>5</v>
      </c>
      <c r="H40" s="111">
        <v>396000</v>
      </c>
      <c r="I40" s="145">
        <v>1.56</v>
      </c>
      <c r="J40" s="151">
        <v>518356</v>
      </c>
      <c r="K40" s="139">
        <f t="shared" si="4"/>
        <v>-23.6</v>
      </c>
      <c r="L40" s="110">
        <v>39</v>
      </c>
      <c r="M40" s="111">
        <v>253342</v>
      </c>
      <c r="N40" s="124">
        <v>5</v>
      </c>
      <c r="O40" s="111">
        <v>339000</v>
      </c>
      <c r="P40" s="145">
        <v>1.34</v>
      </c>
      <c r="Q40" s="151">
        <v>443771</v>
      </c>
      <c r="R40" s="49">
        <f t="shared" si="5"/>
        <v>-23.61</v>
      </c>
      <c r="T40" s="44">
        <f t="shared" si="0"/>
        <v>-23.6</v>
      </c>
      <c r="U40" s="44" t="b">
        <f t="shared" si="1"/>
        <v>0</v>
      </c>
      <c r="V40" s="44">
        <f t="shared" si="2"/>
        <v>-23.61</v>
      </c>
      <c r="W40" s="44" t="b">
        <f t="shared" si="3"/>
        <v>0</v>
      </c>
    </row>
    <row r="41" spans="2:23" s="44" customFormat="1" ht="12">
      <c r="B41" s="98"/>
      <c r="C41" s="47"/>
      <c r="D41" s="48" t="s">
        <v>85</v>
      </c>
      <c r="E41" s="110" t="s">
        <v>105</v>
      </c>
      <c r="F41" s="111" t="s">
        <v>105</v>
      </c>
      <c r="G41" s="124" t="s">
        <v>105</v>
      </c>
      <c r="H41" s="111" t="s">
        <v>105</v>
      </c>
      <c r="I41" s="145" t="s">
        <v>105</v>
      </c>
      <c r="J41" s="151" t="s">
        <v>105</v>
      </c>
      <c r="K41" s="139" t="str">
        <f t="shared" si="4"/>
        <v>-</v>
      </c>
      <c r="L41" s="110" t="s">
        <v>105</v>
      </c>
      <c r="M41" s="111" t="s">
        <v>105</v>
      </c>
      <c r="N41" s="124" t="s">
        <v>105</v>
      </c>
      <c r="O41" s="111" t="s">
        <v>105</v>
      </c>
      <c r="P41" s="145" t="s">
        <v>105</v>
      </c>
      <c r="Q41" s="151" t="s">
        <v>105</v>
      </c>
      <c r="R41" s="49" t="str">
        <f t="shared" si="5"/>
        <v>-</v>
      </c>
      <c r="T41" s="44" t="e">
        <f t="shared" si="0"/>
        <v>#VALUE!</v>
      </c>
      <c r="U41" s="44" t="b">
        <f t="shared" si="1"/>
        <v>1</v>
      </c>
      <c r="V41" s="44" t="e">
        <f t="shared" si="2"/>
        <v>#VALUE!</v>
      </c>
      <c r="W41" s="44" t="b">
        <f t="shared" si="3"/>
        <v>1</v>
      </c>
    </row>
    <row r="42" spans="2:23" s="44" customFormat="1" ht="12">
      <c r="B42" s="98"/>
      <c r="C42" s="219" t="s">
        <v>90</v>
      </c>
      <c r="D42" s="223"/>
      <c r="E42" s="114">
        <v>35.7</v>
      </c>
      <c r="F42" s="115">
        <v>243548</v>
      </c>
      <c r="G42" s="126">
        <v>34</v>
      </c>
      <c r="H42" s="115">
        <v>504331</v>
      </c>
      <c r="I42" s="147">
        <v>2.07</v>
      </c>
      <c r="J42" s="152">
        <v>535582</v>
      </c>
      <c r="K42" s="140">
        <f t="shared" si="4"/>
        <v>-5.83</v>
      </c>
      <c r="L42" s="114">
        <v>35.7</v>
      </c>
      <c r="M42" s="115">
        <v>243548</v>
      </c>
      <c r="N42" s="126">
        <v>34</v>
      </c>
      <c r="O42" s="115">
        <v>429772</v>
      </c>
      <c r="P42" s="147">
        <v>1.76</v>
      </c>
      <c r="Q42" s="152">
        <v>490996</v>
      </c>
      <c r="R42" s="50">
        <f t="shared" si="5"/>
        <v>-12.47</v>
      </c>
      <c r="T42" s="44">
        <f t="shared" si="0"/>
        <v>-5.83</v>
      </c>
      <c r="U42" s="44" t="b">
        <f t="shared" si="1"/>
        <v>0</v>
      </c>
      <c r="V42" s="44">
        <f t="shared" si="2"/>
        <v>-12.47</v>
      </c>
      <c r="W42" s="44" t="b">
        <f t="shared" si="3"/>
        <v>0</v>
      </c>
    </row>
    <row r="43" spans="2:23" s="44" customFormat="1" ht="12">
      <c r="B43" s="98"/>
      <c r="C43" s="219" t="s">
        <v>66</v>
      </c>
      <c r="D43" s="223"/>
      <c r="E43" s="114">
        <v>38.1</v>
      </c>
      <c r="F43" s="115">
        <v>293029</v>
      </c>
      <c r="G43" s="126">
        <v>7</v>
      </c>
      <c r="H43" s="115">
        <v>914357</v>
      </c>
      <c r="I43" s="147">
        <v>3.12</v>
      </c>
      <c r="J43" s="152">
        <v>915676</v>
      </c>
      <c r="K43" s="140">
        <f t="shared" si="4"/>
        <v>-0.14</v>
      </c>
      <c r="L43" s="114">
        <v>35.5</v>
      </c>
      <c r="M43" s="115">
        <v>280782</v>
      </c>
      <c r="N43" s="126">
        <v>6</v>
      </c>
      <c r="O43" s="115">
        <v>787628</v>
      </c>
      <c r="P43" s="147">
        <v>2.81</v>
      </c>
      <c r="Q43" s="152">
        <v>852441</v>
      </c>
      <c r="R43" s="50">
        <f t="shared" si="5"/>
        <v>-7.6</v>
      </c>
      <c r="T43" s="44">
        <f t="shared" si="0"/>
        <v>-0.14</v>
      </c>
      <c r="U43" s="44" t="b">
        <f t="shared" si="1"/>
        <v>0</v>
      </c>
      <c r="V43" s="44">
        <f t="shared" si="2"/>
        <v>-7.6</v>
      </c>
      <c r="W43" s="44" t="b">
        <f t="shared" si="3"/>
        <v>0</v>
      </c>
    </row>
    <row r="44" spans="2:23" s="44" customFormat="1" ht="12">
      <c r="B44" s="98"/>
      <c r="C44" s="219" t="s">
        <v>67</v>
      </c>
      <c r="D44" s="223"/>
      <c r="E44" s="114">
        <v>35.9</v>
      </c>
      <c r="F44" s="115">
        <v>285000</v>
      </c>
      <c r="G44" s="126" t="s">
        <v>109</v>
      </c>
      <c r="H44" s="115">
        <v>541500</v>
      </c>
      <c r="I44" s="147">
        <v>1.9</v>
      </c>
      <c r="J44" s="152" t="s">
        <v>105</v>
      </c>
      <c r="K44" s="140" t="str">
        <f t="shared" si="4"/>
        <v>-</v>
      </c>
      <c r="L44" s="114">
        <v>35.9</v>
      </c>
      <c r="M44" s="115">
        <v>285000</v>
      </c>
      <c r="N44" s="126" t="s">
        <v>108</v>
      </c>
      <c r="O44" s="115">
        <v>484500</v>
      </c>
      <c r="P44" s="147">
        <v>1.7</v>
      </c>
      <c r="Q44" s="152" t="s">
        <v>105</v>
      </c>
      <c r="R44" s="50" t="str">
        <f t="shared" si="5"/>
        <v>-</v>
      </c>
      <c r="T44" s="44" t="e">
        <f t="shared" si="0"/>
        <v>#VALUE!</v>
      </c>
      <c r="U44" s="44" t="b">
        <f t="shared" si="1"/>
        <v>1</v>
      </c>
      <c r="V44" s="44" t="e">
        <f t="shared" si="2"/>
        <v>#VALUE!</v>
      </c>
      <c r="W44" s="44" t="b">
        <f t="shared" si="3"/>
        <v>1</v>
      </c>
    </row>
    <row r="45" spans="2:23" s="44" customFormat="1" ht="12">
      <c r="B45" s="98"/>
      <c r="C45" s="219" t="s">
        <v>68</v>
      </c>
      <c r="D45" s="223"/>
      <c r="E45" s="114">
        <v>39.2</v>
      </c>
      <c r="F45" s="115">
        <v>240700</v>
      </c>
      <c r="G45" s="126" t="s">
        <v>109</v>
      </c>
      <c r="H45" s="115">
        <v>562750</v>
      </c>
      <c r="I45" s="147">
        <v>2.34</v>
      </c>
      <c r="J45" s="152">
        <v>696550</v>
      </c>
      <c r="K45" s="140">
        <f t="shared" si="4"/>
        <v>-19.21</v>
      </c>
      <c r="L45" s="114">
        <v>39.2</v>
      </c>
      <c r="M45" s="115">
        <v>240700</v>
      </c>
      <c r="N45" s="126" t="s">
        <v>108</v>
      </c>
      <c r="O45" s="115">
        <v>396700</v>
      </c>
      <c r="P45" s="147">
        <v>1.65</v>
      </c>
      <c r="Q45" s="152">
        <v>529287</v>
      </c>
      <c r="R45" s="50">
        <f t="shared" si="5"/>
        <v>-25.05</v>
      </c>
      <c r="T45" s="44">
        <f t="shared" si="0"/>
        <v>-19.21</v>
      </c>
      <c r="U45" s="44" t="b">
        <f t="shared" si="1"/>
        <v>0</v>
      </c>
      <c r="V45" s="44">
        <f t="shared" si="2"/>
        <v>-25.05</v>
      </c>
      <c r="W45" s="44" t="b">
        <f t="shared" si="3"/>
        <v>0</v>
      </c>
    </row>
    <row r="46" spans="2:23" s="44" customFormat="1" ht="12">
      <c r="B46" s="98"/>
      <c r="C46" s="219" t="s">
        <v>69</v>
      </c>
      <c r="D46" s="223"/>
      <c r="E46" s="114">
        <v>34.9</v>
      </c>
      <c r="F46" s="115">
        <v>224976</v>
      </c>
      <c r="G46" s="126">
        <v>4</v>
      </c>
      <c r="H46" s="115">
        <v>361935</v>
      </c>
      <c r="I46" s="147">
        <v>1.61</v>
      </c>
      <c r="J46" s="152">
        <v>374301</v>
      </c>
      <c r="K46" s="140">
        <f t="shared" si="4"/>
        <v>-3.3</v>
      </c>
      <c r="L46" s="114">
        <v>34.9</v>
      </c>
      <c r="M46" s="115">
        <v>224976</v>
      </c>
      <c r="N46" s="126">
        <v>4</v>
      </c>
      <c r="O46" s="115">
        <v>355673</v>
      </c>
      <c r="P46" s="147">
        <v>1.58</v>
      </c>
      <c r="Q46" s="152">
        <v>358425</v>
      </c>
      <c r="R46" s="50">
        <f t="shared" si="5"/>
        <v>-0.77</v>
      </c>
      <c r="T46" s="44">
        <f t="shared" si="0"/>
        <v>-3.3</v>
      </c>
      <c r="U46" s="44" t="b">
        <f t="shared" si="1"/>
        <v>0</v>
      </c>
      <c r="V46" s="44">
        <f t="shared" si="2"/>
        <v>-0.77</v>
      </c>
      <c r="W46" s="44" t="b">
        <f t="shared" si="3"/>
        <v>0</v>
      </c>
    </row>
    <row r="47" spans="2:23" s="44" customFormat="1" ht="12">
      <c r="B47" s="98"/>
      <c r="C47" s="219" t="s">
        <v>70</v>
      </c>
      <c r="D47" s="223"/>
      <c r="E47" s="114">
        <v>38.1</v>
      </c>
      <c r="F47" s="115">
        <v>270368</v>
      </c>
      <c r="G47" s="126">
        <v>9</v>
      </c>
      <c r="H47" s="115">
        <v>523043</v>
      </c>
      <c r="I47" s="147">
        <v>1.93</v>
      </c>
      <c r="J47" s="152">
        <v>484378</v>
      </c>
      <c r="K47" s="140">
        <f t="shared" si="4"/>
        <v>7.98</v>
      </c>
      <c r="L47" s="114">
        <v>38.1</v>
      </c>
      <c r="M47" s="115">
        <v>270368</v>
      </c>
      <c r="N47" s="126">
        <v>9</v>
      </c>
      <c r="O47" s="115">
        <v>445165</v>
      </c>
      <c r="P47" s="147">
        <v>1.65</v>
      </c>
      <c r="Q47" s="152">
        <v>465801</v>
      </c>
      <c r="R47" s="50">
        <f t="shared" si="5"/>
        <v>-4.43</v>
      </c>
      <c r="T47" s="44">
        <f t="shared" si="0"/>
        <v>7.98</v>
      </c>
      <c r="U47" s="44" t="b">
        <f t="shared" si="1"/>
        <v>0</v>
      </c>
      <c r="V47" s="44">
        <f t="shared" si="2"/>
        <v>-4.43</v>
      </c>
      <c r="W47" s="44" t="b">
        <f t="shared" si="3"/>
        <v>0</v>
      </c>
    </row>
    <row r="48" spans="2:23" s="44" customFormat="1" ht="12.75" thickBot="1">
      <c r="B48" s="98"/>
      <c r="C48" s="230" t="s">
        <v>71</v>
      </c>
      <c r="D48" s="231"/>
      <c r="E48" s="110">
        <v>34.7</v>
      </c>
      <c r="F48" s="111">
        <v>251672</v>
      </c>
      <c r="G48" s="124">
        <v>8</v>
      </c>
      <c r="H48" s="111">
        <v>572813</v>
      </c>
      <c r="I48" s="145">
        <v>2.28</v>
      </c>
      <c r="J48" s="151">
        <v>595169</v>
      </c>
      <c r="K48" s="139">
        <f t="shared" si="4"/>
        <v>-3.76</v>
      </c>
      <c r="L48" s="110">
        <v>34.7</v>
      </c>
      <c r="M48" s="111">
        <v>251672</v>
      </c>
      <c r="N48" s="124">
        <v>8</v>
      </c>
      <c r="O48" s="111">
        <v>550765</v>
      </c>
      <c r="P48" s="145">
        <v>2.19</v>
      </c>
      <c r="Q48" s="151">
        <v>559305</v>
      </c>
      <c r="R48" s="49">
        <f t="shared" si="5"/>
        <v>-1.53</v>
      </c>
      <c r="T48" s="44">
        <f t="shared" si="0"/>
        <v>-3.76</v>
      </c>
      <c r="U48" s="44" t="b">
        <f t="shared" si="1"/>
        <v>0</v>
      </c>
      <c r="V48" s="44">
        <f t="shared" si="2"/>
        <v>-1.53</v>
      </c>
      <c r="W48" s="44" t="b">
        <f t="shared" si="3"/>
        <v>0</v>
      </c>
    </row>
    <row r="49" spans="2:23" s="44" customFormat="1" ht="12">
      <c r="B49" s="97"/>
      <c r="C49" s="102" t="s">
        <v>14</v>
      </c>
      <c r="D49" s="52" t="s">
        <v>15</v>
      </c>
      <c r="E49" s="116">
        <v>39.2</v>
      </c>
      <c r="F49" s="117">
        <v>314099</v>
      </c>
      <c r="G49" s="127">
        <v>37</v>
      </c>
      <c r="H49" s="117">
        <v>760061</v>
      </c>
      <c r="I49" s="148">
        <v>2.42</v>
      </c>
      <c r="J49" s="153">
        <v>813466</v>
      </c>
      <c r="K49" s="141">
        <f t="shared" si="4"/>
        <v>-6.57</v>
      </c>
      <c r="L49" s="116">
        <v>39.2</v>
      </c>
      <c r="M49" s="117">
        <v>314099</v>
      </c>
      <c r="N49" s="127">
        <v>37</v>
      </c>
      <c r="O49" s="117">
        <v>676759</v>
      </c>
      <c r="P49" s="148">
        <v>2.15</v>
      </c>
      <c r="Q49" s="153">
        <v>773435</v>
      </c>
      <c r="R49" s="53">
        <f t="shared" si="5"/>
        <v>-12.5</v>
      </c>
      <c r="T49" s="44">
        <f t="shared" si="0"/>
        <v>-6.57</v>
      </c>
      <c r="U49" s="44" t="b">
        <f t="shared" si="1"/>
        <v>0</v>
      </c>
      <c r="V49" s="44">
        <f t="shared" si="2"/>
        <v>-12.5</v>
      </c>
      <c r="W49" s="44" t="b">
        <f t="shared" si="3"/>
        <v>0</v>
      </c>
    </row>
    <row r="50" spans="2:23" s="44" customFormat="1" ht="12">
      <c r="B50" s="98" t="s">
        <v>16</v>
      </c>
      <c r="C50" s="103"/>
      <c r="D50" s="54" t="s">
        <v>17</v>
      </c>
      <c r="E50" s="114">
        <v>38.1</v>
      </c>
      <c r="F50" s="115">
        <v>289215</v>
      </c>
      <c r="G50" s="126">
        <v>79</v>
      </c>
      <c r="H50" s="115">
        <v>666003</v>
      </c>
      <c r="I50" s="147">
        <v>2.3</v>
      </c>
      <c r="J50" s="152">
        <v>750206</v>
      </c>
      <c r="K50" s="140">
        <f t="shared" si="4"/>
        <v>-11.22</v>
      </c>
      <c r="L50" s="114">
        <v>37.9</v>
      </c>
      <c r="M50" s="115">
        <v>288224</v>
      </c>
      <c r="N50" s="126">
        <v>78</v>
      </c>
      <c r="O50" s="115">
        <v>582236</v>
      </c>
      <c r="P50" s="147">
        <v>2.02</v>
      </c>
      <c r="Q50" s="152">
        <v>702075</v>
      </c>
      <c r="R50" s="50">
        <f t="shared" si="5"/>
        <v>-17.07</v>
      </c>
      <c r="T50" s="44">
        <f t="shared" si="0"/>
        <v>-11.22</v>
      </c>
      <c r="U50" s="44" t="b">
        <f t="shared" si="1"/>
        <v>0</v>
      </c>
      <c r="V50" s="44">
        <f t="shared" si="2"/>
        <v>-17.07</v>
      </c>
      <c r="W50" s="44" t="b">
        <f t="shared" si="3"/>
        <v>0</v>
      </c>
    </row>
    <row r="51" spans="2:23" s="44" customFormat="1" ht="12">
      <c r="B51" s="98"/>
      <c r="C51" s="103" t="s">
        <v>18</v>
      </c>
      <c r="D51" s="54" t="s">
        <v>19</v>
      </c>
      <c r="E51" s="114">
        <v>37.4</v>
      </c>
      <c r="F51" s="115">
        <v>268400</v>
      </c>
      <c r="G51" s="126">
        <v>57</v>
      </c>
      <c r="H51" s="115">
        <v>634883</v>
      </c>
      <c r="I51" s="147">
        <v>2.37</v>
      </c>
      <c r="J51" s="152">
        <v>698500</v>
      </c>
      <c r="K51" s="140">
        <f t="shared" si="4"/>
        <v>-9.11</v>
      </c>
      <c r="L51" s="114">
        <v>37.4</v>
      </c>
      <c r="M51" s="115">
        <v>268400</v>
      </c>
      <c r="N51" s="126">
        <v>57</v>
      </c>
      <c r="O51" s="115">
        <v>550339</v>
      </c>
      <c r="P51" s="147">
        <v>2.05</v>
      </c>
      <c r="Q51" s="152">
        <v>629908</v>
      </c>
      <c r="R51" s="50">
        <f t="shared" si="5"/>
        <v>-12.63</v>
      </c>
      <c r="T51" s="44">
        <f t="shared" si="0"/>
        <v>-9.11</v>
      </c>
      <c r="U51" s="44" t="b">
        <f t="shared" si="1"/>
        <v>0</v>
      </c>
      <c r="V51" s="44">
        <f t="shared" si="2"/>
        <v>-12.63</v>
      </c>
      <c r="W51" s="44" t="b">
        <f t="shared" si="3"/>
        <v>0</v>
      </c>
    </row>
    <row r="52" spans="2:23" s="44" customFormat="1" ht="12">
      <c r="B52" s="98"/>
      <c r="C52" s="103"/>
      <c r="D52" s="54" t="s">
        <v>20</v>
      </c>
      <c r="E52" s="114">
        <v>37.1</v>
      </c>
      <c r="F52" s="115">
        <v>255576</v>
      </c>
      <c r="G52" s="126">
        <v>50</v>
      </c>
      <c r="H52" s="115">
        <v>608301</v>
      </c>
      <c r="I52" s="147">
        <v>2.38</v>
      </c>
      <c r="J52" s="152">
        <v>641091</v>
      </c>
      <c r="K52" s="140">
        <f t="shared" si="4"/>
        <v>-5.11</v>
      </c>
      <c r="L52" s="114">
        <v>36.6</v>
      </c>
      <c r="M52" s="115">
        <v>258147</v>
      </c>
      <c r="N52" s="126">
        <v>48</v>
      </c>
      <c r="O52" s="115">
        <v>522134</v>
      </c>
      <c r="P52" s="147">
        <v>2.02</v>
      </c>
      <c r="Q52" s="152">
        <v>571528</v>
      </c>
      <c r="R52" s="50">
        <f t="shared" si="5"/>
        <v>-8.64</v>
      </c>
      <c r="T52" s="44">
        <f t="shared" si="0"/>
        <v>-5.11</v>
      </c>
      <c r="U52" s="44" t="b">
        <f t="shared" si="1"/>
        <v>0</v>
      </c>
      <c r="V52" s="44">
        <f t="shared" si="2"/>
        <v>-8.64</v>
      </c>
      <c r="W52" s="44" t="b">
        <f t="shared" si="3"/>
        <v>0</v>
      </c>
    </row>
    <row r="53" spans="2:23" s="44" customFormat="1" ht="12">
      <c r="B53" s="98" t="s">
        <v>21</v>
      </c>
      <c r="C53" s="104" t="s">
        <v>4</v>
      </c>
      <c r="D53" s="54" t="s">
        <v>22</v>
      </c>
      <c r="E53" s="114">
        <v>37.9</v>
      </c>
      <c r="F53" s="115">
        <v>280481</v>
      </c>
      <c r="G53" s="126">
        <v>223</v>
      </c>
      <c r="H53" s="115">
        <v>660717</v>
      </c>
      <c r="I53" s="147">
        <v>2.36</v>
      </c>
      <c r="J53" s="152">
        <v>724411</v>
      </c>
      <c r="K53" s="140">
        <f t="shared" si="4"/>
        <v>-8.79</v>
      </c>
      <c r="L53" s="114">
        <v>37.7</v>
      </c>
      <c r="M53" s="115">
        <v>280877</v>
      </c>
      <c r="N53" s="126">
        <v>220</v>
      </c>
      <c r="O53" s="115">
        <v>576756</v>
      </c>
      <c r="P53" s="147">
        <v>2.05</v>
      </c>
      <c r="Q53" s="152">
        <v>667605</v>
      </c>
      <c r="R53" s="50">
        <f t="shared" si="5"/>
        <v>-13.61</v>
      </c>
      <c r="T53" s="44">
        <f t="shared" si="0"/>
        <v>-8.79</v>
      </c>
      <c r="U53" s="44" t="b">
        <f t="shared" si="1"/>
        <v>0</v>
      </c>
      <c r="V53" s="44">
        <f t="shared" si="2"/>
        <v>-13.61</v>
      </c>
      <c r="W53" s="44" t="b">
        <f t="shared" si="3"/>
        <v>0</v>
      </c>
    </row>
    <row r="54" spans="2:23" s="44" customFormat="1" ht="12">
      <c r="B54" s="98"/>
      <c r="C54" s="103" t="s">
        <v>23</v>
      </c>
      <c r="D54" s="54" t="s">
        <v>24</v>
      </c>
      <c r="E54" s="114">
        <v>37.6</v>
      </c>
      <c r="F54" s="115">
        <v>247579</v>
      </c>
      <c r="G54" s="126">
        <v>128</v>
      </c>
      <c r="H54" s="115">
        <v>521874</v>
      </c>
      <c r="I54" s="147">
        <v>2.11</v>
      </c>
      <c r="J54" s="152">
        <v>584368</v>
      </c>
      <c r="K54" s="140">
        <f t="shared" si="4"/>
        <v>-10.69</v>
      </c>
      <c r="L54" s="114">
        <v>37.6</v>
      </c>
      <c r="M54" s="115">
        <v>247579</v>
      </c>
      <c r="N54" s="126">
        <v>128</v>
      </c>
      <c r="O54" s="115">
        <v>405625</v>
      </c>
      <c r="P54" s="147">
        <v>1.64</v>
      </c>
      <c r="Q54" s="152">
        <v>518986</v>
      </c>
      <c r="R54" s="50">
        <f t="shared" si="5"/>
        <v>-21.84</v>
      </c>
      <c r="T54" s="44">
        <f t="shared" si="0"/>
        <v>-10.69</v>
      </c>
      <c r="U54" s="44" t="b">
        <f t="shared" si="1"/>
        <v>0</v>
      </c>
      <c r="V54" s="44">
        <f t="shared" si="2"/>
        <v>-21.84</v>
      </c>
      <c r="W54" s="44" t="b">
        <f t="shared" si="3"/>
        <v>0</v>
      </c>
    </row>
    <row r="55" spans="2:23" s="44" customFormat="1" ht="12">
      <c r="B55" s="98"/>
      <c r="C55" s="103" t="s">
        <v>25</v>
      </c>
      <c r="D55" s="54" t="s">
        <v>26</v>
      </c>
      <c r="E55" s="114">
        <v>40.2</v>
      </c>
      <c r="F55" s="115">
        <v>261373</v>
      </c>
      <c r="G55" s="126">
        <v>56</v>
      </c>
      <c r="H55" s="115">
        <v>488198</v>
      </c>
      <c r="I55" s="147">
        <v>1.87</v>
      </c>
      <c r="J55" s="152">
        <v>556843</v>
      </c>
      <c r="K55" s="140">
        <f t="shared" si="4"/>
        <v>-12.33</v>
      </c>
      <c r="L55" s="114">
        <v>40.2</v>
      </c>
      <c r="M55" s="115">
        <v>259216</v>
      </c>
      <c r="N55" s="126">
        <v>55</v>
      </c>
      <c r="O55" s="115">
        <v>380234</v>
      </c>
      <c r="P55" s="147">
        <v>1.47</v>
      </c>
      <c r="Q55" s="152">
        <v>462736</v>
      </c>
      <c r="R55" s="50">
        <f t="shared" si="5"/>
        <v>-17.83</v>
      </c>
      <c r="T55" s="44">
        <f t="shared" si="0"/>
        <v>-12.33</v>
      </c>
      <c r="U55" s="44" t="b">
        <f t="shared" si="1"/>
        <v>0</v>
      </c>
      <c r="V55" s="44">
        <f t="shared" si="2"/>
        <v>-17.83</v>
      </c>
      <c r="W55" s="44" t="b">
        <f t="shared" si="3"/>
        <v>0</v>
      </c>
    </row>
    <row r="56" spans="2:23" s="44" customFormat="1" ht="12">
      <c r="B56" s="98" t="s">
        <v>12</v>
      </c>
      <c r="C56" s="103" t="s">
        <v>18</v>
      </c>
      <c r="D56" s="54" t="s">
        <v>27</v>
      </c>
      <c r="E56" s="114">
        <v>44.5</v>
      </c>
      <c r="F56" s="115">
        <v>259073</v>
      </c>
      <c r="G56" s="126">
        <v>14</v>
      </c>
      <c r="H56" s="115">
        <v>488660</v>
      </c>
      <c r="I56" s="147">
        <v>1.89</v>
      </c>
      <c r="J56" s="152">
        <v>486912</v>
      </c>
      <c r="K56" s="140">
        <f t="shared" si="4"/>
        <v>0.36</v>
      </c>
      <c r="L56" s="114">
        <v>44.5</v>
      </c>
      <c r="M56" s="115">
        <v>259073</v>
      </c>
      <c r="N56" s="126">
        <v>14</v>
      </c>
      <c r="O56" s="115">
        <v>295540</v>
      </c>
      <c r="P56" s="147">
        <v>1.14</v>
      </c>
      <c r="Q56" s="152">
        <v>361930</v>
      </c>
      <c r="R56" s="50">
        <f t="shared" si="5"/>
        <v>-18.34</v>
      </c>
      <c r="T56" s="44">
        <f t="shared" si="0"/>
        <v>0.36</v>
      </c>
      <c r="U56" s="44" t="b">
        <f t="shared" si="1"/>
        <v>0</v>
      </c>
      <c r="V56" s="44">
        <f t="shared" si="2"/>
        <v>-18.34</v>
      </c>
      <c r="W56" s="44" t="b">
        <f t="shared" si="3"/>
        <v>0</v>
      </c>
    </row>
    <row r="57" spans="2:23" s="44" customFormat="1" ht="12">
      <c r="B57" s="98"/>
      <c r="C57" s="103" t="s">
        <v>4</v>
      </c>
      <c r="D57" s="54" t="s">
        <v>22</v>
      </c>
      <c r="E57" s="114">
        <v>38.8</v>
      </c>
      <c r="F57" s="115">
        <v>252293</v>
      </c>
      <c r="G57" s="126">
        <v>198</v>
      </c>
      <c r="H57" s="115">
        <v>510001</v>
      </c>
      <c r="I57" s="147">
        <v>2.02</v>
      </c>
      <c r="J57" s="152">
        <v>570676</v>
      </c>
      <c r="K57" s="140">
        <f t="shared" si="4"/>
        <v>-10.63</v>
      </c>
      <c r="L57" s="114">
        <v>38.8</v>
      </c>
      <c r="M57" s="115">
        <v>251645</v>
      </c>
      <c r="N57" s="126">
        <v>197</v>
      </c>
      <c r="O57" s="115">
        <v>390713</v>
      </c>
      <c r="P57" s="147">
        <v>1.55</v>
      </c>
      <c r="Q57" s="152">
        <v>494550</v>
      </c>
      <c r="R57" s="50">
        <f t="shared" si="5"/>
        <v>-21</v>
      </c>
      <c r="T57" s="44">
        <f t="shared" si="0"/>
        <v>-10.63</v>
      </c>
      <c r="U57" s="44" t="b">
        <f t="shared" si="1"/>
        <v>0</v>
      </c>
      <c r="V57" s="44">
        <f t="shared" si="2"/>
        <v>-21</v>
      </c>
      <c r="W57" s="44" t="b">
        <f t="shared" si="3"/>
        <v>0</v>
      </c>
    </row>
    <row r="58" spans="2:23" s="44" customFormat="1" ht="12.75" thickBot="1">
      <c r="B58" s="96"/>
      <c r="C58" s="232" t="s">
        <v>28</v>
      </c>
      <c r="D58" s="233"/>
      <c r="E58" s="118">
        <v>37.2</v>
      </c>
      <c r="F58" s="119">
        <v>272937</v>
      </c>
      <c r="G58" s="128">
        <v>8</v>
      </c>
      <c r="H58" s="119">
        <v>499938</v>
      </c>
      <c r="I58" s="149">
        <v>1.83</v>
      </c>
      <c r="J58" s="154">
        <v>656053</v>
      </c>
      <c r="K58" s="142">
        <f t="shared" si="4"/>
        <v>-23.8</v>
      </c>
      <c r="L58" s="118">
        <v>37.2</v>
      </c>
      <c r="M58" s="119">
        <v>272937</v>
      </c>
      <c r="N58" s="128">
        <v>8</v>
      </c>
      <c r="O58" s="119">
        <v>419310</v>
      </c>
      <c r="P58" s="149">
        <v>1.54</v>
      </c>
      <c r="Q58" s="154">
        <v>617619</v>
      </c>
      <c r="R58" s="55">
        <f t="shared" si="5"/>
        <v>-32.11</v>
      </c>
      <c r="T58" s="44">
        <f t="shared" si="0"/>
        <v>-23.8</v>
      </c>
      <c r="U58" s="44" t="b">
        <f t="shared" si="1"/>
        <v>0</v>
      </c>
      <c r="V58" s="44">
        <f t="shared" si="2"/>
        <v>-32.11</v>
      </c>
      <c r="W58" s="44" t="b">
        <f t="shared" si="3"/>
        <v>0</v>
      </c>
    </row>
    <row r="59" spans="2:23" s="44" customFormat="1" ht="12">
      <c r="B59" s="234" t="s">
        <v>93</v>
      </c>
      <c r="C59" s="224" t="s">
        <v>97</v>
      </c>
      <c r="D59" s="225"/>
      <c r="E59" s="116">
        <v>38.1</v>
      </c>
      <c r="F59" s="117">
        <v>273838</v>
      </c>
      <c r="G59" s="127">
        <v>227</v>
      </c>
      <c r="H59" s="117">
        <v>641630</v>
      </c>
      <c r="I59" s="148">
        <v>2.34</v>
      </c>
      <c r="J59" s="153">
        <v>694081</v>
      </c>
      <c r="K59" s="141">
        <f t="shared" si="4"/>
        <v>-7.56</v>
      </c>
      <c r="L59" s="116">
        <v>38.1</v>
      </c>
      <c r="M59" s="117">
        <v>273838</v>
      </c>
      <c r="N59" s="127">
        <v>227</v>
      </c>
      <c r="O59" s="117">
        <v>542043</v>
      </c>
      <c r="P59" s="148">
        <v>1.98</v>
      </c>
      <c r="Q59" s="153">
        <v>640425</v>
      </c>
      <c r="R59" s="53">
        <f t="shared" si="5"/>
        <v>-15.36</v>
      </c>
      <c r="T59" s="44">
        <f t="shared" si="0"/>
        <v>-7.56</v>
      </c>
      <c r="U59" s="44" t="b">
        <f t="shared" si="1"/>
        <v>0</v>
      </c>
      <c r="V59" s="44">
        <f t="shared" si="2"/>
        <v>-15.36</v>
      </c>
      <c r="W59" s="44" t="b">
        <f t="shared" si="3"/>
        <v>0</v>
      </c>
    </row>
    <row r="60" spans="2:23" s="44" customFormat="1" ht="12">
      <c r="B60" s="235"/>
      <c r="C60" s="226" t="s">
        <v>96</v>
      </c>
      <c r="D60" s="227"/>
      <c r="E60" s="114">
        <v>36.6</v>
      </c>
      <c r="F60" s="115">
        <v>273866</v>
      </c>
      <c r="G60" s="126">
        <v>9</v>
      </c>
      <c r="H60" s="115">
        <v>610975</v>
      </c>
      <c r="I60" s="147">
        <v>2.23</v>
      </c>
      <c r="J60" s="152">
        <v>690889</v>
      </c>
      <c r="K60" s="140">
        <f t="shared" si="4"/>
        <v>-11.57</v>
      </c>
      <c r="L60" s="114">
        <v>36.6</v>
      </c>
      <c r="M60" s="115">
        <v>273866</v>
      </c>
      <c r="N60" s="126">
        <v>9</v>
      </c>
      <c r="O60" s="115">
        <v>567663</v>
      </c>
      <c r="P60" s="147">
        <v>2.07</v>
      </c>
      <c r="Q60" s="152">
        <v>656906</v>
      </c>
      <c r="R60" s="50">
        <f t="shared" si="5"/>
        <v>-13.59</v>
      </c>
      <c r="T60" s="44">
        <f t="shared" si="0"/>
        <v>-11.57</v>
      </c>
      <c r="U60" s="44" t="b">
        <f t="shared" si="1"/>
        <v>0</v>
      </c>
      <c r="V60" s="44">
        <f t="shared" si="2"/>
        <v>-13.59</v>
      </c>
      <c r="W60" s="44" t="b">
        <f t="shared" si="3"/>
        <v>0</v>
      </c>
    </row>
    <row r="61" spans="2:23" s="44" customFormat="1" ht="12">
      <c r="B61" s="235"/>
      <c r="C61" s="226" t="s">
        <v>95</v>
      </c>
      <c r="D61" s="227"/>
      <c r="E61" s="112">
        <v>38.6</v>
      </c>
      <c r="F61" s="113">
        <v>259372</v>
      </c>
      <c r="G61" s="125">
        <v>193</v>
      </c>
      <c r="H61" s="113">
        <v>524202</v>
      </c>
      <c r="I61" s="146">
        <v>2.02</v>
      </c>
      <c r="J61" s="152">
        <v>587198</v>
      </c>
      <c r="K61" s="140">
        <f t="shared" si="4"/>
        <v>-10.73</v>
      </c>
      <c r="L61" s="112">
        <v>38.4</v>
      </c>
      <c r="M61" s="113">
        <v>258860</v>
      </c>
      <c r="N61" s="125">
        <v>189</v>
      </c>
      <c r="O61" s="113">
        <v>418299</v>
      </c>
      <c r="P61" s="146">
        <v>1.62</v>
      </c>
      <c r="Q61" s="152">
        <v>504595</v>
      </c>
      <c r="R61" s="50">
        <f t="shared" si="5"/>
        <v>-17.1</v>
      </c>
      <c r="T61" s="44">
        <f t="shared" si="0"/>
        <v>-10.73</v>
      </c>
      <c r="U61" s="44" t="b">
        <f t="shared" si="1"/>
        <v>0</v>
      </c>
      <c r="V61" s="44">
        <f t="shared" si="2"/>
        <v>-17.1</v>
      </c>
      <c r="W61" s="44" t="b">
        <f t="shared" si="3"/>
        <v>0</v>
      </c>
    </row>
    <row r="62" spans="2:23" s="44" customFormat="1" ht="12.75" thickBot="1">
      <c r="B62" s="236"/>
      <c r="C62" s="228" t="s">
        <v>92</v>
      </c>
      <c r="D62" s="229"/>
      <c r="E62" s="118" t="s">
        <v>105</v>
      </c>
      <c r="F62" s="119" t="s">
        <v>105</v>
      </c>
      <c r="G62" s="128" t="s">
        <v>105</v>
      </c>
      <c r="H62" s="119" t="s">
        <v>105</v>
      </c>
      <c r="I62" s="149" t="s">
        <v>105</v>
      </c>
      <c r="J62" s="154" t="s">
        <v>105</v>
      </c>
      <c r="K62" s="142" t="str">
        <f t="shared" si="4"/>
        <v>-</v>
      </c>
      <c r="L62" s="118" t="s">
        <v>105</v>
      </c>
      <c r="M62" s="119" t="s">
        <v>105</v>
      </c>
      <c r="N62" s="128" t="s">
        <v>105</v>
      </c>
      <c r="O62" s="119" t="s">
        <v>105</v>
      </c>
      <c r="P62" s="149" t="s">
        <v>105</v>
      </c>
      <c r="Q62" s="154" t="s">
        <v>105</v>
      </c>
      <c r="R62" s="55" t="str">
        <f t="shared" si="5"/>
        <v>-</v>
      </c>
      <c r="T62" s="44" t="e">
        <f t="shared" si="0"/>
        <v>#VALUE!</v>
      </c>
      <c r="U62" s="44" t="b">
        <f t="shared" si="1"/>
        <v>1</v>
      </c>
      <c r="V62" s="44" t="e">
        <f t="shared" si="2"/>
        <v>#VALUE!</v>
      </c>
      <c r="W62" s="44" t="b">
        <f t="shared" si="3"/>
        <v>1</v>
      </c>
    </row>
    <row r="63" spans="2:23" s="44" customFormat="1" ht="12">
      <c r="B63" s="97" t="s">
        <v>29</v>
      </c>
      <c r="C63" s="224" t="s">
        <v>30</v>
      </c>
      <c r="D63" s="225"/>
      <c r="E63" s="116">
        <v>38.7</v>
      </c>
      <c r="F63" s="117">
        <v>273440</v>
      </c>
      <c r="G63" s="127">
        <v>148</v>
      </c>
      <c r="H63" s="117">
        <v>614176</v>
      </c>
      <c r="I63" s="148">
        <v>2.25</v>
      </c>
      <c r="J63" s="153">
        <v>665097</v>
      </c>
      <c r="K63" s="141">
        <f t="shared" si="4"/>
        <v>-7.66</v>
      </c>
      <c r="L63" s="116">
        <v>38.6</v>
      </c>
      <c r="M63" s="117">
        <v>272073</v>
      </c>
      <c r="N63" s="127">
        <v>146</v>
      </c>
      <c r="O63" s="117">
        <v>511153</v>
      </c>
      <c r="P63" s="148">
        <v>1.88</v>
      </c>
      <c r="Q63" s="153">
        <v>599897</v>
      </c>
      <c r="R63" s="53">
        <f t="shared" si="5"/>
        <v>-14.79</v>
      </c>
      <c r="T63" s="44">
        <f t="shared" si="0"/>
        <v>-7.66</v>
      </c>
      <c r="U63" s="44" t="b">
        <f t="shared" si="1"/>
        <v>0</v>
      </c>
      <c r="V63" s="44">
        <f t="shared" si="2"/>
        <v>-14.79</v>
      </c>
      <c r="W63" s="44" t="b">
        <f t="shared" si="3"/>
        <v>0</v>
      </c>
    </row>
    <row r="64" spans="2:23" s="44" customFormat="1" ht="12">
      <c r="B64" s="98" t="s">
        <v>31</v>
      </c>
      <c r="C64" s="226" t="s">
        <v>32</v>
      </c>
      <c r="D64" s="227"/>
      <c r="E64" s="114">
        <v>37.9</v>
      </c>
      <c r="F64" s="115">
        <v>267057</v>
      </c>
      <c r="G64" s="126">
        <v>133</v>
      </c>
      <c r="H64" s="115">
        <v>570186</v>
      </c>
      <c r="I64" s="147">
        <v>2.14</v>
      </c>
      <c r="J64" s="152">
        <v>625317</v>
      </c>
      <c r="K64" s="140">
        <f t="shared" si="4"/>
        <v>-8.82</v>
      </c>
      <c r="L64" s="114">
        <v>37.9</v>
      </c>
      <c r="M64" s="115">
        <v>267279</v>
      </c>
      <c r="N64" s="126">
        <v>132</v>
      </c>
      <c r="O64" s="115">
        <v>488066</v>
      </c>
      <c r="P64" s="147">
        <v>1.83</v>
      </c>
      <c r="Q64" s="152">
        <v>560652</v>
      </c>
      <c r="R64" s="50">
        <f t="shared" si="5"/>
        <v>-12.95</v>
      </c>
      <c r="T64" s="44">
        <f t="shared" si="0"/>
        <v>-8.82</v>
      </c>
      <c r="U64" s="44" t="b">
        <f t="shared" si="1"/>
        <v>0</v>
      </c>
      <c r="V64" s="44">
        <f t="shared" si="2"/>
        <v>-12.95</v>
      </c>
      <c r="W64" s="44" t="b">
        <f t="shared" si="3"/>
        <v>0</v>
      </c>
    </row>
    <row r="65" spans="2:23" s="44" customFormat="1" ht="12.75" thickBot="1">
      <c r="B65" s="96" t="s">
        <v>12</v>
      </c>
      <c r="C65" s="228" t="s">
        <v>33</v>
      </c>
      <c r="D65" s="229"/>
      <c r="E65" s="118">
        <v>38.3</v>
      </c>
      <c r="F65" s="119">
        <v>261466</v>
      </c>
      <c r="G65" s="128">
        <v>148</v>
      </c>
      <c r="H65" s="119">
        <v>578289</v>
      </c>
      <c r="I65" s="149">
        <v>2.21</v>
      </c>
      <c r="J65" s="154">
        <v>663743</v>
      </c>
      <c r="K65" s="142">
        <f t="shared" si="4"/>
        <v>-12.87</v>
      </c>
      <c r="L65" s="118">
        <v>38.2</v>
      </c>
      <c r="M65" s="119">
        <v>262225</v>
      </c>
      <c r="N65" s="128">
        <v>147</v>
      </c>
      <c r="O65" s="119">
        <v>463661</v>
      </c>
      <c r="P65" s="149">
        <v>1.77</v>
      </c>
      <c r="Q65" s="154">
        <v>600872</v>
      </c>
      <c r="R65" s="55">
        <f t="shared" si="5"/>
        <v>-22.84</v>
      </c>
      <c r="T65" s="44">
        <f t="shared" si="0"/>
        <v>-12.87</v>
      </c>
      <c r="U65" s="44" t="b">
        <f t="shared" si="1"/>
        <v>0</v>
      </c>
      <c r="V65" s="44">
        <f t="shared" si="2"/>
        <v>-22.84</v>
      </c>
      <c r="W65" s="44" t="b">
        <f t="shared" si="3"/>
        <v>0</v>
      </c>
    </row>
    <row r="66" spans="2:23" s="44" customFormat="1" ht="12.75" thickBot="1">
      <c r="B66" s="99" t="s">
        <v>34</v>
      </c>
      <c r="C66" s="100"/>
      <c r="D66" s="100"/>
      <c r="E66" s="120">
        <v>38.3</v>
      </c>
      <c r="F66" s="121">
        <v>267330</v>
      </c>
      <c r="G66" s="129">
        <v>429</v>
      </c>
      <c r="H66" s="121">
        <v>588158</v>
      </c>
      <c r="I66" s="122">
        <v>2.2</v>
      </c>
      <c r="J66" s="155">
        <v>652148</v>
      </c>
      <c r="K66" s="143">
        <f t="shared" si="4"/>
        <v>-9.81</v>
      </c>
      <c r="L66" s="120">
        <v>38.2</v>
      </c>
      <c r="M66" s="121">
        <v>267178</v>
      </c>
      <c r="N66" s="129">
        <v>425</v>
      </c>
      <c r="O66" s="121">
        <v>487556</v>
      </c>
      <c r="P66" s="122">
        <v>1.82</v>
      </c>
      <c r="Q66" s="155">
        <v>587895</v>
      </c>
      <c r="R66" s="56">
        <f t="shared" si="5"/>
        <v>-17.07</v>
      </c>
      <c r="T66" s="44">
        <f t="shared" si="0"/>
        <v>-9.81</v>
      </c>
      <c r="U66" s="44" t="b">
        <f t="shared" si="1"/>
        <v>0</v>
      </c>
      <c r="V66" s="44">
        <f t="shared" si="2"/>
        <v>-17.07</v>
      </c>
      <c r="W66" s="44" t="b">
        <f t="shared" si="3"/>
        <v>0</v>
      </c>
    </row>
    <row r="67" spans="1:18" ht="12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9"/>
      <c r="L67" s="57"/>
      <c r="M67" s="57"/>
      <c r="N67" s="57"/>
      <c r="O67" s="59"/>
      <c r="P67" s="57"/>
      <c r="Q67" s="57"/>
      <c r="R67" s="57"/>
    </row>
    <row r="68" spans="1:18" ht="12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9"/>
      <c r="L68" s="57"/>
      <c r="M68" s="57"/>
      <c r="N68" s="57"/>
      <c r="O68" s="59"/>
      <c r="P68" s="57"/>
      <c r="Q68" s="57"/>
      <c r="R68" s="57"/>
    </row>
    <row r="69" spans="1:18" ht="12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9"/>
      <c r="L69" s="57"/>
      <c r="M69" s="57"/>
      <c r="N69" s="57"/>
      <c r="O69" s="59"/>
      <c r="P69" s="57"/>
      <c r="Q69" s="57"/>
      <c r="R69" s="57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E1" sqref="E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5" width="10.00390625" style="30" customWidth="1"/>
    <col min="6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10.875" style="30" customWidth="1"/>
    <col min="13" max="15" width="8.625" style="30" customWidth="1"/>
    <col min="16" max="16384" width="9.00390625" style="30" customWidth="1"/>
  </cols>
  <sheetData>
    <row r="1" spans="1:15" ht="14.25" thickBot="1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64</v>
      </c>
    </row>
    <row r="2" spans="1:15" ht="14.25" thickBot="1">
      <c r="A2" s="250" t="s">
        <v>43</v>
      </c>
      <c r="B2" s="253" t="s">
        <v>44</v>
      </c>
      <c r="C2" s="254"/>
      <c r="D2" s="254"/>
      <c r="E2" s="254"/>
      <c r="F2" s="254"/>
      <c r="G2" s="255"/>
      <c r="H2" s="256"/>
      <c r="I2" s="254" t="s">
        <v>36</v>
      </c>
      <c r="J2" s="254"/>
      <c r="K2" s="254"/>
      <c r="L2" s="254"/>
      <c r="M2" s="254"/>
      <c r="N2" s="255"/>
      <c r="O2" s="256"/>
    </row>
    <row r="3" spans="1:15" ht="13.5">
      <c r="A3" s="251"/>
      <c r="B3" s="31"/>
      <c r="C3" s="32"/>
      <c r="D3" s="32"/>
      <c r="E3" s="32"/>
      <c r="F3" s="32"/>
      <c r="G3" s="257" t="s">
        <v>48</v>
      </c>
      <c r="H3" s="258"/>
      <c r="I3" s="32"/>
      <c r="J3" s="32"/>
      <c r="K3" s="32"/>
      <c r="L3" s="32"/>
      <c r="M3" s="32"/>
      <c r="N3" s="259" t="s">
        <v>48</v>
      </c>
      <c r="O3" s="260"/>
    </row>
    <row r="4" spans="1:15" ht="52.5" customHeight="1" thickBot="1">
      <c r="A4" s="252"/>
      <c r="B4" s="33" t="s">
        <v>62</v>
      </c>
      <c r="C4" s="34" t="s">
        <v>49</v>
      </c>
      <c r="D4" s="34" t="s">
        <v>45</v>
      </c>
      <c r="E4" s="34" t="s">
        <v>50</v>
      </c>
      <c r="F4" s="105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5" t="s">
        <v>94</v>
      </c>
      <c r="N4" s="35" t="s">
        <v>54</v>
      </c>
      <c r="O4" s="37" t="s">
        <v>52</v>
      </c>
    </row>
    <row r="5" spans="1:15" ht="13.5">
      <c r="A5" s="130" t="s">
        <v>55</v>
      </c>
      <c r="B5" s="156">
        <v>38.1</v>
      </c>
      <c r="C5" s="157">
        <v>268668</v>
      </c>
      <c r="D5" s="157">
        <v>383</v>
      </c>
      <c r="E5" s="157">
        <v>661810</v>
      </c>
      <c r="F5" s="158">
        <v>2.4633004302708175</v>
      </c>
      <c r="G5" s="159">
        <v>668639</v>
      </c>
      <c r="H5" s="160">
        <f aca="true" t="shared" si="0" ref="H5:H13">ROUND((E5-G5)/G5*100,2)</f>
        <v>-1.02</v>
      </c>
      <c r="I5" s="161" t="s">
        <v>105</v>
      </c>
      <c r="J5" s="162" t="s">
        <v>105</v>
      </c>
      <c r="K5" s="163">
        <v>369</v>
      </c>
      <c r="L5" s="157">
        <v>558957</v>
      </c>
      <c r="M5" s="164">
        <v>2.0804747867256244</v>
      </c>
      <c r="N5" s="159">
        <v>553017</v>
      </c>
      <c r="O5" s="165">
        <f aca="true" t="shared" si="1" ref="O5:O13">ROUND((L5-N5)/N5*100,2)</f>
        <v>1.07</v>
      </c>
    </row>
    <row r="6" spans="1:15" ht="13.5">
      <c r="A6" s="130" t="s">
        <v>56</v>
      </c>
      <c r="B6" s="156">
        <v>38</v>
      </c>
      <c r="C6" s="157">
        <v>266737</v>
      </c>
      <c r="D6" s="157">
        <v>373</v>
      </c>
      <c r="E6" s="157">
        <v>650514</v>
      </c>
      <c r="F6" s="158">
        <v>2.44</v>
      </c>
      <c r="G6" s="159">
        <v>661810</v>
      </c>
      <c r="H6" s="160">
        <f t="shared" si="0"/>
        <v>-1.71</v>
      </c>
      <c r="I6" s="161" t="s">
        <v>105</v>
      </c>
      <c r="J6" s="162" t="s">
        <v>105</v>
      </c>
      <c r="K6" s="163">
        <v>362</v>
      </c>
      <c r="L6" s="157">
        <v>554424</v>
      </c>
      <c r="M6" s="164">
        <v>2.08</v>
      </c>
      <c r="N6" s="159">
        <v>558957</v>
      </c>
      <c r="O6" s="165">
        <f t="shared" si="1"/>
        <v>-0.81</v>
      </c>
    </row>
    <row r="7" spans="1:15" ht="13.5">
      <c r="A7" s="130" t="s">
        <v>57</v>
      </c>
      <c r="B7" s="156">
        <v>38.3</v>
      </c>
      <c r="C7" s="157">
        <v>268378</v>
      </c>
      <c r="D7" s="157">
        <v>345</v>
      </c>
      <c r="E7" s="157">
        <v>626437</v>
      </c>
      <c r="F7" s="158">
        <v>2.33</v>
      </c>
      <c r="G7" s="159">
        <v>650514</v>
      </c>
      <c r="H7" s="160">
        <f t="shared" si="0"/>
        <v>-3.7</v>
      </c>
      <c r="I7" s="161" t="s">
        <v>105</v>
      </c>
      <c r="J7" s="162" t="s">
        <v>105</v>
      </c>
      <c r="K7" s="163">
        <v>328</v>
      </c>
      <c r="L7" s="157">
        <v>529856</v>
      </c>
      <c r="M7" s="164">
        <v>1.97</v>
      </c>
      <c r="N7" s="159">
        <v>554424</v>
      </c>
      <c r="O7" s="165">
        <f t="shared" si="1"/>
        <v>-4.43</v>
      </c>
    </row>
    <row r="8" spans="1:15" ht="13.5">
      <c r="A8" s="130" t="s">
        <v>58</v>
      </c>
      <c r="B8" s="166">
        <v>38.4</v>
      </c>
      <c r="C8" s="167">
        <v>268232</v>
      </c>
      <c r="D8" s="168">
        <v>364</v>
      </c>
      <c r="E8" s="167">
        <v>623075</v>
      </c>
      <c r="F8" s="169">
        <v>2.32</v>
      </c>
      <c r="G8" s="170">
        <v>626437</v>
      </c>
      <c r="H8" s="171">
        <f t="shared" si="0"/>
        <v>-0.54</v>
      </c>
      <c r="I8" s="172" t="s">
        <v>105</v>
      </c>
      <c r="J8" s="173" t="s">
        <v>105</v>
      </c>
      <c r="K8" s="174">
        <v>348</v>
      </c>
      <c r="L8" s="167">
        <v>529202</v>
      </c>
      <c r="M8" s="175">
        <v>1.97</v>
      </c>
      <c r="N8" s="170">
        <v>529856</v>
      </c>
      <c r="O8" s="165">
        <f t="shared" si="1"/>
        <v>-0.12</v>
      </c>
    </row>
    <row r="9" spans="1:15" ht="13.5">
      <c r="A9" s="130" t="s">
        <v>59</v>
      </c>
      <c r="B9" s="156">
        <v>38.5</v>
      </c>
      <c r="C9" s="157">
        <v>268046</v>
      </c>
      <c r="D9" s="157">
        <v>402</v>
      </c>
      <c r="E9" s="157">
        <v>631089</v>
      </c>
      <c r="F9" s="169">
        <v>2.35</v>
      </c>
      <c r="G9" s="170">
        <v>623075</v>
      </c>
      <c r="H9" s="160">
        <f t="shared" si="0"/>
        <v>1.29</v>
      </c>
      <c r="I9" s="172" t="s">
        <v>105</v>
      </c>
      <c r="J9" s="173" t="s">
        <v>105</v>
      </c>
      <c r="K9" s="174">
        <v>394</v>
      </c>
      <c r="L9" s="167">
        <v>542040</v>
      </c>
      <c r="M9" s="175">
        <v>2.02</v>
      </c>
      <c r="N9" s="170">
        <v>529202</v>
      </c>
      <c r="O9" s="165">
        <f t="shared" si="1"/>
        <v>2.43</v>
      </c>
    </row>
    <row r="10" spans="1:15" ht="13.5">
      <c r="A10" s="130" t="s">
        <v>88</v>
      </c>
      <c r="B10" s="156">
        <v>38.6</v>
      </c>
      <c r="C10" s="157">
        <v>269959</v>
      </c>
      <c r="D10" s="157">
        <v>375</v>
      </c>
      <c r="E10" s="157">
        <v>645519</v>
      </c>
      <c r="F10" s="158">
        <v>2.39</v>
      </c>
      <c r="G10" s="159">
        <v>631089</v>
      </c>
      <c r="H10" s="160">
        <f t="shared" si="0"/>
        <v>2.29</v>
      </c>
      <c r="I10" s="161" t="s">
        <v>105</v>
      </c>
      <c r="J10" s="162" t="s">
        <v>105</v>
      </c>
      <c r="K10" s="163">
        <v>372</v>
      </c>
      <c r="L10" s="157">
        <v>565509</v>
      </c>
      <c r="M10" s="164">
        <v>2.09</v>
      </c>
      <c r="N10" s="159">
        <v>542040</v>
      </c>
      <c r="O10" s="165">
        <f t="shared" si="1"/>
        <v>4.33</v>
      </c>
    </row>
    <row r="11" spans="1:15" ht="13.5">
      <c r="A11" s="130" t="s">
        <v>65</v>
      </c>
      <c r="B11" s="176">
        <v>38.5</v>
      </c>
      <c r="C11" s="157">
        <v>268340</v>
      </c>
      <c r="D11" s="157">
        <v>389</v>
      </c>
      <c r="E11" s="157">
        <v>647273</v>
      </c>
      <c r="F11" s="158">
        <v>2.41</v>
      </c>
      <c r="G11" s="159">
        <v>645519</v>
      </c>
      <c r="H11" s="160">
        <f t="shared" si="0"/>
        <v>0.27</v>
      </c>
      <c r="I11" s="177">
        <v>38.4</v>
      </c>
      <c r="J11" s="178">
        <v>268524</v>
      </c>
      <c r="K11" s="179">
        <v>383</v>
      </c>
      <c r="L11" s="157">
        <v>574127</v>
      </c>
      <c r="M11" s="164">
        <v>2.14</v>
      </c>
      <c r="N11" s="159">
        <v>565509</v>
      </c>
      <c r="O11" s="165">
        <f t="shared" si="1"/>
        <v>1.52</v>
      </c>
    </row>
    <row r="12" spans="1:15" ht="13.5">
      <c r="A12" s="130" t="s">
        <v>87</v>
      </c>
      <c r="B12" s="180">
        <v>38.6</v>
      </c>
      <c r="C12" s="181">
        <v>270405</v>
      </c>
      <c r="D12" s="181">
        <v>430</v>
      </c>
      <c r="E12" s="181">
        <v>648427</v>
      </c>
      <c r="F12" s="182">
        <v>2.4</v>
      </c>
      <c r="G12" s="183">
        <v>647273</v>
      </c>
      <c r="H12" s="184">
        <f t="shared" si="0"/>
        <v>0.18</v>
      </c>
      <c r="I12" s="185">
        <v>38.5</v>
      </c>
      <c r="J12" s="186">
        <v>270733</v>
      </c>
      <c r="K12" s="187">
        <v>427</v>
      </c>
      <c r="L12" s="181">
        <v>582173</v>
      </c>
      <c r="M12" s="188">
        <v>2.15</v>
      </c>
      <c r="N12" s="183">
        <v>574127</v>
      </c>
      <c r="O12" s="189">
        <f t="shared" si="1"/>
        <v>1.4</v>
      </c>
    </row>
    <row r="13" spans="1:15" ht="14.25" thickBot="1">
      <c r="A13" s="131" t="s">
        <v>107</v>
      </c>
      <c r="B13" s="190">
        <v>38.3</v>
      </c>
      <c r="C13" s="191">
        <v>268313</v>
      </c>
      <c r="D13" s="191">
        <v>434</v>
      </c>
      <c r="E13" s="191">
        <v>652148</v>
      </c>
      <c r="F13" s="192">
        <v>2.43</v>
      </c>
      <c r="G13" s="193">
        <v>648427</v>
      </c>
      <c r="H13" s="194">
        <f t="shared" si="0"/>
        <v>0.57</v>
      </c>
      <c r="I13" s="195">
        <v>38.3</v>
      </c>
      <c r="J13" s="196">
        <v>268348</v>
      </c>
      <c r="K13" s="197">
        <v>429</v>
      </c>
      <c r="L13" s="191">
        <v>587895</v>
      </c>
      <c r="M13" s="198">
        <v>2.19</v>
      </c>
      <c r="N13" s="193">
        <v>582173</v>
      </c>
      <c r="O13" s="199">
        <f t="shared" si="1"/>
        <v>0.98</v>
      </c>
    </row>
    <row r="14" spans="1:15" ht="13.5">
      <c r="A14" s="63" t="s">
        <v>129</v>
      </c>
      <c r="B14" s="209">
        <v>38.3</v>
      </c>
      <c r="C14" s="210">
        <v>267330</v>
      </c>
      <c r="D14" s="210">
        <v>429</v>
      </c>
      <c r="E14" s="210">
        <v>588158</v>
      </c>
      <c r="F14" s="208">
        <v>2.2</v>
      </c>
      <c r="G14" s="200">
        <v>652148</v>
      </c>
      <c r="H14" s="106">
        <f>ROUND((E14-G14)/G14*100,2)</f>
        <v>-9.81</v>
      </c>
      <c r="I14" s="211">
        <v>38.2</v>
      </c>
      <c r="J14" s="210">
        <v>267178</v>
      </c>
      <c r="K14" s="210">
        <v>425</v>
      </c>
      <c r="L14" s="210">
        <v>487556</v>
      </c>
      <c r="M14" s="208">
        <v>1.82</v>
      </c>
      <c r="N14" s="200">
        <v>587895</v>
      </c>
      <c r="O14" s="107">
        <f>ROUND((L14-N14)/N14*100,2)</f>
        <v>-17.07</v>
      </c>
    </row>
    <row r="15" spans="1:15" ht="14.25" thickBot="1">
      <c r="A15" s="64" t="s">
        <v>130</v>
      </c>
      <c r="B15" s="201">
        <v>38.3</v>
      </c>
      <c r="C15" s="202">
        <v>268313</v>
      </c>
      <c r="D15" s="202">
        <v>434</v>
      </c>
      <c r="E15" s="202">
        <v>652148</v>
      </c>
      <c r="F15" s="203">
        <v>2.43</v>
      </c>
      <c r="G15" s="193">
        <v>648427</v>
      </c>
      <c r="H15" s="194">
        <f>ROUND((E15-G15)/G15*100,2)</f>
        <v>0.57</v>
      </c>
      <c r="I15" s="204">
        <v>38.3</v>
      </c>
      <c r="J15" s="205">
        <v>268348</v>
      </c>
      <c r="K15" s="206">
        <v>429</v>
      </c>
      <c r="L15" s="202">
        <v>587895</v>
      </c>
      <c r="M15" s="207">
        <v>2.19</v>
      </c>
      <c r="N15" s="193">
        <v>582173</v>
      </c>
      <c r="O15" s="199">
        <f>ROUND((L15-N15)/N15*100,2)</f>
        <v>0.98</v>
      </c>
    </row>
    <row r="16" spans="1:15" ht="14.25" thickBot="1">
      <c r="A16" s="39" t="s">
        <v>60</v>
      </c>
      <c r="B16" s="40">
        <f aca="true" t="shared" si="2" ref="B16:O16">B14-B15</f>
        <v>0</v>
      </c>
      <c r="C16" s="41">
        <f t="shared" si="2"/>
        <v>-983</v>
      </c>
      <c r="D16" s="60">
        <f t="shared" si="2"/>
        <v>-5</v>
      </c>
      <c r="E16" s="41">
        <f t="shared" si="2"/>
        <v>-63990</v>
      </c>
      <c r="F16" s="38">
        <f t="shared" si="2"/>
        <v>-0.22999999999999998</v>
      </c>
      <c r="G16" s="61">
        <f t="shared" si="2"/>
        <v>3721</v>
      </c>
      <c r="H16" s="42">
        <f t="shared" si="2"/>
        <v>-10.38</v>
      </c>
      <c r="I16" s="43">
        <f t="shared" si="2"/>
        <v>-0.09999999999999432</v>
      </c>
      <c r="J16" s="62">
        <f t="shared" si="2"/>
        <v>-1170</v>
      </c>
      <c r="K16" s="60">
        <f t="shared" si="2"/>
        <v>-4</v>
      </c>
      <c r="L16" s="41">
        <f t="shared" si="2"/>
        <v>-100339</v>
      </c>
      <c r="M16" s="38">
        <f t="shared" si="2"/>
        <v>-0.3699999999999999</v>
      </c>
      <c r="N16" s="61">
        <f t="shared" si="2"/>
        <v>5722</v>
      </c>
      <c r="O16" s="42">
        <f t="shared" si="2"/>
        <v>-18.05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 customHeight="1">
      <c r="A26" s="241" t="s">
        <v>122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3"/>
    </row>
    <row r="27" spans="1:15" ht="13.5">
      <c r="A27" s="246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3"/>
    </row>
    <row r="28" spans="1:15" ht="29.25" customHeight="1">
      <c r="A28" s="247" t="s">
        <v>110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3"/>
    </row>
    <row r="29" spans="1:15" ht="19.5" customHeight="1">
      <c r="A29" s="247" t="s">
        <v>111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3"/>
    </row>
    <row r="30" spans="1:15" ht="25.5" customHeight="1">
      <c r="A30" s="241" t="s">
        <v>123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9"/>
    </row>
    <row r="31" spans="1:15" ht="39" customHeight="1">
      <c r="A31" s="75"/>
      <c r="B31" s="240" t="s">
        <v>112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134"/>
      <c r="O31" s="77"/>
    </row>
    <row r="32" spans="1:15" ht="24.75" customHeight="1">
      <c r="A32" s="75"/>
      <c r="B32" s="95" t="s">
        <v>113</v>
      </c>
      <c r="C32" s="135"/>
      <c r="D32" s="95"/>
      <c r="E32" s="76"/>
      <c r="F32" s="76"/>
      <c r="G32" s="76"/>
      <c r="H32" s="76"/>
      <c r="I32" s="76"/>
      <c r="J32" s="76"/>
      <c r="K32" s="76"/>
      <c r="L32" s="76"/>
      <c r="M32" s="134"/>
      <c r="N32" s="134"/>
      <c r="O32" s="77"/>
    </row>
    <row r="33" spans="1:15" ht="24" customHeight="1">
      <c r="A33" s="75"/>
      <c r="B33" s="95" t="s">
        <v>114</v>
      </c>
      <c r="C33" s="135"/>
      <c r="D33" s="95"/>
      <c r="E33" s="76"/>
      <c r="F33" s="76"/>
      <c r="G33" s="76"/>
      <c r="H33" s="76"/>
      <c r="I33" s="76"/>
      <c r="J33" s="76"/>
      <c r="K33" s="76"/>
      <c r="L33" s="76"/>
      <c r="M33" s="134"/>
      <c r="N33" s="134"/>
      <c r="O33" s="77"/>
    </row>
    <row r="34" spans="1:15" ht="24" customHeight="1">
      <c r="A34" s="75" t="s">
        <v>115</v>
      </c>
      <c r="B34" s="95" t="s">
        <v>116</v>
      </c>
      <c r="C34" s="135"/>
      <c r="D34" s="95"/>
      <c r="E34" s="76"/>
      <c r="F34" s="76"/>
      <c r="G34" s="76"/>
      <c r="H34" s="76"/>
      <c r="I34" s="76"/>
      <c r="J34" s="76"/>
      <c r="K34" s="76"/>
      <c r="L34" s="76"/>
      <c r="M34" s="134"/>
      <c r="N34" s="134"/>
      <c r="O34" s="77"/>
    </row>
    <row r="35" spans="1:15" ht="19.5" customHeight="1">
      <c r="A35" s="78"/>
      <c r="B35" s="94" t="s">
        <v>117</v>
      </c>
      <c r="C35" s="135"/>
      <c r="D35" s="94"/>
      <c r="E35" s="79"/>
      <c r="F35" s="79"/>
      <c r="G35" s="79"/>
      <c r="H35" s="79"/>
      <c r="I35" s="79"/>
      <c r="J35" s="79"/>
      <c r="K35" s="80"/>
      <c r="L35" s="80"/>
      <c r="M35" s="80"/>
      <c r="N35" s="80"/>
      <c r="O35" s="81"/>
    </row>
    <row r="36" spans="1:15" ht="27.7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80"/>
      <c r="M36" s="80"/>
      <c r="N36" s="80"/>
      <c r="O36" s="81"/>
    </row>
    <row r="37" spans="1:15" ht="23.25" customHeight="1">
      <c r="A37" s="241" t="s">
        <v>120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3"/>
    </row>
    <row r="38" spans="1:15" ht="13.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0"/>
      <c r="L38" s="80"/>
      <c r="M38" s="80"/>
      <c r="N38" s="80"/>
      <c r="O38" s="81"/>
    </row>
    <row r="39" spans="1:15" ht="13.5">
      <c r="A39" s="136" t="s">
        <v>131</v>
      </c>
      <c r="B39" s="132"/>
      <c r="C39" s="132"/>
      <c r="D39" s="132"/>
      <c r="E39" s="132"/>
      <c r="F39" s="132" t="s">
        <v>135</v>
      </c>
      <c r="G39" s="84"/>
      <c r="H39" s="84"/>
      <c r="I39" s="80"/>
      <c r="J39" s="80"/>
      <c r="K39" s="80"/>
      <c r="L39" s="137"/>
      <c r="M39" s="137" t="s">
        <v>124</v>
      </c>
      <c r="N39" s="80"/>
      <c r="O39" s="81"/>
    </row>
    <row r="40" spans="1:15" ht="13.5">
      <c r="A40" s="136" t="s">
        <v>132</v>
      </c>
      <c r="B40" s="132"/>
      <c r="C40" s="132"/>
      <c r="D40" s="132"/>
      <c r="E40" s="132"/>
      <c r="F40" s="132" t="s">
        <v>136</v>
      </c>
      <c r="G40" s="84"/>
      <c r="H40" s="84"/>
      <c r="I40" s="80"/>
      <c r="J40" s="80"/>
      <c r="K40" s="80"/>
      <c r="L40" s="137"/>
      <c r="M40" s="80" t="s">
        <v>127</v>
      </c>
      <c r="N40" s="80"/>
      <c r="O40" s="81"/>
    </row>
    <row r="41" spans="1:15" ht="13.5" customHeight="1" hidden="1">
      <c r="A41" s="91"/>
      <c r="B41" s="132"/>
      <c r="C41" s="132"/>
      <c r="D41" s="132"/>
      <c r="E41" s="132"/>
      <c r="F41" s="132"/>
      <c r="G41" s="84"/>
      <c r="H41" s="84"/>
      <c r="I41" s="80"/>
      <c r="J41" s="80"/>
      <c r="K41" s="80"/>
      <c r="L41" s="80"/>
      <c r="M41" s="80"/>
      <c r="N41" s="80"/>
      <c r="O41" s="81"/>
    </row>
    <row r="42" spans="1:15" ht="13.5" customHeight="1" hidden="1">
      <c r="A42" s="91"/>
      <c r="B42" s="132"/>
      <c r="C42" s="132"/>
      <c r="D42" s="132"/>
      <c r="E42" s="132"/>
      <c r="F42" s="132"/>
      <c r="G42" s="84"/>
      <c r="H42" s="84"/>
      <c r="I42" s="80"/>
      <c r="J42" s="80"/>
      <c r="K42" s="80"/>
      <c r="L42" s="80"/>
      <c r="M42" s="80"/>
      <c r="N42" s="80"/>
      <c r="O42" s="81"/>
    </row>
    <row r="43" spans="1:15" ht="13.5">
      <c r="A43" s="136" t="s">
        <v>133</v>
      </c>
      <c r="B43" s="132"/>
      <c r="C43" s="132"/>
      <c r="D43" s="132"/>
      <c r="E43" s="132"/>
      <c r="F43" s="132" t="s">
        <v>137</v>
      </c>
      <c r="G43" s="84"/>
      <c r="H43" s="84"/>
      <c r="I43" s="80"/>
      <c r="J43" s="80"/>
      <c r="K43" s="80"/>
      <c r="L43" s="137"/>
      <c r="M43" s="137" t="s">
        <v>125</v>
      </c>
      <c r="N43" s="80"/>
      <c r="O43" s="81"/>
    </row>
    <row r="44" spans="1:15" ht="13.5" customHeight="1" hidden="1">
      <c r="A44" s="136"/>
      <c r="B44" s="132"/>
      <c r="C44" s="132"/>
      <c r="D44" s="132"/>
      <c r="E44" s="132"/>
      <c r="F44" s="132"/>
      <c r="G44" s="84"/>
      <c r="H44" s="84"/>
      <c r="I44" s="80"/>
      <c r="J44" s="80"/>
      <c r="K44" s="80"/>
      <c r="L44" s="80"/>
      <c r="M44" s="80"/>
      <c r="N44" s="80"/>
      <c r="O44" s="81"/>
    </row>
    <row r="45" spans="1:15" ht="13.5">
      <c r="A45" s="136" t="s">
        <v>134</v>
      </c>
      <c r="B45" s="132"/>
      <c r="C45" s="132"/>
      <c r="D45" s="132"/>
      <c r="E45" s="132"/>
      <c r="F45" s="132" t="s">
        <v>138</v>
      </c>
      <c r="G45" s="84"/>
      <c r="H45" s="84"/>
      <c r="I45" s="80"/>
      <c r="J45" s="80"/>
      <c r="K45" s="80"/>
      <c r="L45" s="137"/>
      <c r="M45" s="137" t="s">
        <v>126</v>
      </c>
      <c r="N45" s="80"/>
      <c r="O45" s="81"/>
    </row>
    <row r="46" spans="1:15" ht="13.5" customHeight="1" hidden="1">
      <c r="A46" s="91"/>
      <c r="B46" s="90"/>
      <c r="C46" s="83"/>
      <c r="D46" s="80"/>
      <c r="E46" s="80"/>
      <c r="F46" s="84"/>
      <c r="G46" s="135"/>
      <c r="H46" s="84"/>
      <c r="I46" s="80"/>
      <c r="J46" s="80"/>
      <c r="K46" s="80"/>
      <c r="L46" s="80"/>
      <c r="M46" s="80"/>
      <c r="N46" s="80"/>
      <c r="O46" s="81"/>
    </row>
    <row r="47" spans="1:15" ht="13.5" customHeight="1" hidden="1">
      <c r="A47" s="91"/>
      <c r="B47" s="90"/>
      <c r="C47" s="83"/>
      <c r="D47" s="80"/>
      <c r="E47" s="80"/>
      <c r="F47" s="84"/>
      <c r="G47" s="135"/>
      <c r="H47" s="84"/>
      <c r="I47" s="80"/>
      <c r="J47" s="80"/>
      <c r="K47" s="80"/>
      <c r="L47" s="80"/>
      <c r="M47" s="80"/>
      <c r="N47" s="80"/>
      <c r="O47" s="81"/>
    </row>
    <row r="48" spans="1:15" ht="13.5">
      <c r="A48" s="82"/>
      <c r="B48" s="83"/>
      <c r="C48" s="83"/>
      <c r="D48" s="80"/>
      <c r="E48" s="80"/>
      <c r="F48" s="84"/>
      <c r="G48" s="84"/>
      <c r="H48" s="80"/>
      <c r="I48" s="80"/>
      <c r="J48" s="80"/>
      <c r="K48" s="80"/>
      <c r="L48" s="80"/>
      <c r="M48" s="80"/>
      <c r="N48" s="80"/>
      <c r="O48" s="81"/>
    </row>
    <row r="49" spans="1:15" ht="13.5">
      <c r="A49" s="82"/>
      <c r="B49" s="83"/>
      <c r="C49" s="83"/>
      <c r="D49" s="80"/>
      <c r="E49" s="80"/>
      <c r="F49" s="84"/>
      <c r="G49" s="84"/>
      <c r="H49" s="80"/>
      <c r="I49" s="80"/>
      <c r="J49" s="80"/>
      <c r="K49" s="80"/>
      <c r="L49" s="80"/>
      <c r="M49" s="80"/>
      <c r="N49" s="80"/>
      <c r="O49" s="81"/>
    </row>
    <row r="50" spans="1:15" ht="27" customHeight="1">
      <c r="A50" s="237" t="s">
        <v>121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9"/>
    </row>
    <row r="51" spans="1:15" ht="13.5">
      <c r="A51" s="85"/>
      <c r="B51" s="83"/>
      <c r="C51" s="8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</row>
    <row r="52" spans="1:15" ht="21.75" customHeight="1">
      <c r="A52" s="136" t="s">
        <v>118</v>
      </c>
      <c r="B52" s="83"/>
      <c r="C52" s="8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</row>
    <row r="53" spans="1:15" s="93" customFormat="1" ht="68.25" customHeight="1">
      <c r="A53" s="244" t="s">
        <v>119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133"/>
      <c r="O53" s="92"/>
    </row>
    <row r="54" spans="1:15" ht="13.5">
      <c r="A54" s="85"/>
      <c r="B54" s="83"/>
      <c r="C54" s="8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</row>
    <row r="55" spans="1:15" ht="13.5">
      <c r="A55" s="85"/>
      <c r="B55" s="83"/>
      <c r="C55" s="8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</row>
    <row r="56" spans="1:15" ht="13.5">
      <c r="A56" s="85"/>
      <c r="B56" s="83"/>
      <c r="C56" s="83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</row>
    <row r="57" spans="1:15" ht="13.5">
      <c r="A57" s="85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</row>
    <row r="58" spans="1:15" ht="13.5">
      <c r="A58" s="85"/>
      <c r="B58" s="83"/>
      <c r="C58" s="8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</row>
    <row r="59" spans="1:15" ht="14.25" thickBo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8"/>
      <c r="L59" s="88"/>
      <c r="M59" s="88"/>
      <c r="N59" s="88"/>
      <c r="O59" s="89"/>
    </row>
  </sheetData>
  <sheetProtection/>
  <mergeCells count="13">
    <mergeCell ref="A50:O50"/>
    <mergeCell ref="B31:M31"/>
    <mergeCell ref="A37:O37"/>
    <mergeCell ref="A53:M53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14" t="s">
        <v>128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2:18" ht="18.75">
      <c r="B3" s="214" t="s">
        <v>91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2:18" ht="12.75" thickBot="1">
      <c r="B4" s="215" t="s">
        <v>151</v>
      </c>
      <c r="C4" s="215"/>
      <c r="D4" s="215"/>
      <c r="E4" s="57"/>
      <c r="F4" s="57"/>
      <c r="G4" s="57"/>
      <c r="H4" s="57"/>
      <c r="I4" s="57"/>
      <c r="J4" s="57"/>
      <c r="K4" s="59"/>
      <c r="L4" s="57"/>
      <c r="M4" s="57"/>
      <c r="N4" s="57"/>
      <c r="O4" s="216" t="s">
        <v>139</v>
      </c>
      <c r="P4" s="216"/>
      <c r="Q4" s="216"/>
      <c r="R4" s="21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12" t="s">
        <v>48</v>
      </c>
      <c r="K6" s="213"/>
      <c r="L6" s="22"/>
      <c r="M6" s="22"/>
      <c r="N6" s="22"/>
      <c r="O6" s="22"/>
      <c r="P6" s="22"/>
      <c r="Q6" s="212" t="s">
        <v>48</v>
      </c>
      <c r="R6" s="213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94</v>
      </c>
      <c r="Q7" s="25" t="s">
        <v>54</v>
      </c>
      <c r="R7" s="27" t="s">
        <v>52</v>
      </c>
    </row>
    <row r="8" spans="2:23" s="44" customFormat="1" ht="12">
      <c r="B8" s="45"/>
      <c r="C8" s="217" t="s">
        <v>0</v>
      </c>
      <c r="D8" s="218"/>
      <c r="E8" s="108">
        <v>39</v>
      </c>
      <c r="F8" s="109">
        <v>274081</v>
      </c>
      <c r="G8" s="123">
        <v>100</v>
      </c>
      <c r="H8" s="109">
        <v>618758</v>
      </c>
      <c r="I8" s="144">
        <v>2.26</v>
      </c>
      <c r="J8" s="150">
        <v>683032</v>
      </c>
      <c r="K8" s="138">
        <f aca="true" t="shared" si="0" ref="K8:K39">IF(U8=TRUE,"-",ROUND((H8-J8)/J8*100,2))</f>
        <v>-9.41</v>
      </c>
      <c r="L8" s="261">
        <v>39</v>
      </c>
      <c r="M8" s="262">
        <v>274081</v>
      </c>
      <c r="N8" s="263">
        <v>100</v>
      </c>
      <c r="O8" s="262">
        <v>527209</v>
      </c>
      <c r="P8" s="264">
        <v>1.92</v>
      </c>
      <c r="Q8" s="150">
        <v>635067</v>
      </c>
      <c r="R8" s="138">
        <f aca="true" t="shared" si="1" ref="R8:R39">IF(W8=TRUE,"-",ROUND((O8-Q8)/Q8*100,2))</f>
        <v>-16.98</v>
      </c>
      <c r="T8" s="44">
        <f aca="true" t="shared" si="2" ref="T8:T39">ROUND((H8-J8)/J8*100,2)</f>
        <v>-9.41</v>
      </c>
      <c r="U8" s="44" t="b">
        <f aca="true" t="shared" si="3" ref="U8:U39">ISERROR(T8)</f>
        <v>0</v>
      </c>
      <c r="V8" s="44">
        <f aca="true" t="shared" si="4" ref="V8:V39">ROUND((O8-Q8)/Q8*100,2)</f>
        <v>-16.98</v>
      </c>
      <c r="W8" s="44" t="b">
        <f aca="true" t="shared" si="5" ref="W8:W39">ISERROR(V8)</f>
        <v>0</v>
      </c>
    </row>
    <row r="9" spans="2:23" s="44" customFormat="1" ht="12">
      <c r="B9" s="101"/>
      <c r="C9" s="47"/>
      <c r="D9" s="48" t="s">
        <v>99</v>
      </c>
      <c r="E9" s="110">
        <v>40.8</v>
      </c>
      <c r="F9" s="111">
        <v>266592</v>
      </c>
      <c r="G9" s="124">
        <v>8</v>
      </c>
      <c r="H9" s="111">
        <v>507689</v>
      </c>
      <c r="I9" s="145">
        <v>1.9</v>
      </c>
      <c r="J9" s="151">
        <v>562930</v>
      </c>
      <c r="K9" s="139">
        <f t="shared" si="0"/>
        <v>-9.81</v>
      </c>
      <c r="L9" s="265">
        <v>40.8</v>
      </c>
      <c r="M9" s="266">
        <v>266592</v>
      </c>
      <c r="N9" s="267">
        <v>8</v>
      </c>
      <c r="O9" s="266">
        <v>503009</v>
      </c>
      <c r="P9" s="268">
        <v>1.89</v>
      </c>
      <c r="Q9" s="151">
        <v>522078</v>
      </c>
      <c r="R9" s="269">
        <f t="shared" si="1"/>
        <v>-3.65</v>
      </c>
      <c r="T9" s="44">
        <f t="shared" si="2"/>
        <v>-9.81</v>
      </c>
      <c r="U9" s="44" t="b">
        <f t="shared" si="3"/>
        <v>0</v>
      </c>
      <c r="V9" s="44">
        <f t="shared" si="4"/>
        <v>-3.65</v>
      </c>
      <c r="W9" s="44" t="b">
        <f t="shared" si="5"/>
        <v>0</v>
      </c>
    </row>
    <row r="10" spans="2:23" s="44" customFormat="1" ht="12">
      <c r="B10" s="101"/>
      <c r="C10" s="47"/>
      <c r="D10" s="48" t="s">
        <v>72</v>
      </c>
      <c r="E10" s="110">
        <v>46</v>
      </c>
      <c r="F10" s="111">
        <v>222225</v>
      </c>
      <c r="G10" s="124" t="s">
        <v>152</v>
      </c>
      <c r="H10" s="111">
        <v>541875</v>
      </c>
      <c r="I10" s="145">
        <v>2.44</v>
      </c>
      <c r="J10" s="151">
        <v>539562</v>
      </c>
      <c r="K10" s="139">
        <f t="shared" si="0"/>
        <v>0.43</v>
      </c>
      <c r="L10" s="265">
        <v>46</v>
      </c>
      <c r="M10" s="266">
        <v>222225</v>
      </c>
      <c r="N10" s="267" t="s">
        <v>152</v>
      </c>
      <c r="O10" s="266">
        <v>340235</v>
      </c>
      <c r="P10" s="268">
        <v>1.53</v>
      </c>
      <c r="Q10" s="151">
        <v>383866</v>
      </c>
      <c r="R10" s="269">
        <f t="shared" si="1"/>
        <v>-11.37</v>
      </c>
      <c r="T10" s="44">
        <f t="shared" si="2"/>
        <v>0.43</v>
      </c>
      <c r="U10" s="44" t="b">
        <f t="shared" si="3"/>
        <v>0</v>
      </c>
      <c r="V10" s="44">
        <f t="shared" si="4"/>
        <v>-11.37</v>
      </c>
      <c r="W10" s="44" t="b">
        <f t="shared" si="5"/>
        <v>0</v>
      </c>
    </row>
    <row r="11" spans="2:23" s="44" customFormat="1" ht="12">
      <c r="B11" s="101"/>
      <c r="C11" s="47"/>
      <c r="D11" s="48" t="s">
        <v>100</v>
      </c>
      <c r="E11" s="110" t="s">
        <v>105</v>
      </c>
      <c r="F11" s="111" t="s">
        <v>105</v>
      </c>
      <c r="G11" s="124" t="s">
        <v>105</v>
      </c>
      <c r="H11" s="111" t="s">
        <v>105</v>
      </c>
      <c r="I11" s="145" t="s">
        <v>105</v>
      </c>
      <c r="J11" s="151" t="s">
        <v>105</v>
      </c>
      <c r="K11" s="139" t="str">
        <f t="shared" si="0"/>
        <v>-</v>
      </c>
      <c r="L11" s="265" t="s">
        <v>105</v>
      </c>
      <c r="M11" s="266" t="s">
        <v>105</v>
      </c>
      <c r="N11" s="267" t="s">
        <v>105</v>
      </c>
      <c r="O11" s="266" t="s">
        <v>105</v>
      </c>
      <c r="P11" s="268" t="s">
        <v>105</v>
      </c>
      <c r="Q11" s="151" t="s">
        <v>105</v>
      </c>
      <c r="R11" s="269" t="str">
        <f t="shared" si="1"/>
        <v>-</v>
      </c>
      <c r="T11" s="44" t="e">
        <f t="shared" si="2"/>
        <v>#VALUE!</v>
      </c>
      <c r="U11" s="44" t="b">
        <f t="shared" si="3"/>
        <v>1</v>
      </c>
      <c r="V11" s="44" t="e">
        <f t="shared" si="4"/>
        <v>#VALUE!</v>
      </c>
      <c r="W11" s="44" t="b">
        <f t="shared" si="5"/>
        <v>1</v>
      </c>
    </row>
    <row r="12" spans="2:23" s="44" customFormat="1" ht="12">
      <c r="B12" s="101"/>
      <c r="C12" s="47"/>
      <c r="D12" s="48" t="s">
        <v>78</v>
      </c>
      <c r="E12" s="110">
        <v>39</v>
      </c>
      <c r="F12" s="111">
        <v>270185</v>
      </c>
      <c r="G12" s="124">
        <v>21</v>
      </c>
      <c r="H12" s="111">
        <v>620231</v>
      </c>
      <c r="I12" s="145">
        <v>2.3</v>
      </c>
      <c r="J12" s="151">
        <v>659729</v>
      </c>
      <c r="K12" s="139">
        <f t="shared" si="0"/>
        <v>-5.99</v>
      </c>
      <c r="L12" s="265">
        <v>39</v>
      </c>
      <c r="M12" s="266">
        <v>270185</v>
      </c>
      <c r="N12" s="267">
        <v>21</v>
      </c>
      <c r="O12" s="266">
        <v>544524</v>
      </c>
      <c r="P12" s="268">
        <v>2.02</v>
      </c>
      <c r="Q12" s="151">
        <v>591084</v>
      </c>
      <c r="R12" s="269">
        <f t="shared" si="1"/>
        <v>-7.88</v>
      </c>
      <c r="T12" s="44">
        <f t="shared" si="2"/>
        <v>-5.99</v>
      </c>
      <c r="U12" s="44" t="b">
        <f t="shared" si="3"/>
        <v>0</v>
      </c>
      <c r="V12" s="44">
        <f t="shared" si="4"/>
        <v>-7.88</v>
      </c>
      <c r="W12" s="44" t="b">
        <f t="shared" si="5"/>
        <v>0</v>
      </c>
    </row>
    <row r="13" spans="2:23" s="44" customFormat="1" ht="12">
      <c r="B13" s="101"/>
      <c r="C13" s="47"/>
      <c r="D13" s="48" t="s">
        <v>89</v>
      </c>
      <c r="E13" s="110">
        <v>37.7</v>
      </c>
      <c r="F13" s="111">
        <v>241382</v>
      </c>
      <c r="G13" s="124" t="s">
        <v>153</v>
      </c>
      <c r="H13" s="111">
        <v>433336</v>
      </c>
      <c r="I13" s="145">
        <v>1.8</v>
      </c>
      <c r="J13" s="151">
        <v>454159</v>
      </c>
      <c r="K13" s="139">
        <f t="shared" si="0"/>
        <v>-4.58</v>
      </c>
      <c r="L13" s="265">
        <v>37.7</v>
      </c>
      <c r="M13" s="266">
        <v>241382</v>
      </c>
      <c r="N13" s="267" t="s">
        <v>153</v>
      </c>
      <c r="O13" s="266">
        <v>387643</v>
      </c>
      <c r="P13" s="268">
        <v>1.61</v>
      </c>
      <c r="Q13" s="151">
        <v>435460</v>
      </c>
      <c r="R13" s="269">
        <f t="shared" si="1"/>
        <v>-10.98</v>
      </c>
      <c r="T13" s="44">
        <f t="shared" si="2"/>
        <v>-4.58</v>
      </c>
      <c r="U13" s="44" t="b">
        <f t="shared" si="3"/>
        <v>0</v>
      </c>
      <c r="V13" s="44">
        <f t="shared" si="4"/>
        <v>-10.98</v>
      </c>
      <c r="W13" s="44" t="b">
        <f t="shared" si="5"/>
        <v>0</v>
      </c>
    </row>
    <row r="14" spans="2:23" s="44" customFormat="1" ht="12">
      <c r="B14" s="101"/>
      <c r="C14" s="47"/>
      <c r="D14" s="48" t="s">
        <v>1</v>
      </c>
      <c r="E14" s="110">
        <v>37.7</v>
      </c>
      <c r="F14" s="111">
        <v>308398</v>
      </c>
      <c r="G14" s="124">
        <v>13</v>
      </c>
      <c r="H14" s="111">
        <v>765152</v>
      </c>
      <c r="I14" s="145">
        <v>2.48</v>
      </c>
      <c r="J14" s="151">
        <v>866387</v>
      </c>
      <c r="K14" s="139">
        <f t="shared" si="0"/>
        <v>-11.68</v>
      </c>
      <c r="L14" s="265">
        <v>37.7</v>
      </c>
      <c r="M14" s="266">
        <v>308398</v>
      </c>
      <c r="N14" s="267">
        <v>13</v>
      </c>
      <c r="O14" s="266">
        <v>702827</v>
      </c>
      <c r="P14" s="268">
        <v>2.28</v>
      </c>
      <c r="Q14" s="151">
        <v>828030</v>
      </c>
      <c r="R14" s="269">
        <f t="shared" si="1"/>
        <v>-15.12</v>
      </c>
      <c r="T14" s="44">
        <f t="shared" si="2"/>
        <v>-11.68</v>
      </c>
      <c r="U14" s="44" t="b">
        <f t="shared" si="3"/>
        <v>0</v>
      </c>
      <c r="V14" s="44">
        <f t="shared" si="4"/>
        <v>-15.12</v>
      </c>
      <c r="W14" s="44" t="b">
        <f t="shared" si="5"/>
        <v>0</v>
      </c>
    </row>
    <row r="15" spans="2:23" s="44" customFormat="1" ht="12">
      <c r="B15" s="98"/>
      <c r="C15" s="47"/>
      <c r="D15" s="48" t="s">
        <v>101</v>
      </c>
      <c r="E15" s="110" t="s">
        <v>105</v>
      </c>
      <c r="F15" s="111" t="s">
        <v>105</v>
      </c>
      <c r="G15" s="124" t="s">
        <v>105</v>
      </c>
      <c r="H15" s="111" t="s">
        <v>105</v>
      </c>
      <c r="I15" s="145" t="s">
        <v>105</v>
      </c>
      <c r="J15" s="151" t="s">
        <v>105</v>
      </c>
      <c r="K15" s="139" t="str">
        <f t="shared" si="0"/>
        <v>-</v>
      </c>
      <c r="L15" s="265" t="s">
        <v>105</v>
      </c>
      <c r="M15" s="266" t="s">
        <v>105</v>
      </c>
      <c r="N15" s="267" t="s">
        <v>105</v>
      </c>
      <c r="O15" s="266" t="s">
        <v>105</v>
      </c>
      <c r="P15" s="268" t="s">
        <v>105</v>
      </c>
      <c r="Q15" s="151" t="s">
        <v>105</v>
      </c>
      <c r="R15" s="269" t="str">
        <f t="shared" si="1"/>
        <v>-</v>
      </c>
      <c r="T15" s="44" t="e">
        <f t="shared" si="2"/>
        <v>#VALUE!</v>
      </c>
      <c r="U15" s="44" t="b">
        <f t="shared" si="3"/>
        <v>1</v>
      </c>
      <c r="V15" s="44" t="e">
        <f t="shared" si="4"/>
        <v>#VALUE!</v>
      </c>
      <c r="W15" s="44" t="b">
        <f t="shared" si="5"/>
        <v>1</v>
      </c>
    </row>
    <row r="16" spans="2:23" s="44" customFormat="1" ht="12">
      <c r="B16" s="98"/>
      <c r="C16" s="47"/>
      <c r="D16" s="48" t="s">
        <v>2</v>
      </c>
      <c r="E16" s="110">
        <v>37</v>
      </c>
      <c r="F16" s="111">
        <v>283751</v>
      </c>
      <c r="G16" s="124">
        <v>5</v>
      </c>
      <c r="H16" s="111">
        <v>653733</v>
      </c>
      <c r="I16" s="145">
        <v>2.3</v>
      </c>
      <c r="J16" s="151">
        <v>683669</v>
      </c>
      <c r="K16" s="139">
        <f t="shared" si="0"/>
        <v>-4.38</v>
      </c>
      <c r="L16" s="265">
        <v>37</v>
      </c>
      <c r="M16" s="266">
        <v>283751</v>
      </c>
      <c r="N16" s="267">
        <v>5</v>
      </c>
      <c r="O16" s="266">
        <v>552497</v>
      </c>
      <c r="P16" s="268">
        <v>1.95</v>
      </c>
      <c r="Q16" s="151">
        <v>668892</v>
      </c>
      <c r="R16" s="269">
        <f t="shared" si="1"/>
        <v>-17.4</v>
      </c>
      <c r="T16" s="44">
        <f t="shared" si="2"/>
        <v>-4.38</v>
      </c>
      <c r="U16" s="44" t="b">
        <f t="shared" si="3"/>
        <v>0</v>
      </c>
      <c r="V16" s="44">
        <f t="shared" si="4"/>
        <v>-17.4</v>
      </c>
      <c r="W16" s="44" t="b">
        <f t="shared" si="5"/>
        <v>0</v>
      </c>
    </row>
    <row r="17" spans="2:23" s="44" customFormat="1" ht="12">
      <c r="B17" s="98"/>
      <c r="C17" s="47"/>
      <c r="D17" s="48" t="s">
        <v>79</v>
      </c>
      <c r="E17" s="110">
        <v>37.3</v>
      </c>
      <c r="F17" s="111">
        <v>275398</v>
      </c>
      <c r="G17" s="124" t="s">
        <v>154</v>
      </c>
      <c r="H17" s="111">
        <v>680000</v>
      </c>
      <c r="I17" s="145">
        <v>2.47</v>
      </c>
      <c r="J17" s="151">
        <v>767500</v>
      </c>
      <c r="K17" s="139">
        <f t="shared" si="0"/>
        <v>-11.4</v>
      </c>
      <c r="L17" s="265">
        <v>37.3</v>
      </c>
      <c r="M17" s="266">
        <v>275398</v>
      </c>
      <c r="N17" s="267" t="s">
        <v>154</v>
      </c>
      <c r="O17" s="266">
        <v>645000</v>
      </c>
      <c r="P17" s="268">
        <v>2.34</v>
      </c>
      <c r="Q17" s="151">
        <v>745000</v>
      </c>
      <c r="R17" s="269">
        <f t="shared" si="1"/>
        <v>-13.42</v>
      </c>
      <c r="T17" s="44">
        <f t="shared" si="2"/>
        <v>-11.4</v>
      </c>
      <c r="U17" s="44" t="b">
        <f t="shared" si="3"/>
        <v>0</v>
      </c>
      <c r="V17" s="44">
        <f t="shared" si="4"/>
        <v>-13.42</v>
      </c>
      <c r="W17" s="44" t="b">
        <f t="shared" si="5"/>
        <v>0</v>
      </c>
    </row>
    <row r="18" spans="2:23" s="44" customFormat="1" ht="12">
      <c r="B18" s="98"/>
      <c r="C18" s="47"/>
      <c r="D18" s="48" t="s">
        <v>80</v>
      </c>
      <c r="E18" s="110">
        <v>45.2</v>
      </c>
      <c r="F18" s="111">
        <v>267709</v>
      </c>
      <c r="G18" s="124" t="s">
        <v>108</v>
      </c>
      <c r="H18" s="111">
        <v>618333</v>
      </c>
      <c r="I18" s="145">
        <v>2.31</v>
      </c>
      <c r="J18" s="151">
        <v>544000</v>
      </c>
      <c r="K18" s="139">
        <f t="shared" si="0"/>
        <v>13.66</v>
      </c>
      <c r="L18" s="265">
        <v>45.2</v>
      </c>
      <c r="M18" s="266">
        <v>267709</v>
      </c>
      <c r="N18" s="267" t="s">
        <v>108</v>
      </c>
      <c r="O18" s="266">
        <v>498333</v>
      </c>
      <c r="P18" s="268">
        <v>1.86</v>
      </c>
      <c r="Q18" s="151">
        <v>390000</v>
      </c>
      <c r="R18" s="269">
        <f t="shared" si="1"/>
        <v>27.78</v>
      </c>
      <c r="T18" s="44">
        <f t="shared" si="2"/>
        <v>13.66</v>
      </c>
      <c r="U18" s="44" t="b">
        <f t="shared" si="3"/>
        <v>0</v>
      </c>
      <c r="V18" s="44">
        <f t="shared" si="4"/>
        <v>27.78</v>
      </c>
      <c r="W18" s="44" t="b">
        <f t="shared" si="5"/>
        <v>0</v>
      </c>
    </row>
    <row r="19" spans="2:23" s="44" customFormat="1" ht="12">
      <c r="B19" s="98"/>
      <c r="C19" s="47"/>
      <c r="D19" s="48" t="s">
        <v>3</v>
      </c>
      <c r="E19" s="110" t="s">
        <v>105</v>
      </c>
      <c r="F19" s="111" t="s">
        <v>105</v>
      </c>
      <c r="G19" s="124" t="s">
        <v>105</v>
      </c>
      <c r="H19" s="111" t="s">
        <v>105</v>
      </c>
      <c r="I19" s="145" t="s">
        <v>105</v>
      </c>
      <c r="J19" s="151" t="s">
        <v>105</v>
      </c>
      <c r="K19" s="139" t="str">
        <f t="shared" si="0"/>
        <v>-</v>
      </c>
      <c r="L19" s="265" t="s">
        <v>105</v>
      </c>
      <c r="M19" s="266" t="s">
        <v>105</v>
      </c>
      <c r="N19" s="267" t="s">
        <v>105</v>
      </c>
      <c r="O19" s="266" t="s">
        <v>105</v>
      </c>
      <c r="P19" s="268" t="s">
        <v>105</v>
      </c>
      <c r="Q19" s="151" t="s">
        <v>105</v>
      </c>
      <c r="R19" s="269" t="str">
        <f t="shared" si="1"/>
        <v>-</v>
      </c>
      <c r="T19" s="44" t="e">
        <f t="shared" si="2"/>
        <v>#VALUE!</v>
      </c>
      <c r="U19" s="44" t="b">
        <f t="shared" si="3"/>
        <v>1</v>
      </c>
      <c r="V19" s="44" t="e">
        <f t="shared" si="4"/>
        <v>#VALUE!</v>
      </c>
      <c r="W19" s="44" t="b">
        <f t="shared" si="5"/>
        <v>1</v>
      </c>
    </row>
    <row r="20" spans="2:23" s="44" customFormat="1" ht="12">
      <c r="B20" s="98" t="s">
        <v>4</v>
      </c>
      <c r="C20" s="47"/>
      <c r="D20" s="48" t="s">
        <v>5</v>
      </c>
      <c r="E20" s="110">
        <v>39.9</v>
      </c>
      <c r="F20" s="111">
        <v>303902</v>
      </c>
      <c r="G20" s="124">
        <v>4</v>
      </c>
      <c r="H20" s="111">
        <v>630000</v>
      </c>
      <c r="I20" s="145">
        <v>2.07</v>
      </c>
      <c r="J20" s="151">
        <v>771250</v>
      </c>
      <c r="K20" s="139">
        <f t="shared" si="0"/>
        <v>-18.31</v>
      </c>
      <c r="L20" s="265">
        <v>39.9</v>
      </c>
      <c r="M20" s="266">
        <v>303902</v>
      </c>
      <c r="N20" s="267">
        <v>4</v>
      </c>
      <c r="O20" s="266">
        <v>559500</v>
      </c>
      <c r="P20" s="268">
        <v>1.84</v>
      </c>
      <c r="Q20" s="151">
        <v>710000</v>
      </c>
      <c r="R20" s="269">
        <f t="shared" si="1"/>
        <v>-21.2</v>
      </c>
      <c r="T20" s="44">
        <f t="shared" si="2"/>
        <v>-18.31</v>
      </c>
      <c r="U20" s="44" t="b">
        <f t="shared" si="3"/>
        <v>0</v>
      </c>
      <c r="V20" s="44">
        <f t="shared" si="4"/>
        <v>-21.2</v>
      </c>
      <c r="W20" s="44" t="b">
        <f t="shared" si="5"/>
        <v>0</v>
      </c>
    </row>
    <row r="21" spans="2:23" s="44" customFormat="1" ht="12">
      <c r="B21" s="98"/>
      <c r="C21" s="47"/>
      <c r="D21" s="48" t="s">
        <v>6</v>
      </c>
      <c r="E21" s="110">
        <v>37.9</v>
      </c>
      <c r="F21" s="111">
        <v>250164</v>
      </c>
      <c r="G21" s="124" t="s">
        <v>108</v>
      </c>
      <c r="H21" s="111">
        <v>567869</v>
      </c>
      <c r="I21" s="145">
        <v>2.27</v>
      </c>
      <c r="J21" s="151">
        <v>608235</v>
      </c>
      <c r="K21" s="139">
        <f t="shared" si="0"/>
        <v>-6.64</v>
      </c>
      <c r="L21" s="265">
        <v>37.9</v>
      </c>
      <c r="M21" s="266">
        <v>250164</v>
      </c>
      <c r="N21" s="267" t="s">
        <v>108</v>
      </c>
      <c r="O21" s="266">
        <v>472400</v>
      </c>
      <c r="P21" s="268">
        <v>1.89</v>
      </c>
      <c r="Q21" s="151">
        <v>576574</v>
      </c>
      <c r="R21" s="269">
        <f t="shared" si="1"/>
        <v>-18.07</v>
      </c>
      <c r="T21" s="44">
        <f t="shared" si="2"/>
        <v>-6.64</v>
      </c>
      <c r="U21" s="44" t="b">
        <f t="shared" si="3"/>
        <v>0</v>
      </c>
      <c r="V21" s="44">
        <f t="shared" si="4"/>
        <v>-18.07</v>
      </c>
      <c r="W21" s="44" t="b">
        <f t="shared" si="5"/>
        <v>0</v>
      </c>
    </row>
    <row r="22" spans="2:23" s="44" customFormat="1" ht="12">
      <c r="B22" s="98"/>
      <c r="C22" s="47"/>
      <c r="D22" s="48" t="s">
        <v>102</v>
      </c>
      <c r="E22" s="110">
        <v>37.5</v>
      </c>
      <c r="F22" s="111">
        <v>253587</v>
      </c>
      <c r="G22" s="124">
        <v>9</v>
      </c>
      <c r="H22" s="111">
        <v>579042</v>
      </c>
      <c r="I22" s="145">
        <v>2.28</v>
      </c>
      <c r="J22" s="151">
        <v>682842</v>
      </c>
      <c r="K22" s="139">
        <f t="shared" si="0"/>
        <v>-15.2</v>
      </c>
      <c r="L22" s="265">
        <v>37.5</v>
      </c>
      <c r="M22" s="266">
        <v>253587</v>
      </c>
      <c r="N22" s="267">
        <v>9</v>
      </c>
      <c r="O22" s="266">
        <v>451969</v>
      </c>
      <c r="P22" s="268">
        <v>1.78</v>
      </c>
      <c r="Q22" s="151">
        <v>652648</v>
      </c>
      <c r="R22" s="269">
        <f t="shared" si="1"/>
        <v>-30.75</v>
      </c>
      <c r="T22" s="44">
        <f t="shared" si="2"/>
        <v>-15.2</v>
      </c>
      <c r="U22" s="44" t="b">
        <f t="shared" si="3"/>
        <v>0</v>
      </c>
      <c r="V22" s="44">
        <f t="shared" si="4"/>
        <v>-30.75</v>
      </c>
      <c r="W22" s="44" t="b">
        <f t="shared" si="5"/>
        <v>0</v>
      </c>
    </row>
    <row r="23" spans="2:23" s="44" customFormat="1" ht="12">
      <c r="B23" s="98"/>
      <c r="C23" s="47"/>
      <c r="D23" s="48" t="s">
        <v>75</v>
      </c>
      <c r="E23" s="110">
        <v>37.8</v>
      </c>
      <c r="F23" s="111">
        <v>276682</v>
      </c>
      <c r="G23" s="124">
        <v>4</v>
      </c>
      <c r="H23" s="111">
        <v>607140</v>
      </c>
      <c r="I23" s="145">
        <v>2.19</v>
      </c>
      <c r="J23" s="151">
        <v>617524</v>
      </c>
      <c r="K23" s="139">
        <f t="shared" si="0"/>
        <v>-1.68</v>
      </c>
      <c r="L23" s="265">
        <v>37.8</v>
      </c>
      <c r="M23" s="266">
        <v>276682</v>
      </c>
      <c r="N23" s="267">
        <v>4</v>
      </c>
      <c r="O23" s="266">
        <v>401764</v>
      </c>
      <c r="P23" s="268">
        <v>1.45</v>
      </c>
      <c r="Q23" s="151">
        <v>530841</v>
      </c>
      <c r="R23" s="269">
        <f t="shared" si="1"/>
        <v>-24.32</v>
      </c>
      <c r="T23" s="44">
        <f t="shared" si="2"/>
        <v>-1.68</v>
      </c>
      <c r="U23" s="44" t="b">
        <f t="shared" si="3"/>
        <v>0</v>
      </c>
      <c r="V23" s="44">
        <f t="shared" si="4"/>
        <v>-24.32</v>
      </c>
      <c r="W23" s="44" t="b">
        <f t="shared" si="5"/>
        <v>0</v>
      </c>
    </row>
    <row r="24" spans="2:23" s="44" customFormat="1" ht="12">
      <c r="B24" s="98"/>
      <c r="C24" s="47"/>
      <c r="D24" s="48" t="s">
        <v>73</v>
      </c>
      <c r="E24" s="110">
        <v>38.7</v>
      </c>
      <c r="F24" s="111">
        <v>263119</v>
      </c>
      <c r="G24" s="124">
        <v>9</v>
      </c>
      <c r="H24" s="111">
        <v>512671</v>
      </c>
      <c r="I24" s="145">
        <v>1.95</v>
      </c>
      <c r="J24" s="151">
        <v>631869</v>
      </c>
      <c r="K24" s="139">
        <f t="shared" si="0"/>
        <v>-18.86</v>
      </c>
      <c r="L24" s="265">
        <v>38.7</v>
      </c>
      <c r="M24" s="266">
        <v>263119</v>
      </c>
      <c r="N24" s="267">
        <v>9</v>
      </c>
      <c r="O24" s="266">
        <v>479577</v>
      </c>
      <c r="P24" s="268">
        <v>1.82</v>
      </c>
      <c r="Q24" s="151">
        <v>598574</v>
      </c>
      <c r="R24" s="269">
        <f t="shared" si="1"/>
        <v>-19.88</v>
      </c>
      <c r="T24" s="44">
        <f t="shared" si="2"/>
        <v>-18.86</v>
      </c>
      <c r="U24" s="44" t="b">
        <f t="shared" si="3"/>
        <v>0</v>
      </c>
      <c r="V24" s="44">
        <f t="shared" si="4"/>
        <v>-19.88</v>
      </c>
      <c r="W24" s="44" t="b">
        <f t="shared" si="5"/>
        <v>0</v>
      </c>
    </row>
    <row r="25" spans="2:23" s="44" customFormat="1" ht="12">
      <c r="B25" s="98"/>
      <c r="C25" s="47"/>
      <c r="D25" s="48" t="s">
        <v>74</v>
      </c>
      <c r="E25" s="110">
        <v>41.7</v>
      </c>
      <c r="F25" s="111">
        <v>343357</v>
      </c>
      <c r="G25" s="124" t="s">
        <v>155</v>
      </c>
      <c r="H25" s="111">
        <v>721050</v>
      </c>
      <c r="I25" s="145">
        <v>2.1</v>
      </c>
      <c r="J25" s="151">
        <v>858000</v>
      </c>
      <c r="K25" s="139">
        <f t="shared" si="0"/>
        <v>-15.96</v>
      </c>
      <c r="L25" s="265">
        <v>41.7</v>
      </c>
      <c r="M25" s="266">
        <v>343357</v>
      </c>
      <c r="N25" s="267" t="s">
        <v>155</v>
      </c>
      <c r="O25" s="266">
        <v>721050</v>
      </c>
      <c r="P25" s="268">
        <v>2.1</v>
      </c>
      <c r="Q25" s="151">
        <v>858000</v>
      </c>
      <c r="R25" s="269">
        <f t="shared" si="1"/>
        <v>-15.96</v>
      </c>
      <c r="T25" s="44">
        <f t="shared" si="2"/>
        <v>-15.96</v>
      </c>
      <c r="U25" s="44" t="b">
        <f t="shared" si="3"/>
        <v>0</v>
      </c>
      <c r="V25" s="44">
        <f t="shared" si="4"/>
        <v>-15.96</v>
      </c>
      <c r="W25" s="44" t="b">
        <f t="shared" si="5"/>
        <v>0</v>
      </c>
    </row>
    <row r="26" spans="2:23" s="44" customFormat="1" ht="12">
      <c r="B26" s="98"/>
      <c r="C26" s="47"/>
      <c r="D26" s="48" t="s">
        <v>7</v>
      </c>
      <c r="E26" s="110">
        <v>39.1</v>
      </c>
      <c r="F26" s="111">
        <v>273280</v>
      </c>
      <c r="G26" s="124">
        <v>14</v>
      </c>
      <c r="H26" s="111">
        <v>657838</v>
      </c>
      <c r="I26" s="145">
        <v>2.41</v>
      </c>
      <c r="J26" s="151">
        <v>707755</v>
      </c>
      <c r="K26" s="139">
        <f t="shared" si="0"/>
        <v>-7.05</v>
      </c>
      <c r="L26" s="265">
        <v>39.1</v>
      </c>
      <c r="M26" s="266">
        <v>273280</v>
      </c>
      <c r="N26" s="267">
        <v>14</v>
      </c>
      <c r="O26" s="266">
        <v>482469</v>
      </c>
      <c r="P26" s="268">
        <v>1.77</v>
      </c>
      <c r="Q26" s="151">
        <v>673971</v>
      </c>
      <c r="R26" s="269">
        <f t="shared" si="1"/>
        <v>-28.41</v>
      </c>
      <c r="T26" s="44">
        <f t="shared" si="2"/>
        <v>-7.05</v>
      </c>
      <c r="U26" s="44" t="b">
        <f t="shared" si="3"/>
        <v>0</v>
      </c>
      <c r="V26" s="44">
        <f t="shared" si="4"/>
        <v>-28.41</v>
      </c>
      <c r="W26" s="44" t="b">
        <f t="shared" si="5"/>
        <v>0</v>
      </c>
    </row>
    <row r="27" spans="2:23" s="44" customFormat="1" ht="12">
      <c r="B27" s="98"/>
      <c r="C27" s="47"/>
      <c r="D27" s="48" t="s">
        <v>103</v>
      </c>
      <c r="E27" s="110" t="s">
        <v>105</v>
      </c>
      <c r="F27" s="111" t="s">
        <v>105</v>
      </c>
      <c r="G27" s="124" t="s">
        <v>105</v>
      </c>
      <c r="H27" s="111" t="s">
        <v>105</v>
      </c>
      <c r="I27" s="145" t="s">
        <v>105</v>
      </c>
      <c r="J27" s="151">
        <v>550000</v>
      </c>
      <c r="K27" s="139" t="str">
        <f t="shared" si="0"/>
        <v>-</v>
      </c>
      <c r="L27" s="265" t="s">
        <v>105</v>
      </c>
      <c r="M27" s="266" t="s">
        <v>105</v>
      </c>
      <c r="N27" s="267" t="s">
        <v>105</v>
      </c>
      <c r="O27" s="266" t="s">
        <v>105</v>
      </c>
      <c r="P27" s="268" t="s">
        <v>105</v>
      </c>
      <c r="Q27" s="151">
        <v>510000</v>
      </c>
      <c r="R27" s="269" t="str">
        <f t="shared" si="1"/>
        <v>-</v>
      </c>
      <c r="T27" s="44" t="e">
        <f t="shared" si="2"/>
        <v>#VALUE!</v>
      </c>
      <c r="U27" s="44" t="b">
        <f t="shared" si="3"/>
        <v>1</v>
      </c>
      <c r="V27" s="44" t="e">
        <f t="shared" si="4"/>
        <v>#VALUE!</v>
      </c>
      <c r="W27" s="44" t="b">
        <f t="shared" si="5"/>
        <v>1</v>
      </c>
    </row>
    <row r="28" spans="2:23" s="44" customFormat="1" ht="12">
      <c r="B28" s="98" t="s">
        <v>8</v>
      </c>
      <c r="C28" s="219" t="s">
        <v>9</v>
      </c>
      <c r="D28" s="220"/>
      <c r="E28" s="112" t="s">
        <v>105</v>
      </c>
      <c r="F28" s="113" t="s">
        <v>105</v>
      </c>
      <c r="G28" s="125" t="s">
        <v>105</v>
      </c>
      <c r="H28" s="113" t="s">
        <v>105</v>
      </c>
      <c r="I28" s="146" t="s">
        <v>105</v>
      </c>
      <c r="J28" s="152" t="s">
        <v>105</v>
      </c>
      <c r="K28" s="140" t="str">
        <f t="shared" si="0"/>
        <v>-</v>
      </c>
      <c r="L28" s="270" t="s">
        <v>105</v>
      </c>
      <c r="M28" s="271" t="s">
        <v>105</v>
      </c>
      <c r="N28" s="272" t="s">
        <v>105</v>
      </c>
      <c r="O28" s="271" t="s">
        <v>105</v>
      </c>
      <c r="P28" s="273" t="s">
        <v>105</v>
      </c>
      <c r="Q28" s="152" t="s">
        <v>105</v>
      </c>
      <c r="R28" s="140" t="str">
        <f t="shared" si="1"/>
        <v>-</v>
      </c>
      <c r="T28" s="44" t="e">
        <f t="shared" si="2"/>
        <v>#VALUE!</v>
      </c>
      <c r="U28" s="44" t="b">
        <f t="shared" si="3"/>
        <v>1</v>
      </c>
      <c r="V28" s="44" t="e">
        <f t="shared" si="4"/>
        <v>#VALUE!</v>
      </c>
      <c r="W28" s="44" t="b">
        <f t="shared" si="5"/>
        <v>1</v>
      </c>
    </row>
    <row r="29" spans="2:23" s="44" customFormat="1" ht="12">
      <c r="B29" s="98"/>
      <c r="C29" s="219" t="s">
        <v>83</v>
      </c>
      <c r="D29" s="220"/>
      <c r="E29" s="114" t="s">
        <v>105</v>
      </c>
      <c r="F29" s="115" t="s">
        <v>105</v>
      </c>
      <c r="G29" s="126" t="s">
        <v>105</v>
      </c>
      <c r="H29" s="115" t="s">
        <v>105</v>
      </c>
      <c r="I29" s="147" t="s">
        <v>105</v>
      </c>
      <c r="J29" s="152" t="s">
        <v>105</v>
      </c>
      <c r="K29" s="140" t="str">
        <f t="shared" si="0"/>
        <v>-</v>
      </c>
      <c r="L29" s="274" t="s">
        <v>105</v>
      </c>
      <c r="M29" s="275" t="s">
        <v>105</v>
      </c>
      <c r="N29" s="276" t="s">
        <v>105</v>
      </c>
      <c r="O29" s="275" t="s">
        <v>105</v>
      </c>
      <c r="P29" s="277" t="s">
        <v>105</v>
      </c>
      <c r="Q29" s="152" t="s">
        <v>105</v>
      </c>
      <c r="R29" s="140" t="str">
        <f t="shared" si="1"/>
        <v>-</v>
      </c>
      <c r="T29" s="44" t="e">
        <f t="shared" si="2"/>
        <v>#VALUE!</v>
      </c>
      <c r="U29" s="44" t="b">
        <f t="shared" si="3"/>
        <v>1</v>
      </c>
      <c r="V29" s="44" t="e">
        <f t="shared" si="4"/>
        <v>#VALUE!</v>
      </c>
      <c r="W29" s="44" t="b">
        <f t="shared" si="5"/>
        <v>1</v>
      </c>
    </row>
    <row r="30" spans="2:23" s="44" customFormat="1" ht="12">
      <c r="B30" s="98"/>
      <c r="C30" s="219" t="s">
        <v>10</v>
      </c>
      <c r="D30" s="220"/>
      <c r="E30" s="114">
        <v>35.9</v>
      </c>
      <c r="F30" s="115">
        <v>310514</v>
      </c>
      <c r="G30" s="126" t="s">
        <v>155</v>
      </c>
      <c r="H30" s="115">
        <v>775000</v>
      </c>
      <c r="I30" s="147">
        <v>2.5</v>
      </c>
      <c r="J30" s="152">
        <v>505000</v>
      </c>
      <c r="K30" s="140">
        <f t="shared" si="0"/>
        <v>53.47</v>
      </c>
      <c r="L30" s="274">
        <v>35.9</v>
      </c>
      <c r="M30" s="275">
        <v>310514</v>
      </c>
      <c r="N30" s="276" t="s">
        <v>155</v>
      </c>
      <c r="O30" s="275">
        <v>625000</v>
      </c>
      <c r="P30" s="277">
        <v>2.01</v>
      </c>
      <c r="Q30" s="152">
        <v>437500</v>
      </c>
      <c r="R30" s="140">
        <f t="shared" si="1"/>
        <v>42.86</v>
      </c>
      <c r="T30" s="44">
        <f t="shared" si="2"/>
        <v>53.47</v>
      </c>
      <c r="U30" s="44" t="b">
        <f t="shared" si="3"/>
        <v>0</v>
      </c>
      <c r="V30" s="44">
        <f t="shared" si="4"/>
        <v>42.86</v>
      </c>
      <c r="W30" s="44" t="b">
        <f t="shared" si="5"/>
        <v>0</v>
      </c>
    </row>
    <row r="31" spans="2:23" s="44" customFormat="1" ht="12">
      <c r="B31" s="98"/>
      <c r="C31" s="219" t="s">
        <v>84</v>
      </c>
      <c r="D31" s="220"/>
      <c r="E31" s="114">
        <v>37.7</v>
      </c>
      <c r="F31" s="115">
        <v>320052</v>
      </c>
      <c r="G31" s="126">
        <v>4</v>
      </c>
      <c r="H31" s="115">
        <v>769314</v>
      </c>
      <c r="I31" s="147">
        <v>2.4</v>
      </c>
      <c r="J31" s="152">
        <v>782035</v>
      </c>
      <c r="K31" s="140">
        <f t="shared" si="0"/>
        <v>-1.63</v>
      </c>
      <c r="L31" s="274">
        <v>37.7</v>
      </c>
      <c r="M31" s="275">
        <v>320052</v>
      </c>
      <c r="N31" s="276">
        <v>4</v>
      </c>
      <c r="O31" s="275">
        <v>692868</v>
      </c>
      <c r="P31" s="277">
        <v>2.16</v>
      </c>
      <c r="Q31" s="152">
        <v>677394</v>
      </c>
      <c r="R31" s="140">
        <f t="shared" si="1"/>
        <v>2.28</v>
      </c>
      <c r="T31" s="44">
        <f t="shared" si="2"/>
        <v>-1.63</v>
      </c>
      <c r="U31" s="44" t="b">
        <f t="shared" si="3"/>
        <v>0</v>
      </c>
      <c r="V31" s="44">
        <f t="shared" si="4"/>
        <v>2.28</v>
      </c>
      <c r="W31" s="44" t="b">
        <f t="shared" si="5"/>
        <v>0</v>
      </c>
    </row>
    <row r="32" spans="2:23" s="44" customFormat="1" ht="12">
      <c r="B32" s="98"/>
      <c r="C32" s="219" t="s">
        <v>39</v>
      </c>
      <c r="D32" s="220"/>
      <c r="E32" s="114">
        <v>35.2</v>
      </c>
      <c r="F32" s="115">
        <v>352506</v>
      </c>
      <c r="G32" s="126" t="s">
        <v>155</v>
      </c>
      <c r="H32" s="115">
        <v>800637</v>
      </c>
      <c r="I32" s="147">
        <v>2.27</v>
      </c>
      <c r="J32" s="152">
        <v>633762</v>
      </c>
      <c r="K32" s="140">
        <f t="shared" si="0"/>
        <v>26.33</v>
      </c>
      <c r="L32" s="274">
        <v>35.2</v>
      </c>
      <c r="M32" s="275">
        <v>352506</v>
      </c>
      <c r="N32" s="276" t="s">
        <v>155</v>
      </c>
      <c r="O32" s="275">
        <v>738635</v>
      </c>
      <c r="P32" s="277">
        <v>2.1</v>
      </c>
      <c r="Q32" s="152">
        <v>521093</v>
      </c>
      <c r="R32" s="140">
        <f t="shared" si="1"/>
        <v>41.75</v>
      </c>
      <c r="T32" s="44">
        <f t="shared" si="2"/>
        <v>26.33</v>
      </c>
      <c r="U32" s="44" t="b">
        <f t="shared" si="3"/>
        <v>0</v>
      </c>
      <c r="V32" s="44">
        <f t="shared" si="4"/>
        <v>41.75</v>
      </c>
      <c r="W32" s="44" t="b">
        <f t="shared" si="5"/>
        <v>0</v>
      </c>
    </row>
    <row r="33" spans="2:23" s="44" customFormat="1" ht="12">
      <c r="B33" s="98"/>
      <c r="C33" s="221" t="s">
        <v>82</v>
      </c>
      <c r="D33" s="222"/>
      <c r="E33" s="112">
        <v>39.8</v>
      </c>
      <c r="F33" s="113">
        <v>265858</v>
      </c>
      <c r="G33" s="125">
        <v>16</v>
      </c>
      <c r="H33" s="113">
        <v>484601</v>
      </c>
      <c r="I33" s="146">
        <v>1.82</v>
      </c>
      <c r="J33" s="151">
        <v>492258</v>
      </c>
      <c r="K33" s="139">
        <f t="shared" si="0"/>
        <v>-1.56</v>
      </c>
      <c r="L33" s="270">
        <v>39.8</v>
      </c>
      <c r="M33" s="271">
        <v>258248</v>
      </c>
      <c r="N33" s="272">
        <v>15</v>
      </c>
      <c r="O33" s="271">
        <v>262363</v>
      </c>
      <c r="P33" s="273">
        <v>1.02</v>
      </c>
      <c r="Q33" s="151">
        <v>293367</v>
      </c>
      <c r="R33" s="269">
        <f t="shared" si="1"/>
        <v>-10.57</v>
      </c>
      <c r="T33" s="44">
        <f t="shared" si="2"/>
        <v>-1.56</v>
      </c>
      <c r="U33" s="44" t="b">
        <f t="shared" si="3"/>
        <v>0</v>
      </c>
      <c r="V33" s="44">
        <f t="shared" si="4"/>
        <v>-10.57</v>
      </c>
      <c r="W33" s="44" t="b">
        <f t="shared" si="5"/>
        <v>0</v>
      </c>
    </row>
    <row r="34" spans="2:23" s="44" customFormat="1" ht="12">
      <c r="B34" s="98"/>
      <c r="C34" s="47"/>
      <c r="D34" s="51" t="s">
        <v>104</v>
      </c>
      <c r="E34" s="110">
        <v>37.4</v>
      </c>
      <c r="F34" s="111">
        <v>234465</v>
      </c>
      <c r="G34" s="124">
        <v>4</v>
      </c>
      <c r="H34" s="111">
        <v>454577</v>
      </c>
      <c r="I34" s="145">
        <v>1.94</v>
      </c>
      <c r="J34" s="151">
        <v>475699</v>
      </c>
      <c r="K34" s="139">
        <f t="shared" si="0"/>
        <v>-4.44</v>
      </c>
      <c r="L34" s="265">
        <v>37.4</v>
      </c>
      <c r="M34" s="266">
        <v>234465</v>
      </c>
      <c r="N34" s="267">
        <v>4</v>
      </c>
      <c r="O34" s="266">
        <v>258376</v>
      </c>
      <c r="P34" s="268">
        <v>1.1</v>
      </c>
      <c r="Q34" s="151">
        <v>260949</v>
      </c>
      <c r="R34" s="269">
        <f t="shared" si="1"/>
        <v>-0.99</v>
      </c>
      <c r="T34" s="44">
        <f t="shared" si="2"/>
        <v>-4.44</v>
      </c>
      <c r="U34" s="44" t="b">
        <f t="shared" si="3"/>
        <v>0</v>
      </c>
      <c r="V34" s="44">
        <f t="shared" si="4"/>
        <v>-0.99</v>
      </c>
      <c r="W34" s="44" t="b">
        <f t="shared" si="5"/>
        <v>0</v>
      </c>
    </row>
    <row r="35" spans="2:23" s="44" customFormat="1" ht="12">
      <c r="B35" s="98"/>
      <c r="C35" s="47"/>
      <c r="D35" s="51" t="s">
        <v>11</v>
      </c>
      <c r="E35" s="110">
        <v>43.1</v>
      </c>
      <c r="F35" s="111">
        <v>184914</v>
      </c>
      <c r="G35" s="124" t="s">
        <v>155</v>
      </c>
      <c r="H35" s="111">
        <v>425302</v>
      </c>
      <c r="I35" s="145">
        <v>2.3</v>
      </c>
      <c r="J35" s="151">
        <v>438811</v>
      </c>
      <c r="K35" s="139">
        <f t="shared" si="0"/>
        <v>-3.08</v>
      </c>
      <c r="L35" s="265">
        <v>43.1</v>
      </c>
      <c r="M35" s="266">
        <v>184914</v>
      </c>
      <c r="N35" s="267" t="s">
        <v>106</v>
      </c>
      <c r="O35" s="266">
        <v>258880</v>
      </c>
      <c r="P35" s="268">
        <v>1.4</v>
      </c>
      <c r="Q35" s="151">
        <v>255973</v>
      </c>
      <c r="R35" s="269">
        <f t="shared" si="1"/>
        <v>1.14</v>
      </c>
      <c r="T35" s="44">
        <f t="shared" si="2"/>
        <v>-3.08</v>
      </c>
      <c r="U35" s="44" t="b">
        <f t="shared" si="3"/>
        <v>0</v>
      </c>
      <c r="V35" s="44">
        <f t="shared" si="4"/>
        <v>1.14</v>
      </c>
      <c r="W35" s="44" t="b">
        <f t="shared" si="5"/>
        <v>0</v>
      </c>
    </row>
    <row r="36" spans="2:23" s="44" customFormat="1" ht="12">
      <c r="B36" s="98" t="s">
        <v>12</v>
      </c>
      <c r="C36" s="47"/>
      <c r="D36" s="51" t="s">
        <v>13</v>
      </c>
      <c r="E36" s="110">
        <v>40.4</v>
      </c>
      <c r="F36" s="111">
        <v>284632</v>
      </c>
      <c r="G36" s="124">
        <v>11</v>
      </c>
      <c r="H36" s="111">
        <v>500909</v>
      </c>
      <c r="I36" s="145">
        <v>1.76</v>
      </c>
      <c r="J36" s="151">
        <v>505556</v>
      </c>
      <c r="K36" s="139">
        <f t="shared" si="0"/>
        <v>-0.92</v>
      </c>
      <c r="L36" s="265">
        <v>40.5</v>
      </c>
      <c r="M36" s="266">
        <v>275095</v>
      </c>
      <c r="N36" s="267">
        <v>10</v>
      </c>
      <c r="O36" s="266">
        <v>264307</v>
      </c>
      <c r="P36" s="268">
        <v>0.96</v>
      </c>
      <c r="Q36" s="151">
        <v>314250</v>
      </c>
      <c r="R36" s="269">
        <f t="shared" si="1"/>
        <v>-15.89</v>
      </c>
      <c r="T36" s="44">
        <f t="shared" si="2"/>
        <v>-0.92</v>
      </c>
      <c r="U36" s="44" t="b">
        <f t="shared" si="3"/>
        <v>0</v>
      </c>
      <c r="V36" s="44">
        <f t="shared" si="4"/>
        <v>-15.89</v>
      </c>
      <c r="W36" s="44" t="b">
        <f t="shared" si="5"/>
        <v>0</v>
      </c>
    </row>
    <row r="37" spans="2:23" s="44" customFormat="1" ht="12">
      <c r="B37" s="98"/>
      <c r="C37" s="47"/>
      <c r="D37" s="51" t="s">
        <v>40</v>
      </c>
      <c r="E37" s="110" t="s">
        <v>105</v>
      </c>
      <c r="F37" s="111" t="s">
        <v>105</v>
      </c>
      <c r="G37" s="124" t="s">
        <v>105</v>
      </c>
      <c r="H37" s="111" t="s">
        <v>105</v>
      </c>
      <c r="I37" s="145" t="s">
        <v>105</v>
      </c>
      <c r="J37" s="151" t="s">
        <v>105</v>
      </c>
      <c r="K37" s="139" t="str">
        <f t="shared" si="0"/>
        <v>-</v>
      </c>
      <c r="L37" s="265" t="s">
        <v>105</v>
      </c>
      <c r="M37" s="266" t="s">
        <v>105</v>
      </c>
      <c r="N37" s="267" t="s">
        <v>105</v>
      </c>
      <c r="O37" s="266" t="s">
        <v>105</v>
      </c>
      <c r="P37" s="268" t="s">
        <v>105</v>
      </c>
      <c r="Q37" s="151" t="s">
        <v>105</v>
      </c>
      <c r="R37" s="269" t="str">
        <f t="shared" si="1"/>
        <v>-</v>
      </c>
      <c r="T37" s="44" t="e">
        <f t="shared" si="2"/>
        <v>#VALUE!</v>
      </c>
      <c r="U37" s="44" t="b">
        <f t="shared" si="3"/>
        <v>1</v>
      </c>
      <c r="V37" s="44" t="e">
        <f t="shared" si="4"/>
        <v>#VALUE!</v>
      </c>
      <c r="W37" s="44" t="b">
        <f t="shared" si="5"/>
        <v>1</v>
      </c>
    </row>
    <row r="38" spans="2:23" s="44" customFormat="1" ht="12">
      <c r="B38" s="98"/>
      <c r="C38" s="47"/>
      <c r="D38" s="51" t="s">
        <v>41</v>
      </c>
      <c r="E38" s="110" t="s">
        <v>105</v>
      </c>
      <c r="F38" s="111" t="s">
        <v>105</v>
      </c>
      <c r="G38" s="124" t="s">
        <v>105</v>
      </c>
      <c r="H38" s="111" t="s">
        <v>105</v>
      </c>
      <c r="I38" s="145" t="s">
        <v>105</v>
      </c>
      <c r="J38" s="151" t="s">
        <v>105</v>
      </c>
      <c r="K38" s="139" t="str">
        <f t="shared" si="0"/>
        <v>-</v>
      </c>
      <c r="L38" s="265" t="s">
        <v>105</v>
      </c>
      <c r="M38" s="266" t="s">
        <v>105</v>
      </c>
      <c r="N38" s="267" t="s">
        <v>105</v>
      </c>
      <c r="O38" s="266" t="s">
        <v>105</v>
      </c>
      <c r="P38" s="268" t="s">
        <v>105</v>
      </c>
      <c r="Q38" s="151" t="s">
        <v>105</v>
      </c>
      <c r="R38" s="269" t="str">
        <f t="shared" si="1"/>
        <v>-</v>
      </c>
      <c r="T38" s="44" t="e">
        <f t="shared" si="2"/>
        <v>#VALUE!</v>
      </c>
      <c r="U38" s="44" t="b">
        <f t="shared" si="3"/>
        <v>1</v>
      </c>
      <c r="V38" s="44" t="e">
        <f t="shared" si="4"/>
        <v>#VALUE!</v>
      </c>
      <c r="W38" s="44" t="b">
        <f t="shared" si="5"/>
        <v>1</v>
      </c>
    </row>
    <row r="39" spans="2:23" s="44" customFormat="1" ht="12">
      <c r="B39" s="98"/>
      <c r="C39" s="47"/>
      <c r="D39" s="51" t="s">
        <v>42</v>
      </c>
      <c r="E39" s="110" t="s">
        <v>105</v>
      </c>
      <c r="F39" s="111" t="s">
        <v>105</v>
      </c>
      <c r="G39" s="124" t="s">
        <v>105</v>
      </c>
      <c r="H39" s="111" t="s">
        <v>105</v>
      </c>
      <c r="I39" s="145" t="s">
        <v>105</v>
      </c>
      <c r="J39" s="151" t="s">
        <v>105</v>
      </c>
      <c r="K39" s="139" t="str">
        <f t="shared" si="0"/>
        <v>-</v>
      </c>
      <c r="L39" s="265" t="s">
        <v>105</v>
      </c>
      <c r="M39" s="266" t="s">
        <v>105</v>
      </c>
      <c r="N39" s="267" t="s">
        <v>105</v>
      </c>
      <c r="O39" s="266" t="s">
        <v>105</v>
      </c>
      <c r="P39" s="268" t="s">
        <v>105</v>
      </c>
      <c r="Q39" s="151" t="s">
        <v>105</v>
      </c>
      <c r="R39" s="269" t="str">
        <f t="shared" si="1"/>
        <v>-</v>
      </c>
      <c r="T39" s="44" t="e">
        <f t="shared" si="2"/>
        <v>#VALUE!</v>
      </c>
      <c r="U39" s="44" t="b">
        <f t="shared" si="3"/>
        <v>1</v>
      </c>
      <c r="V39" s="44" t="e">
        <f t="shared" si="4"/>
        <v>#VALUE!</v>
      </c>
      <c r="W39" s="44" t="b">
        <f t="shared" si="5"/>
        <v>1</v>
      </c>
    </row>
    <row r="40" spans="2:23" s="44" customFormat="1" ht="12">
      <c r="B40" s="98"/>
      <c r="C40" s="47"/>
      <c r="D40" s="48" t="s">
        <v>86</v>
      </c>
      <c r="E40" s="110" t="s">
        <v>105</v>
      </c>
      <c r="F40" s="111" t="s">
        <v>105</v>
      </c>
      <c r="G40" s="124" t="s">
        <v>105</v>
      </c>
      <c r="H40" s="111" t="s">
        <v>105</v>
      </c>
      <c r="I40" s="145" t="s">
        <v>105</v>
      </c>
      <c r="J40" s="151" t="s">
        <v>105</v>
      </c>
      <c r="K40" s="139" t="str">
        <f aca="true" t="shared" si="6" ref="K40:K71">IF(U40=TRUE,"-",ROUND((H40-J40)/J40*100,2))</f>
        <v>-</v>
      </c>
      <c r="L40" s="265" t="s">
        <v>105</v>
      </c>
      <c r="M40" s="266" t="s">
        <v>105</v>
      </c>
      <c r="N40" s="267" t="s">
        <v>105</v>
      </c>
      <c r="O40" s="266" t="s">
        <v>105</v>
      </c>
      <c r="P40" s="268" t="s">
        <v>105</v>
      </c>
      <c r="Q40" s="151" t="s">
        <v>105</v>
      </c>
      <c r="R40" s="269" t="str">
        <f aca="true" t="shared" si="7" ref="R40:R71">IF(W40=TRUE,"-",ROUND((O40-Q40)/Q40*100,2))</f>
        <v>-</v>
      </c>
      <c r="T40" s="44" t="e">
        <f aca="true" t="shared" si="8" ref="T40:T66">ROUND((H40-J40)/J40*100,2)</f>
        <v>#VALUE!</v>
      </c>
      <c r="U40" s="44" t="b">
        <f aca="true" t="shared" si="9" ref="U40:U71">ISERROR(T40)</f>
        <v>1</v>
      </c>
      <c r="V40" s="44" t="e">
        <f aca="true" t="shared" si="10" ref="V40:V66">ROUND((O40-Q40)/Q40*100,2)</f>
        <v>#VALUE!</v>
      </c>
      <c r="W40" s="44" t="b">
        <f aca="true" t="shared" si="11" ref="W40:W71">ISERROR(V40)</f>
        <v>1</v>
      </c>
    </row>
    <row r="41" spans="2:23" s="44" customFormat="1" ht="12">
      <c r="B41" s="98"/>
      <c r="C41" s="47"/>
      <c r="D41" s="48" t="s">
        <v>85</v>
      </c>
      <c r="E41" s="110" t="s">
        <v>105</v>
      </c>
      <c r="F41" s="111" t="s">
        <v>105</v>
      </c>
      <c r="G41" s="124" t="s">
        <v>105</v>
      </c>
      <c r="H41" s="111" t="s">
        <v>105</v>
      </c>
      <c r="I41" s="145" t="s">
        <v>105</v>
      </c>
      <c r="J41" s="151" t="s">
        <v>105</v>
      </c>
      <c r="K41" s="139" t="str">
        <f t="shared" si="6"/>
        <v>-</v>
      </c>
      <c r="L41" s="265" t="s">
        <v>105</v>
      </c>
      <c r="M41" s="266" t="s">
        <v>105</v>
      </c>
      <c r="N41" s="267" t="s">
        <v>105</v>
      </c>
      <c r="O41" s="266" t="s">
        <v>105</v>
      </c>
      <c r="P41" s="268" t="s">
        <v>105</v>
      </c>
      <c r="Q41" s="151" t="s">
        <v>105</v>
      </c>
      <c r="R41" s="269" t="str">
        <f t="shared" si="7"/>
        <v>-</v>
      </c>
      <c r="T41" s="44" t="e">
        <f t="shared" si="8"/>
        <v>#VALUE!</v>
      </c>
      <c r="U41" s="44" t="b">
        <f t="shared" si="9"/>
        <v>1</v>
      </c>
      <c r="V41" s="44" t="e">
        <f t="shared" si="10"/>
        <v>#VALUE!</v>
      </c>
      <c r="W41" s="44" t="b">
        <f t="shared" si="11"/>
        <v>1</v>
      </c>
    </row>
    <row r="42" spans="2:23" s="44" customFormat="1" ht="12">
      <c r="B42" s="98"/>
      <c r="C42" s="219" t="s">
        <v>90</v>
      </c>
      <c r="D42" s="223"/>
      <c r="E42" s="114">
        <v>35.8</v>
      </c>
      <c r="F42" s="115">
        <v>250117</v>
      </c>
      <c r="G42" s="126">
        <v>9</v>
      </c>
      <c r="H42" s="115">
        <v>508546</v>
      </c>
      <c r="I42" s="147">
        <v>2.03</v>
      </c>
      <c r="J42" s="152">
        <v>544568</v>
      </c>
      <c r="K42" s="140">
        <f t="shared" si="6"/>
        <v>-6.61</v>
      </c>
      <c r="L42" s="274">
        <v>35.8</v>
      </c>
      <c r="M42" s="275">
        <v>250117</v>
      </c>
      <c r="N42" s="276">
        <v>9</v>
      </c>
      <c r="O42" s="275">
        <v>453233</v>
      </c>
      <c r="P42" s="277">
        <v>1.81</v>
      </c>
      <c r="Q42" s="152">
        <v>501597</v>
      </c>
      <c r="R42" s="140">
        <f t="shared" si="7"/>
        <v>-9.64</v>
      </c>
      <c r="T42" s="44">
        <f t="shared" si="8"/>
        <v>-6.61</v>
      </c>
      <c r="U42" s="44" t="b">
        <f t="shared" si="9"/>
        <v>0</v>
      </c>
      <c r="V42" s="44">
        <f t="shared" si="10"/>
        <v>-9.64</v>
      </c>
      <c r="W42" s="44" t="b">
        <f t="shared" si="11"/>
        <v>0</v>
      </c>
    </row>
    <row r="43" spans="2:23" s="44" customFormat="1" ht="12">
      <c r="B43" s="98"/>
      <c r="C43" s="219" t="s">
        <v>66</v>
      </c>
      <c r="D43" s="223"/>
      <c r="E43" s="114">
        <v>38.1</v>
      </c>
      <c r="F43" s="115">
        <v>293029</v>
      </c>
      <c r="G43" s="126">
        <v>7</v>
      </c>
      <c r="H43" s="115">
        <v>914357</v>
      </c>
      <c r="I43" s="147">
        <v>3.12</v>
      </c>
      <c r="J43" s="152">
        <v>973649</v>
      </c>
      <c r="K43" s="140">
        <f t="shared" si="6"/>
        <v>-6.09</v>
      </c>
      <c r="L43" s="274">
        <v>35.5</v>
      </c>
      <c r="M43" s="275">
        <v>280782</v>
      </c>
      <c r="N43" s="276">
        <v>6</v>
      </c>
      <c r="O43" s="275">
        <v>787628</v>
      </c>
      <c r="P43" s="277">
        <v>2.81</v>
      </c>
      <c r="Q43" s="152">
        <v>901380</v>
      </c>
      <c r="R43" s="140">
        <f t="shared" si="7"/>
        <v>-12.62</v>
      </c>
      <c r="T43" s="44">
        <f t="shared" si="8"/>
        <v>-6.09</v>
      </c>
      <c r="U43" s="44" t="b">
        <f t="shared" si="9"/>
        <v>0</v>
      </c>
      <c r="V43" s="44">
        <f t="shared" si="10"/>
        <v>-12.62</v>
      </c>
      <c r="W43" s="44" t="b">
        <f t="shared" si="11"/>
        <v>0</v>
      </c>
    </row>
    <row r="44" spans="2:23" s="44" customFormat="1" ht="12">
      <c r="B44" s="98"/>
      <c r="C44" s="219" t="s">
        <v>67</v>
      </c>
      <c r="D44" s="223"/>
      <c r="E44" s="114" t="s">
        <v>105</v>
      </c>
      <c r="F44" s="115" t="s">
        <v>105</v>
      </c>
      <c r="G44" s="126" t="s">
        <v>105</v>
      </c>
      <c r="H44" s="115" t="s">
        <v>105</v>
      </c>
      <c r="I44" s="147" t="s">
        <v>105</v>
      </c>
      <c r="J44" s="152" t="s">
        <v>105</v>
      </c>
      <c r="K44" s="140" t="str">
        <f t="shared" si="6"/>
        <v>-</v>
      </c>
      <c r="L44" s="274" t="s">
        <v>105</v>
      </c>
      <c r="M44" s="275" t="s">
        <v>105</v>
      </c>
      <c r="N44" s="276" t="s">
        <v>105</v>
      </c>
      <c r="O44" s="275" t="s">
        <v>105</v>
      </c>
      <c r="P44" s="277" t="s">
        <v>105</v>
      </c>
      <c r="Q44" s="152" t="s">
        <v>105</v>
      </c>
      <c r="R44" s="140" t="str">
        <f t="shared" si="7"/>
        <v>-</v>
      </c>
      <c r="T44" s="44" t="e">
        <f t="shared" si="8"/>
        <v>#VALUE!</v>
      </c>
      <c r="U44" s="44" t="b">
        <f t="shared" si="9"/>
        <v>1</v>
      </c>
      <c r="V44" s="44" t="e">
        <f t="shared" si="10"/>
        <v>#VALUE!</v>
      </c>
      <c r="W44" s="44" t="b">
        <f t="shared" si="11"/>
        <v>1</v>
      </c>
    </row>
    <row r="45" spans="2:23" s="44" customFormat="1" ht="12">
      <c r="B45" s="98"/>
      <c r="C45" s="219" t="s">
        <v>68</v>
      </c>
      <c r="D45" s="223"/>
      <c r="E45" s="114">
        <v>39.2</v>
      </c>
      <c r="F45" s="115">
        <v>240700</v>
      </c>
      <c r="G45" s="126" t="s">
        <v>156</v>
      </c>
      <c r="H45" s="115">
        <v>562750</v>
      </c>
      <c r="I45" s="147">
        <v>2.34</v>
      </c>
      <c r="J45" s="152">
        <v>696550</v>
      </c>
      <c r="K45" s="140">
        <f t="shared" si="6"/>
        <v>-19.21</v>
      </c>
      <c r="L45" s="274">
        <v>39.2</v>
      </c>
      <c r="M45" s="275">
        <v>240700</v>
      </c>
      <c r="N45" s="276" t="s">
        <v>156</v>
      </c>
      <c r="O45" s="275">
        <v>396700</v>
      </c>
      <c r="P45" s="277">
        <v>1.65</v>
      </c>
      <c r="Q45" s="152">
        <v>529287</v>
      </c>
      <c r="R45" s="140">
        <f t="shared" si="7"/>
        <v>-25.05</v>
      </c>
      <c r="T45" s="44">
        <f t="shared" si="8"/>
        <v>-19.21</v>
      </c>
      <c r="U45" s="44" t="b">
        <f t="shared" si="9"/>
        <v>0</v>
      </c>
      <c r="V45" s="44">
        <f t="shared" si="10"/>
        <v>-25.05</v>
      </c>
      <c r="W45" s="44" t="b">
        <f t="shared" si="11"/>
        <v>0</v>
      </c>
    </row>
    <row r="46" spans="2:23" s="44" customFormat="1" ht="12">
      <c r="B46" s="98"/>
      <c r="C46" s="219" t="s">
        <v>69</v>
      </c>
      <c r="D46" s="223"/>
      <c r="E46" s="114">
        <v>32</v>
      </c>
      <c r="F46" s="115">
        <v>201956</v>
      </c>
      <c r="G46" s="126" t="s">
        <v>157</v>
      </c>
      <c r="H46" s="115">
        <v>414010</v>
      </c>
      <c r="I46" s="147">
        <v>2.05</v>
      </c>
      <c r="J46" s="152">
        <v>403912</v>
      </c>
      <c r="K46" s="140">
        <f t="shared" si="6"/>
        <v>2.5</v>
      </c>
      <c r="L46" s="274">
        <v>32</v>
      </c>
      <c r="M46" s="275">
        <v>201956</v>
      </c>
      <c r="N46" s="276" t="s">
        <v>157</v>
      </c>
      <c r="O46" s="275">
        <v>398863</v>
      </c>
      <c r="P46" s="277">
        <v>1.97</v>
      </c>
      <c r="Q46" s="152">
        <v>389775</v>
      </c>
      <c r="R46" s="140">
        <f t="shared" si="7"/>
        <v>2.33</v>
      </c>
      <c r="T46" s="44">
        <f t="shared" si="8"/>
        <v>2.5</v>
      </c>
      <c r="U46" s="44" t="b">
        <f t="shared" si="9"/>
        <v>0</v>
      </c>
      <c r="V46" s="44">
        <f t="shared" si="10"/>
        <v>2.33</v>
      </c>
      <c r="W46" s="44" t="b">
        <f t="shared" si="11"/>
        <v>0</v>
      </c>
    </row>
    <row r="47" spans="2:23" s="44" customFormat="1" ht="12">
      <c r="B47" s="98"/>
      <c r="C47" s="219" t="s">
        <v>70</v>
      </c>
      <c r="D47" s="223"/>
      <c r="E47" s="114">
        <v>41.2</v>
      </c>
      <c r="F47" s="115">
        <v>257705</v>
      </c>
      <c r="G47" s="126" t="s">
        <v>158</v>
      </c>
      <c r="H47" s="115">
        <v>544500</v>
      </c>
      <c r="I47" s="147">
        <v>2.11</v>
      </c>
      <c r="J47" s="152">
        <v>609771</v>
      </c>
      <c r="K47" s="140">
        <f t="shared" si="6"/>
        <v>-10.7</v>
      </c>
      <c r="L47" s="274">
        <v>41.2</v>
      </c>
      <c r="M47" s="275">
        <v>257705</v>
      </c>
      <c r="N47" s="276" t="s">
        <v>158</v>
      </c>
      <c r="O47" s="275">
        <v>506152</v>
      </c>
      <c r="P47" s="277">
        <v>1.96</v>
      </c>
      <c r="Q47" s="152">
        <v>579092</v>
      </c>
      <c r="R47" s="140">
        <f t="shared" si="7"/>
        <v>-12.6</v>
      </c>
      <c r="T47" s="44">
        <f t="shared" si="8"/>
        <v>-10.7</v>
      </c>
      <c r="U47" s="44" t="b">
        <f t="shared" si="9"/>
        <v>0</v>
      </c>
      <c r="V47" s="44">
        <f t="shared" si="10"/>
        <v>-12.6</v>
      </c>
      <c r="W47" s="44" t="b">
        <f t="shared" si="11"/>
        <v>0</v>
      </c>
    </row>
    <row r="48" spans="2:23" s="44" customFormat="1" ht="12.75" thickBot="1">
      <c r="B48" s="98"/>
      <c r="C48" s="230" t="s">
        <v>71</v>
      </c>
      <c r="D48" s="231"/>
      <c r="E48" s="110">
        <v>36.1</v>
      </c>
      <c r="F48" s="111">
        <v>250936</v>
      </c>
      <c r="G48" s="124" t="s">
        <v>156</v>
      </c>
      <c r="H48" s="111">
        <v>554912</v>
      </c>
      <c r="I48" s="145">
        <v>2.21</v>
      </c>
      <c r="J48" s="151">
        <v>569952</v>
      </c>
      <c r="K48" s="139">
        <f t="shared" si="6"/>
        <v>-2.64</v>
      </c>
      <c r="L48" s="265">
        <v>36.1</v>
      </c>
      <c r="M48" s="266">
        <v>250936</v>
      </c>
      <c r="N48" s="267" t="s">
        <v>156</v>
      </c>
      <c r="O48" s="266">
        <v>527548</v>
      </c>
      <c r="P48" s="268">
        <v>2.1</v>
      </c>
      <c r="Q48" s="151">
        <v>518804</v>
      </c>
      <c r="R48" s="269">
        <f t="shared" si="7"/>
        <v>1.69</v>
      </c>
      <c r="T48" s="44">
        <f t="shared" si="8"/>
        <v>-2.64</v>
      </c>
      <c r="U48" s="44" t="b">
        <f t="shared" si="9"/>
        <v>0</v>
      </c>
      <c r="V48" s="44">
        <f t="shared" si="10"/>
        <v>1.69</v>
      </c>
      <c r="W48" s="44" t="b">
        <f t="shared" si="11"/>
        <v>0</v>
      </c>
    </row>
    <row r="49" spans="2:23" s="44" customFormat="1" ht="12">
      <c r="B49" s="97"/>
      <c r="C49" s="102" t="s">
        <v>14</v>
      </c>
      <c r="D49" s="52" t="s">
        <v>15</v>
      </c>
      <c r="E49" s="116">
        <v>39</v>
      </c>
      <c r="F49" s="117">
        <v>317660</v>
      </c>
      <c r="G49" s="127">
        <v>16</v>
      </c>
      <c r="H49" s="117">
        <v>738818</v>
      </c>
      <c r="I49" s="148">
        <v>2.33</v>
      </c>
      <c r="J49" s="153">
        <v>833403</v>
      </c>
      <c r="K49" s="141">
        <f t="shared" si="6"/>
        <v>-11.35</v>
      </c>
      <c r="L49" s="278">
        <v>39</v>
      </c>
      <c r="M49" s="279">
        <v>317660</v>
      </c>
      <c r="N49" s="280">
        <v>16</v>
      </c>
      <c r="O49" s="279">
        <v>677989</v>
      </c>
      <c r="P49" s="281">
        <v>2.13</v>
      </c>
      <c r="Q49" s="153">
        <v>785918</v>
      </c>
      <c r="R49" s="141">
        <f t="shared" si="7"/>
        <v>-13.73</v>
      </c>
      <c r="T49" s="44">
        <f t="shared" si="8"/>
        <v>-11.35</v>
      </c>
      <c r="U49" s="44" t="b">
        <f t="shared" si="9"/>
        <v>0</v>
      </c>
      <c r="V49" s="44">
        <f t="shared" si="10"/>
        <v>-13.73</v>
      </c>
      <c r="W49" s="44" t="b">
        <f t="shared" si="11"/>
        <v>0</v>
      </c>
    </row>
    <row r="50" spans="2:23" s="44" customFormat="1" ht="12">
      <c r="B50" s="98" t="s">
        <v>16</v>
      </c>
      <c r="C50" s="103"/>
      <c r="D50" s="54" t="s">
        <v>17</v>
      </c>
      <c r="E50" s="114">
        <v>38.5</v>
      </c>
      <c r="F50" s="115">
        <v>294240</v>
      </c>
      <c r="G50" s="126">
        <v>24</v>
      </c>
      <c r="H50" s="115">
        <v>680980</v>
      </c>
      <c r="I50" s="147">
        <v>2.31</v>
      </c>
      <c r="J50" s="152">
        <v>741485</v>
      </c>
      <c r="K50" s="140">
        <f t="shared" si="6"/>
        <v>-8.16</v>
      </c>
      <c r="L50" s="274">
        <v>37.8</v>
      </c>
      <c r="M50" s="275">
        <v>291097</v>
      </c>
      <c r="N50" s="276">
        <v>23</v>
      </c>
      <c r="O50" s="275">
        <v>585989</v>
      </c>
      <c r="P50" s="277">
        <v>2.01</v>
      </c>
      <c r="Q50" s="152">
        <v>693216</v>
      </c>
      <c r="R50" s="140">
        <f t="shared" si="7"/>
        <v>-15.47</v>
      </c>
      <c r="T50" s="44">
        <f t="shared" si="8"/>
        <v>-8.16</v>
      </c>
      <c r="U50" s="44" t="b">
        <f t="shared" si="9"/>
        <v>0</v>
      </c>
      <c r="V50" s="44">
        <f t="shared" si="10"/>
        <v>-15.47</v>
      </c>
      <c r="W50" s="44" t="b">
        <f t="shared" si="11"/>
        <v>0</v>
      </c>
    </row>
    <row r="51" spans="2:23" s="44" customFormat="1" ht="12">
      <c r="B51" s="98"/>
      <c r="C51" s="103" t="s">
        <v>18</v>
      </c>
      <c r="D51" s="54" t="s">
        <v>19</v>
      </c>
      <c r="E51" s="114">
        <v>39</v>
      </c>
      <c r="F51" s="115">
        <v>274812</v>
      </c>
      <c r="G51" s="126">
        <v>20</v>
      </c>
      <c r="H51" s="115">
        <v>697242</v>
      </c>
      <c r="I51" s="147">
        <v>2.54</v>
      </c>
      <c r="J51" s="152">
        <v>756972</v>
      </c>
      <c r="K51" s="140">
        <f t="shared" si="6"/>
        <v>-7.89</v>
      </c>
      <c r="L51" s="274">
        <v>39</v>
      </c>
      <c r="M51" s="275">
        <v>274812</v>
      </c>
      <c r="N51" s="276">
        <v>20</v>
      </c>
      <c r="O51" s="275">
        <v>593873</v>
      </c>
      <c r="P51" s="277">
        <v>2.16</v>
      </c>
      <c r="Q51" s="152">
        <v>670970</v>
      </c>
      <c r="R51" s="140">
        <f t="shared" si="7"/>
        <v>-11.49</v>
      </c>
      <c r="T51" s="44">
        <f t="shared" si="8"/>
        <v>-7.89</v>
      </c>
      <c r="U51" s="44" t="b">
        <f t="shared" si="9"/>
        <v>0</v>
      </c>
      <c r="V51" s="44">
        <f t="shared" si="10"/>
        <v>-11.49</v>
      </c>
      <c r="W51" s="44" t="b">
        <f t="shared" si="11"/>
        <v>0</v>
      </c>
    </row>
    <row r="52" spans="2:23" s="44" customFormat="1" ht="12">
      <c r="B52" s="98"/>
      <c r="C52" s="103"/>
      <c r="D52" s="54" t="s">
        <v>20</v>
      </c>
      <c r="E52" s="114">
        <v>36.4</v>
      </c>
      <c r="F52" s="115">
        <v>260057</v>
      </c>
      <c r="G52" s="126">
        <v>16</v>
      </c>
      <c r="H52" s="115">
        <v>625934</v>
      </c>
      <c r="I52" s="147">
        <v>2.41</v>
      </c>
      <c r="J52" s="152">
        <v>642805</v>
      </c>
      <c r="K52" s="140">
        <f t="shared" si="6"/>
        <v>-2.62</v>
      </c>
      <c r="L52" s="274">
        <v>36.4</v>
      </c>
      <c r="M52" s="275">
        <v>260057</v>
      </c>
      <c r="N52" s="276">
        <v>16</v>
      </c>
      <c r="O52" s="275">
        <v>537703</v>
      </c>
      <c r="P52" s="277">
        <v>2.07</v>
      </c>
      <c r="Q52" s="152">
        <v>586148</v>
      </c>
      <c r="R52" s="140">
        <f t="shared" si="7"/>
        <v>-8.26</v>
      </c>
      <c r="T52" s="44">
        <f t="shared" si="8"/>
        <v>-2.62</v>
      </c>
      <c r="U52" s="44" t="b">
        <f t="shared" si="9"/>
        <v>0</v>
      </c>
      <c r="V52" s="44">
        <f t="shared" si="10"/>
        <v>-8.26</v>
      </c>
      <c r="W52" s="44" t="b">
        <f t="shared" si="11"/>
        <v>0</v>
      </c>
    </row>
    <row r="53" spans="2:23" s="44" customFormat="1" ht="12">
      <c r="B53" s="98" t="s">
        <v>21</v>
      </c>
      <c r="C53" s="104" t="s">
        <v>4</v>
      </c>
      <c r="D53" s="54" t="s">
        <v>22</v>
      </c>
      <c r="E53" s="114">
        <v>38.3</v>
      </c>
      <c r="F53" s="115">
        <v>286861</v>
      </c>
      <c r="G53" s="126">
        <v>76</v>
      </c>
      <c r="H53" s="115">
        <v>685847</v>
      </c>
      <c r="I53" s="147">
        <v>2.39</v>
      </c>
      <c r="J53" s="152">
        <v>747085</v>
      </c>
      <c r="K53" s="140">
        <f t="shared" si="6"/>
        <v>-8.2</v>
      </c>
      <c r="L53" s="274">
        <v>38.1</v>
      </c>
      <c r="M53" s="275">
        <v>285799</v>
      </c>
      <c r="N53" s="276">
        <v>75</v>
      </c>
      <c r="O53" s="275">
        <v>597417</v>
      </c>
      <c r="P53" s="277">
        <v>2.09</v>
      </c>
      <c r="Q53" s="152">
        <v>686690</v>
      </c>
      <c r="R53" s="140">
        <f t="shared" si="7"/>
        <v>-13</v>
      </c>
      <c r="T53" s="44">
        <f t="shared" si="8"/>
        <v>-8.2</v>
      </c>
      <c r="U53" s="44" t="b">
        <f t="shared" si="9"/>
        <v>0</v>
      </c>
      <c r="V53" s="44">
        <f t="shared" si="10"/>
        <v>-13</v>
      </c>
      <c r="W53" s="44" t="b">
        <f t="shared" si="11"/>
        <v>0</v>
      </c>
    </row>
    <row r="54" spans="2:23" s="44" customFormat="1" ht="12">
      <c r="B54" s="98"/>
      <c r="C54" s="103" t="s">
        <v>23</v>
      </c>
      <c r="D54" s="54" t="s">
        <v>24</v>
      </c>
      <c r="E54" s="114">
        <v>38.1</v>
      </c>
      <c r="F54" s="115">
        <v>253300</v>
      </c>
      <c r="G54" s="126">
        <v>43</v>
      </c>
      <c r="H54" s="115">
        <v>544538</v>
      </c>
      <c r="I54" s="147">
        <v>2.15</v>
      </c>
      <c r="J54" s="152">
        <v>574648</v>
      </c>
      <c r="K54" s="140">
        <f t="shared" si="6"/>
        <v>-5.24</v>
      </c>
      <c r="L54" s="274">
        <v>38.1</v>
      </c>
      <c r="M54" s="275">
        <v>253300</v>
      </c>
      <c r="N54" s="276">
        <v>43</v>
      </c>
      <c r="O54" s="275">
        <v>419263</v>
      </c>
      <c r="P54" s="277">
        <v>1.66</v>
      </c>
      <c r="Q54" s="152">
        <v>501395</v>
      </c>
      <c r="R54" s="140">
        <f t="shared" si="7"/>
        <v>-16.38</v>
      </c>
      <c r="T54" s="44">
        <f t="shared" si="8"/>
        <v>-5.24</v>
      </c>
      <c r="U54" s="44" t="b">
        <f t="shared" si="9"/>
        <v>0</v>
      </c>
      <c r="V54" s="44">
        <f t="shared" si="10"/>
        <v>-16.38</v>
      </c>
      <c r="W54" s="44" t="b">
        <f t="shared" si="11"/>
        <v>0</v>
      </c>
    </row>
    <row r="55" spans="2:23" s="44" customFormat="1" ht="12">
      <c r="B55" s="98"/>
      <c r="C55" s="103" t="s">
        <v>25</v>
      </c>
      <c r="D55" s="54" t="s">
        <v>26</v>
      </c>
      <c r="E55" s="114">
        <v>40.5</v>
      </c>
      <c r="F55" s="115">
        <v>266519</v>
      </c>
      <c r="G55" s="126">
        <v>20</v>
      </c>
      <c r="H55" s="115">
        <v>531045</v>
      </c>
      <c r="I55" s="147">
        <v>1.99</v>
      </c>
      <c r="J55" s="152">
        <v>582352</v>
      </c>
      <c r="K55" s="140">
        <f t="shared" si="6"/>
        <v>-8.81</v>
      </c>
      <c r="L55" s="274">
        <v>40.5</v>
      </c>
      <c r="M55" s="275">
        <v>260546</v>
      </c>
      <c r="N55" s="276">
        <v>19</v>
      </c>
      <c r="O55" s="275">
        <v>442324</v>
      </c>
      <c r="P55" s="277">
        <v>1.7</v>
      </c>
      <c r="Q55" s="152">
        <v>517110</v>
      </c>
      <c r="R55" s="140">
        <f t="shared" si="7"/>
        <v>-14.46</v>
      </c>
      <c r="T55" s="44">
        <f t="shared" si="8"/>
        <v>-8.81</v>
      </c>
      <c r="U55" s="44" t="b">
        <f t="shared" si="9"/>
        <v>0</v>
      </c>
      <c r="V55" s="44">
        <f t="shared" si="10"/>
        <v>-14.46</v>
      </c>
      <c r="W55" s="44" t="b">
        <f t="shared" si="11"/>
        <v>0</v>
      </c>
    </row>
    <row r="56" spans="2:23" s="44" customFormat="1" ht="12">
      <c r="B56" s="98" t="s">
        <v>12</v>
      </c>
      <c r="C56" s="103" t="s">
        <v>18</v>
      </c>
      <c r="D56" s="54" t="s">
        <v>27</v>
      </c>
      <c r="E56" s="114">
        <v>41.3</v>
      </c>
      <c r="F56" s="115">
        <v>258725</v>
      </c>
      <c r="G56" s="126">
        <v>6</v>
      </c>
      <c r="H56" s="115">
        <v>597070</v>
      </c>
      <c r="I56" s="147">
        <v>2.31</v>
      </c>
      <c r="J56" s="152">
        <v>554421</v>
      </c>
      <c r="K56" s="140">
        <f t="shared" si="6"/>
        <v>7.69</v>
      </c>
      <c r="L56" s="274">
        <v>41.3</v>
      </c>
      <c r="M56" s="275">
        <v>258725</v>
      </c>
      <c r="N56" s="276">
        <v>6</v>
      </c>
      <c r="O56" s="275">
        <v>372380</v>
      </c>
      <c r="P56" s="277">
        <v>1.44</v>
      </c>
      <c r="Q56" s="152">
        <v>426121</v>
      </c>
      <c r="R56" s="140">
        <f t="shared" si="7"/>
        <v>-12.61</v>
      </c>
      <c r="T56" s="44">
        <f t="shared" si="8"/>
        <v>7.69</v>
      </c>
      <c r="U56" s="44" t="b">
        <f t="shared" si="9"/>
        <v>0</v>
      </c>
      <c r="V56" s="44">
        <f t="shared" si="10"/>
        <v>-12.61</v>
      </c>
      <c r="W56" s="44" t="b">
        <f t="shared" si="11"/>
        <v>0</v>
      </c>
    </row>
    <row r="57" spans="2:23" s="44" customFormat="1" ht="12">
      <c r="B57" s="98"/>
      <c r="C57" s="103" t="s">
        <v>4</v>
      </c>
      <c r="D57" s="54" t="s">
        <v>22</v>
      </c>
      <c r="E57" s="114">
        <v>39.1</v>
      </c>
      <c r="F57" s="115">
        <v>257603</v>
      </c>
      <c r="G57" s="126">
        <v>69</v>
      </c>
      <c r="H57" s="115">
        <v>545195</v>
      </c>
      <c r="I57" s="147">
        <v>2.12</v>
      </c>
      <c r="J57" s="152">
        <v>575217</v>
      </c>
      <c r="K57" s="140">
        <f t="shared" si="6"/>
        <v>-5.22</v>
      </c>
      <c r="L57" s="274">
        <v>39</v>
      </c>
      <c r="M57" s="275">
        <v>255803</v>
      </c>
      <c r="N57" s="276">
        <v>68</v>
      </c>
      <c r="O57" s="275">
        <v>421570</v>
      </c>
      <c r="P57" s="277">
        <v>1.65</v>
      </c>
      <c r="Q57" s="152">
        <v>499443</v>
      </c>
      <c r="R57" s="140">
        <f t="shared" si="7"/>
        <v>-15.59</v>
      </c>
      <c r="T57" s="44">
        <f t="shared" si="8"/>
        <v>-5.22</v>
      </c>
      <c r="U57" s="44" t="b">
        <f t="shared" si="9"/>
        <v>0</v>
      </c>
      <c r="V57" s="44">
        <f t="shared" si="10"/>
        <v>-15.59</v>
      </c>
      <c r="W57" s="44" t="b">
        <f t="shared" si="11"/>
        <v>0</v>
      </c>
    </row>
    <row r="58" spans="2:23" s="44" customFormat="1" ht="12.75" thickBot="1">
      <c r="B58" s="96"/>
      <c r="C58" s="232" t="s">
        <v>28</v>
      </c>
      <c r="D58" s="233"/>
      <c r="E58" s="118">
        <v>38.9</v>
      </c>
      <c r="F58" s="119">
        <v>297690</v>
      </c>
      <c r="G58" s="128" t="s">
        <v>156</v>
      </c>
      <c r="H58" s="119">
        <v>385083</v>
      </c>
      <c r="I58" s="149">
        <v>1.29</v>
      </c>
      <c r="J58" s="154">
        <v>620109</v>
      </c>
      <c r="K58" s="142">
        <f t="shared" si="6"/>
        <v>-37.9</v>
      </c>
      <c r="L58" s="282">
        <v>38.9</v>
      </c>
      <c r="M58" s="283">
        <v>297690</v>
      </c>
      <c r="N58" s="284" t="s">
        <v>106</v>
      </c>
      <c r="O58" s="283">
        <v>385083</v>
      </c>
      <c r="P58" s="285">
        <v>1.29</v>
      </c>
      <c r="Q58" s="154">
        <v>602013</v>
      </c>
      <c r="R58" s="142">
        <f t="shared" si="7"/>
        <v>-36.03</v>
      </c>
      <c r="T58" s="44">
        <f t="shared" si="8"/>
        <v>-37.9</v>
      </c>
      <c r="U58" s="44" t="b">
        <f t="shared" si="9"/>
        <v>0</v>
      </c>
      <c r="V58" s="44">
        <f t="shared" si="10"/>
        <v>-36.03</v>
      </c>
      <c r="W58" s="44" t="b">
        <f t="shared" si="11"/>
        <v>0</v>
      </c>
    </row>
    <row r="59" spans="2:23" s="44" customFormat="1" ht="12">
      <c r="B59" s="234" t="s">
        <v>93</v>
      </c>
      <c r="C59" s="224" t="s">
        <v>97</v>
      </c>
      <c r="D59" s="225"/>
      <c r="E59" s="116">
        <v>38.6</v>
      </c>
      <c r="F59" s="117">
        <v>278303</v>
      </c>
      <c r="G59" s="127">
        <v>96</v>
      </c>
      <c r="H59" s="117">
        <v>641719</v>
      </c>
      <c r="I59" s="148">
        <v>2.31</v>
      </c>
      <c r="J59" s="153">
        <v>703014</v>
      </c>
      <c r="K59" s="141">
        <f t="shared" si="6"/>
        <v>-8.72</v>
      </c>
      <c r="L59" s="278">
        <v>38.6</v>
      </c>
      <c r="M59" s="279">
        <v>278303</v>
      </c>
      <c r="N59" s="280">
        <v>96</v>
      </c>
      <c r="O59" s="279">
        <v>541469</v>
      </c>
      <c r="P59" s="281">
        <v>1.95</v>
      </c>
      <c r="Q59" s="153">
        <v>639468</v>
      </c>
      <c r="R59" s="141">
        <f t="shared" si="7"/>
        <v>-15.33</v>
      </c>
      <c r="T59" s="44">
        <f t="shared" si="8"/>
        <v>-8.72</v>
      </c>
      <c r="U59" s="44" t="b">
        <f t="shared" si="9"/>
        <v>0</v>
      </c>
      <c r="V59" s="44">
        <f t="shared" si="10"/>
        <v>-15.33</v>
      </c>
      <c r="W59" s="44" t="b">
        <f t="shared" si="11"/>
        <v>0</v>
      </c>
    </row>
    <row r="60" spans="2:23" s="44" customFormat="1" ht="12">
      <c r="B60" s="235"/>
      <c r="C60" s="226" t="s">
        <v>96</v>
      </c>
      <c r="D60" s="227"/>
      <c r="E60" s="114">
        <v>41.8</v>
      </c>
      <c r="F60" s="115">
        <v>328097</v>
      </c>
      <c r="G60" s="126" t="s">
        <v>108</v>
      </c>
      <c r="H60" s="115">
        <v>784002</v>
      </c>
      <c r="I60" s="147">
        <v>2.39</v>
      </c>
      <c r="J60" s="152">
        <v>908487</v>
      </c>
      <c r="K60" s="140">
        <f t="shared" si="6"/>
        <v>-13.7</v>
      </c>
      <c r="L60" s="274">
        <v>41.8</v>
      </c>
      <c r="M60" s="275">
        <v>328097</v>
      </c>
      <c r="N60" s="276" t="s">
        <v>108</v>
      </c>
      <c r="O60" s="275">
        <v>784002</v>
      </c>
      <c r="P60" s="277">
        <v>2.39</v>
      </c>
      <c r="Q60" s="152">
        <v>908487</v>
      </c>
      <c r="R60" s="140">
        <f t="shared" si="7"/>
        <v>-13.7</v>
      </c>
      <c r="T60" s="44">
        <f t="shared" si="8"/>
        <v>-13.7</v>
      </c>
      <c r="U60" s="44" t="b">
        <f t="shared" si="9"/>
        <v>0</v>
      </c>
      <c r="V60" s="44">
        <f t="shared" si="10"/>
        <v>-13.7</v>
      </c>
      <c r="W60" s="44" t="b">
        <f t="shared" si="11"/>
        <v>0</v>
      </c>
    </row>
    <row r="61" spans="2:23" s="44" customFormat="1" ht="12">
      <c r="B61" s="235"/>
      <c r="C61" s="226" t="s">
        <v>95</v>
      </c>
      <c r="D61" s="227"/>
      <c r="E61" s="112">
        <v>38.7</v>
      </c>
      <c r="F61" s="113">
        <v>263215</v>
      </c>
      <c r="G61" s="125">
        <v>51</v>
      </c>
      <c r="H61" s="113">
        <v>559002</v>
      </c>
      <c r="I61" s="146">
        <v>2.12</v>
      </c>
      <c r="J61" s="152">
        <v>596835</v>
      </c>
      <c r="K61" s="140">
        <f t="shared" si="6"/>
        <v>-6.34</v>
      </c>
      <c r="L61" s="270">
        <v>38.4</v>
      </c>
      <c r="M61" s="271">
        <v>258724</v>
      </c>
      <c r="N61" s="272">
        <v>49</v>
      </c>
      <c r="O61" s="271">
        <v>446188</v>
      </c>
      <c r="P61" s="273">
        <v>1.72</v>
      </c>
      <c r="Q61" s="152">
        <v>524791</v>
      </c>
      <c r="R61" s="140">
        <f t="shared" si="7"/>
        <v>-14.98</v>
      </c>
      <c r="T61" s="44">
        <f t="shared" si="8"/>
        <v>-6.34</v>
      </c>
      <c r="U61" s="44" t="b">
        <f t="shared" si="9"/>
        <v>0</v>
      </c>
      <c r="V61" s="44">
        <f t="shared" si="10"/>
        <v>-14.98</v>
      </c>
      <c r="W61" s="44" t="b">
        <f t="shared" si="11"/>
        <v>0</v>
      </c>
    </row>
    <row r="62" spans="2:23" s="44" customFormat="1" ht="12.75" thickBot="1">
      <c r="B62" s="236"/>
      <c r="C62" s="228" t="s">
        <v>92</v>
      </c>
      <c r="D62" s="229"/>
      <c r="E62" s="118" t="s">
        <v>105</v>
      </c>
      <c r="F62" s="119" t="s">
        <v>105</v>
      </c>
      <c r="G62" s="128" t="s">
        <v>105</v>
      </c>
      <c r="H62" s="119" t="s">
        <v>105</v>
      </c>
      <c r="I62" s="149" t="s">
        <v>105</v>
      </c>
      <c r="J62" s="154" t="s">
        <v>105</v>
      </c>
      <c r="K62" s="142" t="str">
        <f t="shared" si="6"/>
        <v>-</v>
      </c>
      <c r="L62" s="282" t="s">
        <v>105</v>
      </c>
      <c r="M62" s="283" t="s">
        <v>105</v>
      </c>
      <c r="N62" s="284" t="s">
        <v>105</v>
      </c>
      <c r="O62" s="283" t="s">
        <v>105</v>
      </c>
      <c r="P62" s="285" t="s">
        <v>105</v>
      </c>
      <c r="Q62" s="154" t="s">
        <v>105</v>
      </c>
      <c r="R62" s="142" t="str">
        <f t="shared" si="7"/>
        <v>-</v>
      </c>
      <c r="T62" s="44" t="e">
        <f t="shared" si="8"/>
        <v>#VALUE!</v>
      </c>
      <c r="U62" s="44" t="b">
        <f t="shared" si="9"/>
        <v>1</v>
      </c>
      <c r="V62" s="44" t="e">
        <f t="shared" si="10"/>
        <v>#VALUE!</v>
      </c>
      <c r="W62" s="44" t="b">
        <f t="shared" si="11"/>
        <v>1</v>
      </c>
    </row>
    <row r="63" spans="2:23" s="44" customFormat="1" ht="12">
      <c r="B63" s="97" t="s">
        <v>29</v>
      </c>
      <c r="C63" s="224" t="s">
        <v>30</v>
      </c>
      <c r="D63" s="225"/>
      <c r="E63" s="116" t="s">
        <v>105</v>
      </c>
      <c r="F63" s="117" t="s">
        <v>105</v>
      </c>
      <c r="G63" s="127" t="s">
        <v>105</v>
      </c>
      <c r="H63" s="117" t="s">
        <v>105</v>
      </c>
      <c r="I63" s="148" t="s">
        <v>105</v>
      </c>
      <c r="J63" s="153" t="s">
        <v>105</v>
      </c>
      <c r="K63" s="141" t="str">
        <f t="shared" si="6"/>
        <v>-</v>
      </c>
      <c r="L63" s="278" t="s">
        <v>105</v>
      </c>
      <c r="M63" s="279" t="s">
        <v>105</v>
      </c>
      <c r="N63" s="280" t="s">
        <v>105</v>
      </c>
      <c r="O63" s="279" t="s">
        <v>105</v>
      </c>
      <c r="P63" s="281" t="s">
        <v>105</v>
      </c>
      <c r="Q63" s="153" t="s">
        <v>105</v>
      </c>
      <c r="R63" s="141" t="str">
        <f t="shared" si="7"/>
        <v>-</v>
      </c>
      <c r="T63" s="44" t="e">
        <f t="shared" si="8"/>
        <v>#VALUE!</v>
      </c>
      <c r="U63" s="44" t="b">
        <f t="shared" si="9"/>
        <v>1</v>
      </c>
      <c r="V63" s="44" t="e">
        <f t="shared" si="10"/>
        <v>#VALUE!</v>
      </c>
      <c r="W63" s="44" t="b">
        <f t="shared" si="11"/>
        <v>1</v>
      </c>
    </row>
    <row r="64" spans="2:23" s="44" customFormat="1" ht="12">
      <c r="B64" s="98" t="s">
        <v>31</v>
      </c>
      <c r="C64" s="226" t="s">
        <v>32</v>
      </c>
      <c r="D64" s="227"/>
      <c r="E64" s="114" t="s">
        <v>105</v>
      </c>
      <c r="F64" s="115" t="s">
        <v>105</v>
      </c>
      <c r="G64" s="126" t="s">
        <v>105</v>
      </c>
      <c r="H64" s="115" t="s">
        <v>105</v>
      </c>
      <c r="I64" s="147" t="s">
        <v>105</v>
      </c>
      <c r="J64" s="152" t="s">
        <v>105</v>
      </c>
      <c r="K64" s="140" t="str">
        <f t="shared" si="6"/>
        <v>-</v>
      </c>
      <c r="L64" s="274" t="s">
        <v>105</v>
      </c>
      <c r="M64" s="275" t="s">
        <v>105</v>
      </c>
      <c r="N64" s="276" t="s">
        <v>105</v>
      </c>
      <c r="O64" s="275" t="s">
        <v>105</v>
      </c>
      <c r="P64" s="277" t="s">
        <v>105</v>
      </c>
      <c r="Q64" s="152" t="s">
        <v>105</v>
      </c>
      <c r="R64" s="140" t="str">
        <f t="shared" si="7"/>
        <v>-</v>
      </c>
      <c r="T64" s="44" t="e">
        <f t="shared" si="8"/>
        <v>#VALUE!</v>
      </c>
      <c r="U64" s="44" t="b">
        <f t="shared" si="9"/>
        <v>1</v>
      </c>
      <c r="V64" s="44" t="e">
        <f t="shared" si="10"/>
        <v>#VALUE!</v>
      </c>
      <c r="W64" s="44" t="b">
        <f t="shared" si="11"/>
        <v>1</v>
      </c>
    </row>
    <row r="65" spans="2:23" s="44" customFormat="1" ht="12.75" thickBot="1">
      <c r="B65" s="96" t="s">
        <v>12</v>
      </c>
      <c r="C65" s="228" t="s">
        <v>33</v>
      </c>
      <c r="D65" s="229"/>
      <c r="E65" s="118" t="s">
        <v>105</v>
      </c>
      <c r="F65" s="119" t="s">
        <v>105</v>
      </c>
      <c r="G65" s="128" t="s">
        <v>105</v>
      </c>
      <c r="H65" s="119" t="s">
        <v>105</v>
      </c>
      <c r="I65" s="149" t="s">
        <v>105</v>
      </c>
      <c r="J65" s="154" t="s">
        <v>105</v>
      </c>
      <c r="K65" s="142" t="str">
        <f t="shared" si="6"/>
        <v>-</v>
      </c>
      <c r="L65" s="282" t="s">
        <v>105</v>
      </c>
      <c r="M65" s="283" t="s">
        <v>105</v>
      </c>
      <c r="N65" s="284" t="s">
        <v>105</v>
      </c>
      <c r="O65" s="283" t="s">
        <v>105</v>
      </c>
      <c r="P65" s="285" t="s">
        <v>105</v>
      </c>
      <c r="Q65" s="154" t="s">
        <v>105</v>
      </c>
      <c r="R65" s="142" t="str">
        <f t="shared" si="7"/>
        <v>-</v>
      </c>
      <c r="T65" s="44" t="e">
        <f t="shared" si="8"/>
        <v>#VALUE!</v>
      </c>
      <c r="U65" s="44" t="b">
        <f t="shared" si="9"/>
        <v>1</v>
      </c>
      <c r="V65" s="44" t="e">
        <f t="shared" si="10"/>
        <v>#VALUE!</v>
      </c>
      <c r="W65" s="44" t="b">
        <f t="shared" si="11"/>
        <v>1</v>
      </c>
    </row>
    <row r="66" spans="2:23" s="44" customFormat="1" ht="12.75" thickBot="1">
      <c r="B66" s="99" t="s">
        <v>34</v>
      </c>
      <c r="C66" s="100"/>
      <c r="D66" s="100"/>
      <c r="E66" s="120">
        <v>38.7</v>
      </c>
      <c r="F66" s="121">
        <v>273440</v>
      </c>
      <c r="G66" s="129">
        <v>148</v>
      </c>
      <c r="H66" s="121">
        <v>614176</v>
      </c>
      <c r="I66" s="122">
        <v>2.25</v>
      </c>
      <c r="J66" s="155">
        <v>665097</v>
      </c>
      <c r="K66" s="143">
        <f t="shared" si="6"/>
        <v>-7.66</v>
      </c>
      <c r="L66" s="286">
        <v>38.6</v>
      </c>
      <c r="M66" s="287">
        <v>272073</v>
      </c>
      <c r="N66" s="288">
        <v>146</v>
      </c>
      <c r="O66" s="287">
        <v>511153</v>
      </c>
      <c r="P66" s="289">
        <v>1.88</v>
      </c>
      <c r="Q66" s="155">
        <v>599897</v>
      </c>
      <c r="R66" s="143">
        <f t="shared" si="7"/>
        <v>-14.79</v>
      </c>
      <c r="T66" s="44">
        <f t="shared" si="8"/>
        <v>-7.66</v>
      </c>
      <c r="U66" s="44" t="b">
        <f t="shared" si="9"/>
        <v>0</v>
      </c>
      <c r="V66" s="44">
        <f t="shared" si="10"/>
        <v>-14.79</v>
      </c>
      <c r="W66" s="44" t="b">
        <f t="shared" si="11"/>
        <v>0</v>
      </c>
    </row>
    <row r="67" spans="1:18" ht="12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9"/>
      <c r="L67" s="57"/>
      <c r="M67" s="57"/>
      <c r="N67" s="57"/>
      <c r="O67" s="59"/>
      <c r="P67" s="57"/>
      <c r="Q67" s="57"/>
      <c r="R67" s="57"/>
    </row>
    <row r="68" spans="1:18" ht="12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9"/>
      <c r="L68" s="57"/>
      <c r="M68" s="57"/>
      <c r="N68" s="57"/>
      <c r="O68" s="59"/>
      <c r="P68" s="57"/>
      <c r="Q68" s="57"/>
      <c r="R68" s="57"/>
    </row>
    <row r="69" spans="1:18" ht="12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9"/>
      <c r="L69" s="57"/>
      <c r="M69" s="57"/>
      <c r="N69" s="57"/>
      <c r="O69" s="59"/>
      <c r="P69" s="57"/>
      <c r="Q69" s="57"/>
      <c r="R69" s="57"/>
    </row>
  </sheetData>
  <sheetProtection/>
  <mergeCells count="29">
    <mergeCell ref="C65:D65"/>
    <mergeCell ref="B59:B62"/>
    <mergeCell ref="C62:D62"/>
    <mergeCell ref="C63:D63"/>
    <mergeCell ref="C64:D64"/>
    <mergeCell ref="C59:D59"/>
    <mergeCell ref="C60:D60"/>
    <mergeCell ref="C61:D61"/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8:D58"/>
    <mergeCell ref="C44:D44"/>
    <mergeCell ref="C45:D45"/>
    <mergeCell ref="C43:D43"/>
    <mergeCell ref="C46:D46"/>
    <mergeCell ref="C47:D47"/>
    <mergeCell ref="C48:D48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E1" sqref="E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5" width="10.25390625" style="30" customWidth="1"/>
    <col min="6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10.875" style="30" customWidth="1"/>
    <col min="13" max="15" width="8.625" style="30" customWidth="1"/>
    <col min="16" max="16384" width="9.00390625" style="30" customWidth="1"/>
  </cols>
  <sheetData>
    <row r="1" spans="1:15" ht="14.25" thickBot="1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140</v>
      </c>
    </row>
    <row r="2" spans="1:15" ht="14.25" thickBot="1">
      <c r="A2" s="250" t="s">
        <v>43</v>
      </c>
      <c r="B2" s="253" t="s">
        <v>44</v>
      </c>
      <c r="C2" s="254"/>
      <c r="D2" s="254"/>
      <c r="E2" s="254"/>
      <c r="F2" s="254"/>
      <c r="G2" s="255"/>
      <c r="H2" s="256"/>
      <c r="I2" s="254" t="s">
        <v>36</v>
      </c>
      <c r="J2" s="254"/>
      <c r="K2" s="254"/>
      <c r="L2" s="254"/>
      <c r="M2" s="254"/>
      <c r="N2" s="255"/>
      <c r="O2" s="256"/>
    </row>
    <row r="3" spans="1:15" ht="13.5">
      <c r="A3" s="251"/>
      <c r="B3" s="31"/>
      <c r="C3" s="32"/>
      <c r="D3" s="32"/>
      <c r="E3" s="32"/>
      <c r="F3" s="32"/>
      <c r="G3" s="257" t="s">
        <v>48</v>
      </c>
      <c r="H3" s="258"/>
      <c r="I3" s="32"/>
      <c r="J3" s="32"/>
      <c r="K3" s="32"/>
      <c r="L3" s="32"/>
      <c r="M3" s="32"/>
      <c r="N3" s="259" t="s">
        <v>48</v>
      </c>
      <c r="O3" s="260"/>
    </row>
    <row r="4" spans="1:15" ht="52.5" customHeight="1" thickBot="1">
      <c r="A4" s="252"/>
      <c r="B4" s="33" t="s">
        <v>62</v>
      </c>
      <c r="C4" s="34" t="s">
        <v>49</v>
      </c>
      <c r="D4" s="34" t="s">
        <v>45</v>
      </c>
      <c r="E4" s="34" t="s">
        <v>50</v>
      </c>
      <c r="F4" s="105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5" t="s">
        <v>94</v>
      </c>
      <c r="N4" s="35" t="s">
        <v>54</v>
      </c>
      <c r="O4" s="37" t="s">
        <v>52</v>
      </c>
    </row>
    <row r="5" spans="1:15" ht="13.5">
      <c r="A5" s="130" t="s">
        <v>55</v>
      </c>
      <c r="B5" s="156">
        <v>37.9</v>
      </c>
      <c r="C5" s="157">
        <v>273499</v>
      </c>
      <c r="D5" s="157">
        <v>98</v>
      </c>
      <c r="E5" s="157">
        <v>686312</v>
      </c>
      <c r="F5" s="158">
        <v>2.509376633918223</v>
      </c>
      <c r="G5" s="159">
        <v>681184</v>
      </c>
      <c r="H5" s="160">
        <f aca="true" t="shared" si="0" ref="H5:H15">ROUND((E5-G5)/G5*100,2)</f>
        <v>0.75</v>
      </c>
      <c r="I5" s="161" t="s">
        <v>105</v>
      </c>
      <c r="J5" s="162" t="s">
        <v>105</v>
      </c>
      <c r="K5" s="163">
        <v>92</v>
      </c>
      <c r="L5" s="157">
        <v>578505</v>
      </c>
      <c r="M5" s="164">
        <v>2.12</v>
      </c>
      <c r="N5" s="159">
        <v>546746</v>
      </c>
      <c r="O5" s="165">
        <f aca="true" t="shared" si="1" ref="O5:O15">ROUND((L5-N5)/N5*100,2)</f>
        <v>5.81</v>
      </c>
    </row>
    <row r="6" spans="1:15" ht="13.5">
      <c r="A6" s="130" t="s">
        <v>56</v>
      </c>
      <c r="B6" s="156">
        <v>37.7</v>
      </c>
      <c r="C6" s="157">
        <v>267534</v>
      </c>
      <c r="D6" s="157">
        <v>99</v>
      </c>
      <c r="E6" s="157">
        <v>670774</v>
      </c>
      <c r="F6" s="158">
        <v>2.5072476769307825</v>
      </c>
      <c r="G6" s="159">
        <v>686312</v>
      </c>
      <c r="H6" s="160">
        <f t="shared" si="0"/>
        <v>-2.26</v>
      </c>
      <c r="I6" s="161" t="s">
        <v>105</v>
      </c>
      <c r="J6" s="162" t="s">
        <v>105</v>
      </c>
      <c r="K6" s="163">
        <v>94</v>
      </c>
      <c r="L6" s="157">
        <v>573164</v>
      </c>
      <c r="M6" s="164">
        <v>2.142396854231612</v>
      </c>
      <c r="N6" s="159">
        <v>578505</v>
      </c>
      <c r="O6" s="165">
        <f t="shared" si="1"/>
        <v>-0.92</v>
      </c>
    </row>
    <row r="7" spans="1:15" ht="13.5">
      <c r="A7" s="130" t="s">
        <v>57</v>
      </c>
      <c r="B7" s="156">
        <v>38</v>
      </c>
      <c r="C7" s="157">
        <v>269750</v>
      </c>
      <c r="D7" s="157">
        <v>94</v>
      </c>
      <c r="E7" s="157">
        <v>617117</v>
      </c>
      <c r="F7" s="158">
        <v>2.29</v>
      </c>
      <c r="G7" s="159">
        <v>670774</v>
      </c>
      <c r="H7" s="160">
        <f t="shared" si="0"/>
        <v>-8</v>
      </c>
      <c r="I7" s="161" t="s">
        <v>105</v>
      </c>
      <c r="J7" s="162" t="s">
        <v>105</v>
      </c>
      <c r="K7" s="163">
        <v>92</v>
      </c>
      <c r="L7" s="157">
        <v>519152</v>
      </c>
      <c r="M7" s="164">
        <v>1.92</v>
      </c>
      <c r="N7" s="159">
        <v>573164</v>
      </c>
      <c r="O7" s="165">
        <f t="shared" si="1"/>
        <v>-9.42</v>
      </c>
    </row>
    <row r="8" spans="1:15" ht="13.5">
      <c r="A8" s="130" t="s">
        <v>58</v>
      </c>
      <c r="B8" s="166">
        <v>38.6</v>
      </c>
      <c r="C8" s="167">
        <v>266660</v>
      </c>
      <c r="D8" s="168">
        <v>109</v>
      </c>
      <c r="E8" s="167">
        <v>609043</v>
      </c>
      <c r="F8" s="169">
        <v>2.28</v>
      </c>
      <c r="G8" s="170">
        <v>617117</v>
      </c>
      <c r="H8" s="171">
        <f t="shared" si="0"/>
        <v>-1.31</v>
      </c>
      <c r="I8" s="172" t="s">
        <v>105</v>
      </c>
      <c r="J8" s="173" t="s">
        <v>105</v>
      </c>
      <c r="K8" s="174">
        <v>107</v>
      </c>
      <c r="L8" s="167">
        <v>511065</v>
      </c>
      <c r="M8" s="175">
        <v>1.92</v>
      </c>
      <c r="N8" s="170">
        <v>519152</v>
      </c>
      <c r="O8" s="165">
        <f t="shared" si="1"/>
        <v>-1.56</v>
      </c>
    </row>
    <row r="9" spans="1:15" ht="13.5">
      <c r="A9" s="130" t="s">
        <v>59</v>
      </c>
      <c r="B9" s="156">
        <v>38.5</v>
      </c>
      <c r="C9" s="157">
        <v>268510</v>
      </c>
      <c r="D9" s="157">
        <v>122</v>
      </c>
      <c r="E9" s="157">
        <v>635758</v>
      </c>
      <c r="F9" s="169">
        <v>2.37</v>
      </c>
      <c r="G9" s="170">
        <v>609043</v>
      </c>
      <c r="H9" s="160">
        <f t="shared" si="0"/>
        <v>4.39</v>
      </c>
      <c r="I9" s="172" t="s">
        <v>105</v>
      </c>
      <c r="J9" s="173" t="s">
        <v>105</v>
      </c>
      <c r="K9" s="174">
        <v>121</v>
      </c>
      <c r="L9" s="167">
        <v>550867</v>
      </c>
      <c r="M9" s="175">
        <v>2.05</v>
      </c>
      <c r="N9" s="170">
        <v>511065</v>
      </c>
      <c r="O9" s="165">
        <f t="shared" si="1"/>
        <v>7.79</v>
      </c>
    </row>
    <row r="10" spans="1:15" ht="13.5">
      <c r="A10" s="130" t="s">
        <v>159</v>
      </c>
      <c r="B10" s="156">
        <v>38.8</v>
      </c>
      <c r="C10" s="157">
        <v>274924</v>
      </c>
      <c r="D10" s="157">
        <v>129</v>
      </c>
      <c r="E10" s="157">
        <v>641419</v>
      </c>
      <c r="F10" s="158">
        <v>2.33</v>
      </c>
      <c r="G10" s="159">
        <v>635758</v>
      </c>
      <c r="H10" s="160">
        <f t="shared" si="0"/>
        <v>0.89</v>
      </c>
      <c r="I10" s="161" t="s">
        <v>105</v>
      </c>
      <c r="J10" s="162" t="s">
        <v>105</v>
      </c>
      <c r="K10" s="163">
        <v>128</v>
      </c>
      <c r="L10" s="157">
        <v>564446</v>
      </c>
      <c r="M10" s="164">
        <v>2.05</v>
      </c>
      <c r="N10" s="159">
        <v>550867</v>
      </c>
      <c r="O10" s="165">
        <f t="shared" si="1"/>
        <v>2.47</v>
      </c>
    </row>
    <row r="11" spans="1:15" ht="13.5">
      <c r="A11" s="130" t="s">
        <v>160</v>
      </c>
      <c r="B11" s="176">
        <v>38.5</v>
      </c>
      <c r="C11" s="157">
        <v>272287</v>
      </c>
      <c r="D11" s="157">
        <v>134</v>
      </c>
      <c r="E11" s="157">
        <v>652771</v>
      </c>
      <c r="F11" s="158">
        <v>2.4</v>
      </c>
      <c r="G11" s="159">
        <v>641419</v>
      </c>
      <c r="H11" s="160">
        <f t="shared" si="0"/>
        <v>1.77</v>
      </c>
      <c r="I11" s="177">
        <v>38.5</v>
      </c>
      <c r="J11" s="178">
        <v>272287</v>
      </c>
      <c r="K11" s="179">
        <v>134</v>
      </c>
      <c r="L11" s="157">
        <v>566128</v>
      </c>
      <c r="M11" s="164">
        <v>2.08</v>
      </c>
      <c r="N11" s="159">
        <v>564446</v>
      </c>
      <c r="O11" s="165">
        <f t="shared" si="1"/>
        <v>0.3</v>
      </c>
    </row>
    <row r="12" spans="1:15" ht="13.5">
      <c r="A12" s="130" t="s">
        <v>161</v>
      </c>
      <c r="B12" s="180">
        <v>38.8</v>
      </c>
      <c r="C12" s="181">
        <v>275092</v>
      </c>
      <c r="D12" s="181">
        <v>145</v>
      </c>
      <c r="E12" s="181">
        <v>654300</v>
      </c>
      <c r="F12" s="182">
        <v>2.38</v>
      </c>
      <c r="G12" s="183">
        <v>652771</v>
      </c>
      <c r="H12" s="184">
        <f t="shared" si="0"/>
        <v>0.23</v>
      </c>
      <c r="I12" s="185">
        <v>38.8</v>
      </c>
      <c r="J12" s="186">
        <v>275092</v>
      </c>
      <c r="K12" s="187">
        <v>145</v>
      </c>
      <c r="L12" s="181">
        <v>577367</v>
      </c>
      <c r="M12" s="188">
        <v>2.1</v>
      </c>
      <c r="N12" s="183">
        <v>566128</v>
      </c>
      <c r="O12" s="189">
        <f t="shared" si="1"/>
        <v>1.99</v>
      </c>
    </row>
    <row r="13" spans="1:15" ht="14.25" thickBot="1">
      <c r="A13" s="131" t="s">
        <v>162</v>
      </c>
      <c r="B13" s="190">
        <v>38.7</v>
      </c>
      <c r="C13" s="191">
        <v>274616</v>
      </c>
      <c r="D13" s="191">
        <v>143</v>
      </c>
      <c r="E13" s="191">
        <v>665097</v>
      </c>
      <c r="F13" s="192">
        <v>2.42</v>
      </c>
      <c r="G13" s="193">
        <v>654300</v>
      </c>
      <c r="H13" s="194">
        <f t="shared" si="0"/>
        <v>1.65</v>
      </c>
      <c r="I13" s="195">
        <v>38.6</v>
      </c>
      <c r="J13" s="196">
        <v>274172</v>
      </c>
      <c r="K13" s="197">
        <v>141</v>
      </c>
      <c r="L13" s="191">
        <v>599897</v>
      </c>
      <c r="M13" s="198">
        <v>2.19</v>
      </c>
      <c r="N13" s="193">
        <v>577367</v>
      </c>
      <c r="O13" s="199">
        <f t="shared" si="1"/>
        <v>3.9</v>
      </c>
    </row>
    <row r="14" spans="1:15" ht="13.5">
      <c r="A14" s="63" t="s">
        <v>141</v>
      </c>
      <c r="B14" s="290">
        <v>38.7</v>
      </c>
      <c r="C14" s="291">
        <v>273440</v>
      </c>
      <c r="D14" s="291">
        <v>148</v>
      </c>
      <c r="E14" s="291">
        <v>614176</v>
      </c>
      <c r="F14" s="292">
        <v>2.25</v>
      </c>
      <c r="G14" s="200">
        <v>665097</v>
      </c>
      <c r="H14" s="106">
        <f t="shared" si="0"/>
        <v>-7.66</v>
      </c>
      <c r="I14" s="293">
        <v>38.6</v>
      </c>
      <c r="J14" s="291">
        <v>272073</v>
      </c>
      <c r="K14" s="291">
        <v>146</v>
      </c>
      <c r="L14" s="291">
        <v>511153</v>
      </c>
      <c r="M14" s="292">
        <v>1.88</v>
      </c>
      <c r="N14" s="200">
        <v>599897</v>
      </c>
      <c r="O14" s="107">
        <f t="shared" si="1"/>
        <v>-14.79</v>
      </c>
    </row>
    <row r="15" spans="1:15" ht="14.25" thickBot="1">
      <c r="A15" s="64" t="s">
        <v>142</v>
      </c>
      <c r="B15" s="201">
        <v>38.7</v>
      </c>
      <c r="C15" s="202">
        <v>274616</v>
      </c>
      <c r="D15" s="202">
        <v>143</v>
      </c>
      <c r="E15" s="202">
        <v>665097</v>
      </c>
      <c r="F15" s="203">
        <v>2.42</v>
      </c>
      <c r="G15" s="193">
        <v>654300</v>
      </c>
      <c r="H15" s="194">
        <f t="shared" si="0"/>
        <v>1.65</v>
      </c>
      <c r="I15" s="204">
        <v>38.6</v>
      </c>
      <c r="J15" s="205">
        <v>274172</v>
      </c>
      <c r="K15" s="206">
        <v>141</v>
      </c>
      <c r="L15" s="202">
        <v>599897</v>
      </c>
      <c r="M15" s="207">
        <v>2.19</v>
      </c>
      <c r="N15" s="193">
        <v>577367</v>
      </c>
      <c r="O15" s="199">
        <f t="shared" si="1"/>
        <v>3.9</v>
      </c>
    </row>
    <row r="16" spans="1:15" ht="14.25" thickBot="1">
      <c r="A16" s="39" t="s">
        <v>60</v>
      </c>
      <c r="B16" s="40">
        <f aca="true" t="shared" si="2" ref="B16:O16">B14-B15</f>
        <v>0</v>
      </c>
      <c r="C16" s="41">
        <f t="shared" si="2"/>
        <v>-1176</v>
      </c>
      <c r="D16" s="60">
        <f t="shared" si="2"/>
        <v>5</v>
      </c>
      <c r="E16" s="41">
        <f t="shared" si="2"/>
        <v>-50921</v>
      </c>
      <c r="F16" s="38">
        <f t="shared" si="2"/>
        <v>-0.16999999999999993</v>
      </c>
      <c r="G16" s="61">
        <f t="shared" si="2"/>
        <v>10797</v>
      </c>
      <c r="H16" s="42">
        <f t="shared" si="2"/>
        <v>-9.31</v>
      </c>
      <c r="I16" s="43">
        <f t="shared" si="2"/>
        <v>0</v>
      </c>
      <c r="J16" s="62">
        <f t="shared" si="2"/>
        <v>-2099</v>
      </c>
      <c r="K16" s="60">
        <f t="shared" si="2"/>
        <v>5</v>
      </c>
      <c r="L16" s="41">
        <f t="shared" si="2"/>
        <v>-88744</v>
      </c>
      <c r="M16" s="38">
        <f t="shared" si="2"/>
        <v>-0.31000000000000005</v>
      </c>
      <c r="N16" s="61">
        <f t="shared" si="2"/>
        <v>22530</v>
      </c>
      <c r="O16" s="42">
        <f t="shared" si="2"/>
        <v>-18.689999999999998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 customHeight="1">
      <c r="A26" s="241" t="s">
        <v>122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3"/>
    </row>
    <row r="27" spans="1:15" ht="13.5">
      <c r="A27" s="246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3"/>
    </row>
    <row r="28" spans="1:15" ht="29.25" customHeight="1">
      <c r="A28" s="247" t="s">
        <v>143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3"/>
    </row>
    <row r="29" spans="1:15" ht="19.5" customHeight="1">
      <c r="A29" s="247" t="s">
        <v>111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3"/>
    </row>
    <row r="30" spans="1:15" ht="25.5" customHeight="1">
      <c r="A30" s="241" t="s">
        <v>144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9"/>
    </row>
    <row r="31" spans="1:15" ht="39" customHeight="1">
      <c r="A31" s="75"/>
      <c r="B31" s="240" t="s">
        <v>145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134"/>
      <c r="O31" s="77"/>
    </row>
    <row r="32" spans="1:15" ht="24.75" customHeight="1">
      <c r="A32" s="75"/>
      <c r="B32" s="95" t="s">
        <v>113</v>
      </c>
      <c r="C32" s="135"/>
      <c r="D32" s="95"/>
      <c r="E32" s="76"/>
      <c r="F32" s="76"/>
      <c r="G32" s="76"/>
      <c r="H32" s="76"/>
      <c r="I32" s="76"/>
      <c r="J32" s="76"/>
      <c r="K32" s="76"/>
      <c r="L32" s="76"/>
      <c r="M32" s="134"/>
      <c r="N32" s="134"/>
      <c r="O32" s="77"/>
    </row>
    <row r="33" spans="1:15" ht="24" customHeight="1">
      <c r="A33" s="75"/>
      <c r="B33" s="95" t="s">
        <v>146</v>
      </c>
      <c r="C33" s="135"/>
      <c r="D33" s="95"/>
      <c r="E33" s="76"/>
      <c r="F33" s="76"/>
      <c r="G33" s="76"/>
      <c r="H33" s="76"/>
      <c r="I33" s="76"/>
      <c r="J33" s="76"/>
      <c r="K33" s="76"/>
      <c r="L33" s="76"/>
      <c r="M33" s="134"/>
      <c r="N33" s="134"/>
      <c r="O33" s="77"/>
    </row>
    <row r="34" spans="1:15" ht="24" customHeight="1">
      <c r="A34" s="75" t="s">
        <v>115</v>
      </c>
      <c r="B34" s="95" t="s">
        <v>147</v>
      </c>
      <c r="C34" s="135"/>
      <c r="D34" s="95"/>
      <c r="E34" s="76"/>
      <c r="F34" s="76"/>
      <c r="G34" s="76"/>
      <c r="H34" s="76"/>
      <c r="I34" s="76"/>
      <c r="J34" s="76"/>
      <c r="K34" s="76"/>
      <c r="L34" s="76"/>
      <c r="M34" s="134"/>
      <c r="N34" s="134"/>
      <c r="O34" s="77"/>
    </row>
    <row r="35" spans="1:15" ht="19.5" customHeight="1">
      <c r="A35" s="78"/>
      <c r="B35" s="94" t="s">
        <v>148</v>
      </c>
      <c r="C35" s="135"/>
      <c r="D35" s="94"/>
      <c r="E35" s="79"/>
      <c r="F35" s="79"/>
      <c r="G35" s="79"/>
      <c r="H35" s="79"/>
      <c r="I35" s="79"/>
      <c r="J35" s="79"/>
      <c r="K35" s="80"/>
      <c r="L35" s="80"/>
      <c r="M35" s="80"/>
      <c r="N35" s="80"/>
      <c r="O35" s="81"/>
    </row>
    <row r="36" spans="1:15" ht="27.7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80"/>
      <c r="M36" s="80"/>
      <c r="N36" s="80"/>
      <c r="O36" s="81"/>
    </row>
    <row r="37" spans="1:15" ht="23.25" customHeight="1">
      <c r="A37" s="241" t="s">
        <v>120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3"/>
    </row>
    <row r="38" spans="1:15" ht="13.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0"/>
      <c r="L38" s="80"/>
      <c r="M38" s="80"/>
      <c r="N38" s="80"/>
      <c r="O38" s="81"/>
    </row>
    <row r="39" spans="1:15" ht="13.5">
      <c r="A39" s="136" t="s">
        <v>163</v>
      </c>
      <c r="B39" s="132"/>
      <c r="C39" s="132"/>
      <c r="D39" s="132"/>
      <c r="E39" s="132"/>
      <c r="F39" s="132" t="s">
        <v>164</v>
      </c>
      <c r="G39" s="84"/>
      <c r="H39" s="84"/>
      <c r="I39" s="80"/>
      <c r="J39" s="80"/>
      <c r="K39" s="80"/>
      <c r="L39" s="137"/>
      <c r="M39" s="137" t="s">
        <v>124</v>
      </c>
      <c r="N39" s="80"/>
      <c r="O39" s="81"/>
    </row>
    <row r="40" spans="1:15" ht="13.5">
      <c r="A40" s="136" t="s">
        <v>132</v>
      </c>
      <c r="B40" s="132"/>
      <c r="C40" s="132"/>
      <c r="D40" s="132"/>
      <c r="E40" s="132"/>
      <c r="F40" s="132" t="s">
        <v>136</v>
      </c>
      <c r="G40" s="84"/>
      <c r="H40" s="84"/>
      <c r="I40" s="80"/>
      <c r="J40" s="80"/>
      <c r="K40" s="80"/>
      <c r="L40" s="137"/>
      <c r="M40" s="80" t="s">
        <v>127</v>
      </c>
      <c r="N40" s="80"/>
      <c r="O40" s="81"/>
    </row>
    <row r="41" spans="1:15" ht="13.5" customHeight="1" hidden="1">
      <c r="A41" s="91"/>
      <c r="B41" s="132"/>
      <c r="C41" s="132"/>
      <c r="D41" s="132"/>
      <c r="E41" s="132"/>
      <c r="F41" s="132"/>
      <c r="G41" s="84"/>
      <c r="H41" s="84"/>
      <c r="I41" s="80"/>
      <c r="J41" s="80"/>
      <c r="K41" s="80"/>
      <c r="L41" s="80"/>
      <c r="M41" s="80"/>
      <c r="N41" s="80"/>
      <c r="O41" s="81"/>
    </row>
    <row r="42" spans="1:15" ht="13.5" customHeight="1" hidden="1">
      <c r="A42" s="91"/>
      <c r="B42" s="132"/>
      <c r="C42" s="132"/>
      <c r="D42" s="132"/>
      <c r="E42" s="132"/>
      <c r="F42" s="132"/>
      <c r="G42" s="84"/>
      <c r="H42" s="84"/>
      <c r="I42" s="80"/>
      <c r="J42" s="80"/>
      <c r="K42" s="80"/>
      <c r="L42" s="80"/>
      <c r="M42" s="80"/>
      <c r="N42" s="80"/>
      <c r="O42" s="81"/>
    </row>
    <row r="43" spans="1:15" ht="13.5">
      <c r="A43" s="136" t="s">
        <v>133</v>
      </c>
      <c r="B43" s="132"/>
      <c r="C43" s="132"/>
      <c r="D43" s="132"/>
      <c r="E43" s="132"/>
      <c r="F43" s="132" t="s">
        <v>137</v>
      </c>
      <c r="G43" s="84"/>
      <c r="H43" s="84"/>
      <c r="I43" s="80"/>
      <c r="J43" s="80"/>
      <c r="K43" s="80"/>
      <c r="L43" s="137"/>
      <c r="M43" s="137" t="s">
        <v>125</v>
      </c>
      <c r="N43" s="80"/>
      <c r="O43" s="81"/>
    </row>
    <row r="44" spans="1:15" ht="13.5" customHeight="1" hidden="1">
      <c r="A44" s="136"/>
      <c r="B44" s="132"/>
      <c r="C44" s="132"/>
      <c r="D44" s="132"/>
      <c r="E44" s="132"/>
      <c r="F44" s="132"/>
      <c r="G44" s="84"/>
      <c r="H44" s="84"/>
      <c r="I44" s="80"/>
      <c r="J44" s="80"/>
      <c r="K44" s="80"/>
      <c r="L44" s="80"/>
      <c r="M44" s="80"/>
      <c r="N44" s="80"/>
      <c r="O44" s="81"/>
    </row>
    <row r="45" spans="1:15" ht="13.5">
      <c r="A45" s="136" t="s">
        <v>134</v>
      </c>
      <c r="B45" s="132"/>
      <c r="C45" s="132"/>
      <c r="D45" s="132"/>
      <c r="E45" s="132"/>
      <c r="F45" s="132" t="s">
        <v>138</v>
      </c>
      <c r="G45" s="84"/>
      <c r="H45" s="84"/>
      <c r="I45" s="80"/>
      <c r="J45" s="80"/>
      <c r="K45" s="80"/>
      <c r="L45" s="137"/>
      <c r="M45" s="137" t="s">
        <v>126</v>
      </c>
      <c r="N45" s="80"/>
      <c r="O45" s="81"/>
    </row>
    <row r="46" spans="1:15" ht="13.5" customHeight="1" hidden="1">
      <c r="A46" s="91"/>
      <c r="B46" s="90"/>
      <c r="C46" s="83"/>
      <c r="D46" s="80"/>
      <c r="E46" s="80"/>
      <c r="F46" s="84"/>
      <c r="G46" s="135"/>
      <c r="H46" s="84"/>
      <c r="I46" s="80"/>
      <c r="J46" s="80"/>
      <c r="K46" s="80"/>
      <c r="L46" s="80"/>
      <c r="M46" s="80"/>
      <c r="N46" s="80"/>
      <c r="O46" s="81"/>
    </row>
    <row r="47" spans="1:15" ht="13.5" customHeight="1" hidden="1">
      <c r="A47" s="91"/>
      <c r="B47" s="90"/>
      <c r="C47" s="83"/>
      <c r="D47" s="80"/>
      <c r="E47" s="80"/>
      <c r="F47" s="84"/>
      <c r="G47" s="135"/>
      <c r="H47" s="84"/>
      <c r="I47" s="80"/>
      <c r="J47" s="80"/>
      <c r="K47" s="80"/>
      <c r="L47" s="80"/>
      <c r="M47" s="80"/>
      <c r="N47" s="80"/>
      <c r="O47" s="81"/>
    </row>
    <row r="48" spans="1:15" ht="13.5">
      <c r="A48" s="82"/>
      <c r="B48" s="83"/>
      <c r="C48" s="83"/>
      <c r="D48" s="80"/>
      <c r="E48" s="80"/>
      <c r="F48" s="84"/>
      <c r="G48" s="84"/>
      <c r="H48" s="80"/>
      <c r="I48" s="80"/>
      <c r="J48" s="80"/>
      <c r="K48" s="80"/>
      <c r="L48" s="80"/>
      <c r="M48" s="80"/>
      <c r="N48" s="80"/>
      <c r="O48" s="81"/>
    </row>
    <row r="49" spans="1:15" ht="13.5">
      <c r="A49" s="82"/>
      <c r="B49" s="83"/>
      <c r="C49" s="83"/>
      <c r="D49" s="80"/>
      <c r="E49" s="80"/>
      <c r="F49" s="84"/>
      <c r="G49" s="84"/>
      <c r="H49" s="80"/>
      <c r="I49" s="80"/>
      <c r="J49" s="80"/>
      <c r="K49" s="80"/>
      <c r="L49" s="80"/>
      <c r="M49" s="80"/>
      <c r="N49" s="80"/>
      <c r="O49" s="81"/>
    </row>
    <row r="50" spans="1:15" ht="27" customHeight="1">
      <c r="A50" s="237" t="s">
        <v>149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9"/>
    </row>
    <row r="51" spans="1:15" ht="13.5">
      <c r="A51" s="85"/>
      <c r="B51" s="83"/>
      <c r="C51" s="8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</row>
    <row r="52" spans="1:15" ht="21.75" customHeight="1">
      <c r="A52" s="136" t="s">
        <v>150</v>
      </c>
      <c r="B52" s="83"/>
      <c r="C52" s="8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</row>
    <row r="53" spans="1:15" s="93" customFormat="1" ht="68.25" customHeight="1">
      <c r="A53" s="244" t="s">
        <v>119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133"/>
      <c r="O53" s="92"/>
    </row>
    <row r="54" spans="1:15" ht="13.5">
      <c r="A54" s="85"/>
      <c r="B54" s="83"/>
      <c r="C54" s="8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</row>
    <row r="55" spans="1:15" ht="13.5">
      <c r="A55" s="85"/>
      <c r="B55" s="83"/>
      <c r="C55" s="8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</row>
    <row r="56" spans="1:15" ht="13.5">
      <c r="A56" s="85"/>
      <c r="B56" s="83"/>
      <c r="C56" s="83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</row>
    <row r="57" spans="1:15" ht="13.5">
      <c r="A57" s="85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</row>
    <row r="58" spans="1:15" ht="13.5">
      <c r="A58" s="85"/>
      <c r="B58" s="83"/>
      <c r="C58" s="8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</row>
    <row r="59" spans="1:15" ht="14.25" thickBo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8"/>
      <c r="L59" s="88"/>
      <c r="M59" s="88"/>
      <c r="N59" s="88"/>
      <c r="O59" s="89"/>
    </row>
  </sheetData>
  <sheetProtection/>
  <mergeCells count="13">
    <mergeCell ref="A50:O50"/>
    <mergeCell ref="B31:M31"/>
    <mergeCell ref="A37:O37"/>
    <mergeCell ref="A53:M53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14" t="s">
        <v>165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2:18" ht="18.75">
      <c r="B3" s="214" t="s">
        <v>91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2:18" ht="12.75" thickBot="1">
      <c r="B4" s="215" t="s">
        <v>151</v>
      </c>
      <c r="C4" s="215"/>
      <c r="D4" s="215"/>
      <c r="E4" s="57"/>
      <c r="F4" s="57"/>
      <c r="G4" s="57"/>
      <c r="H4" s="57"/>
      <c r="I4" s="57"/>
      <c r="J4" s="57"/>
      <c r="K4" s="59"/>
      <c r="L4" s="57"/>
      <c r="M4" s="57"/>
      <c r="N4" s="57"/>
      <c r="O4" s="216" t="s">
        <v>166</v>
      </c>
      <c r="P4" s="216"/>
      <c r="Q4" s="216"/>
      <c r="R4" s="21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12" t="s">
        <v>48</v>
      </c>
      <c r="K6" s="213"/>
      <c r="L6" s="22"/>
      <c r="M6" s="22"/>
      <c r="N6" s="22"/>
      <c r="O6" s="22"/>
      <c r="P6" s="22"/>
      <c r="Q6" s="212" t="s">
        <v>48</v>
      </c>
      <c r="R6" s="213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94</v>
      </c>
      <c r="Q7" s="25" t="s">
        <v>54</v>
      </c>
      <c r="R7" s="27" t="s">
        <v>52</v>
      </c>
    </row>
    <row r="8" spans="2:23" s="44" customFormat="1" ht="12">
      <c r="B8" s="45"/>
      <c r="C8" s="217" t="s">
        <v>0</v>
      </c>
      <c r="D8" s="218"/>
      <c r="E8" s="108">
        <v>38.2</v>
      </c>
      <c r="F8" s="109">
        <v>276948</v>
      </c>
      <c r="G8" s="123">
        <v>70</v>
      </c>
      <c r="H8" s="109">
        <v>615497</v>
      </c>
      <c r="I8" s="144">
        <v>2.22</v>
      </c>
      <c r="J8" s="150">
        <v>682185</v>
      </c>
      <c r="K8" s="138">
        <f aca="true" t="shared" si="0" ref="K8:K39">IF(U8=TRUE,"-",ROUND((H8-J8)/J8*100,2))</f>
        <v>-9.78</v>
      </c>
      <c r="L8" s="108">
        <v>38.2</v>
      </c>
      <c r="M8" s="109">
        <v>277516</v>
      </c>
      <c r="N8" s="123">
        <v>69</v>
      </c>
      <c r="O8" s="109">
        <v>540836</v>
      </c>
      <c r="P8" s="144">
        <v>1.95</v>
      </c>
      <c r="Q8" s="150">
        <v>618024</v>
      </c>
      <c r="R8" s="46">
        <f aca="true" t="shared" si="1" ref="R8:R39">IF(W8=TRUE,"-",ROUND((O8-Q8)/Q8*100,2))</f>
        <v>-12.49</v>
      </c>
      <c r="T8" s="44">
        <f aca="true" t="shared" si="2" ref="T8:T39">ROUND((H8-J8)/J8*100,2)</f>
        <v>-9.78</v>
      </c>
      <c r="U8" s="44" t="b">
        <f aca="true" t="shared" si="3" ref="U8:U39">ISERROR(T8)</f>
        <v>0</v>
      </c>
      <c r="V8" s="44">
        <f aca="true" t="shared" si="4" ref="V8:V39">ROUND((O8-Q8)/Q8*100,2)</f>
        <v>-12.49</v>
      </c>
      <c r="W8" s="44" t="b">
        <f aca="true" t="shared" si="5" ref="W8:W39">ISERROR(V8)</f>
        <v>0</v>
      </c>
    </row>
    <row r="9" spans="2:23" s="44" customFormat="1" ht="12">
      <c r="B9" s="101"/>
      <c r="C9" s="47"/>
      <c r="D9" s="48" t="s">
        <v>99</v>
      </c>
      <c r="E9" s="110">
        <v>36.8</v>
      </c>
      <c r="F9" s="111">
        <v>288498</v>
      </c>
      <c r="G9" s="124">
        <v>11</v>
      </c>
      <c r="H9" s="111">
        <v>850007</v>
      </c>
      <c r="I9" s="145">
        <v>2.95</v>
      </c>
      <c r="J9" s="151">
        <v>818272</v>
      </c>
      <c r="K9" s="139">
        <f t="shared" si="0"/>
        <v>3.88</v>
      </c>
      <c r="L9" s="110">
        <v>36.8</v>
      </c>
      <c r="M9" s="111">
        <v>288498</v>
      </c>
      <c r="N9" s="124">
        <v>11</v>
      </c>
      <c r="O9" s="111">
        <v>817097</v>
      </c>
      <c r="P9" s="145">
        <v>2.83</v>
      </c>
      <c r="Q9" s="151">
        <v>774376</v>
      </c>
      <c r="R9" s="49">
        <f t="shared" si="1"/>
        <v>5.52</v>
      </c>
      <c r="T9" s="44">
        <f t="shared" si="2"/>
        <v>3.88</v>
      </c>
      <c r="U9" s="44" t="b">
        <f t="shared" si="3"/>
        <v>0</v>
      </c>
      <c r="V9" s="44">
        <f t="shared" si="4"/>
        <v>5.52</v>
      </c>
      <c r="W9" s="44" t="b">
        <f t="shared" si="5"/>
        <v>0</v>
      </c>
    </row>
    <row r="10" spans="2:23" s="44" customFormat="1" ht="12">
      <c r="B10" s="101"/>
      <c r="C10" s="47"/>
      <c r="D10" s="48" t="s">
        <v>72</v>
      </c>
      <c r="E10" s="110">
        <v>39.7</v>
      </c>
      <c r="F10" s="111">
        <v>278834</v>
      </c>
      <c r="G10" s="124" t="s">
        <v>152</v>
      </c>
      <c r="H10" s="111">
        <v>568356</v>
      </c>
      <c r="I10" s="145">
        <v>2.04</v>
      </c>
      <c r="J10" s="151">
        <v>514413</v>
      </c>
      <c r="K10" s="139">
        <f t="shared" si="0"/>
        <v>10.49</v>
      </c>
      <c r="L10" s="110">
        <v>39.7</v>
      </c>
      <c r="M10" s="111">
        <v>278834</v>
      </c>
      <c r="N10" s="124" t="s">
        <v>152</v>
      </c>
      <c r="O10" s="111">
        <v>466218</v>
      </c>
      <c r="P10" s="145">
        <v>1.67</v>
      </c>
      <c r="Q10" s="151">
        <v>437161</v>
      </c>
      <c r="R10" s="49">
        <f t="shared" si="1"/>
        <v>6.65</v>
      </c>
      <c r="T10" s="44">
        <f t="shared" si="2"/>
        <v>10.49</v>
      </c>
      <c r="U10" s="44" t="b">
        <f t="shared" si="3"/>
        <v>0</v>
      </c>
      <c r="V10" s="44">
        <f t="shared" si="4"/>
        <v>6.65</v>
      </c>
      <c r="W10" s="44" t="b">
        <f t="shared" si="5"/>
        <v>0</v>
      </c>
    </row>
    <row r="11" spans="2:23" s="44" customFormat="1" ht="12">
      <c r="B11" s="101"/>
      <c r="C11" s="47"/>
      <c r="D11" s="48" t="s">
        <v>100</v>
      </c>
      <c r="E11" s="110">
        <v>34.4</v>
      </c>
      <c r="F11" s="111">
        <v>244521</v>
      </c>
      <c r="G11" s="124" t="s">
        <v>152</v>
      </c>
      <c r="H11" s="111">
        <v>390710</v>
      </c>
      <c r="I11" s="145">
        <v>1.6</v>
      </c>
      <c r="J11" s="151">
        <v>484475</v>
      </c>
      <c r="K11" s="139">
        <f t="shared" si="0"/>
        <v>-19.35</v>
      </c>
      <c r="L11" s="110">
        <v>34.4</v>
      </c>
      <c r="M11" s="111">
        <v>244521</v>
      </c>
      <c r="N11" s="124" t="s">
        <v>152</v>
      </c>
      <c r="O11" s="111">
        <v>242900</v>
      </c>
      <c r="P11" s="145">
        <v>0.99</v>
      </c>
      <c r="Q11" s="151">
        <v>387250</v>
      </c>
      <c r="R11" s="49">
        <f t="shared" si="1"/>
        <v>-37.28</v>
      </c>
      <c r="T11" s="44">
        <f t="shared" si="2"/>
        <v>-19.35</v>
      </c>
      <c r="U11" s="44" t="b">
        <f t="shared" si="3"/>
        <v>0</v>
      </c>
      <c r="V11" s="44">
        <f t="shared" si="4"/>
        <v>-37.28</v>
      </c>
      <c r="W11" s="44" t="b">
        <f t="shared" si="5"/>
        <v>0</v>
      </c>
    </row>
    <row r="12" spans="2:23" s="44" customFormat="1" ht="12">
      <c r="B12" s="101"/>
      <c r="C12" s="47"/>
      <c r="D12" s="48" t="s">
        <v>78</v>
      </c>
      <c r="E12" s="110">
        <v>37.3</v>
      </c>
      <c r="F12" s="111">
        <v>263127</v>
      </c>
      <c r="G12" s="124">
        <v>8</v>
      </c>
      <c r="H12" s="111">
        <v>550479</v>
      </c>
      <c r="I12" s="145">
        <v>2.09</v>
      </c>
      <c r="J12" s="151">
        <v>668115</v>
      </c>
      <c r="K12" s="139">
        <f t="shared" si="0"/>
        <v>-17.61</v>
      </c>
      <c r="L12" s="110">
        <v>37.3</v>
      </c>
      <c r="M12" s="111">
        <v>263127</v>
      </c>
      <c r="N12" s="124">
        <v>8</v>
      </c>
      <c r="O12" s="111">
        <v>514310</v>
      </c>
      <c r="P12" s="145">
        <v>1.95</v>
      </c>
      <c r="Q12" s="151">
        <v>597152</v>
      </c>
      <c r="R12" s="49">
        <f t="shared" si="1"/>
        <v>-13.87</v>
      </c>
      <c r="T12" s="44">
        <f t="shared" si="2"/>
        <v>-17.61</v>
      </c>
      <c r="U12" s="44" t="b">
        <f t="shared" si="3"/>
        <v>0</v>
      </c>
      <c r="V12" s="44">
        <f t="shared" si="4"/>
        <v>-13.87</v>
      </c>
      <c r="W12" s="44" t="b">
        <f t="shared" si="5"/>
        <v>0</v>
      </c>
    </row>
    <row r="13" spans="2:23" s="44" customFormat="1" ht="12">
      <c r="B13" s="101"/>
      <c r="C13" s="47"/>
      <c r="D13" s="48" t="s">
        <v>89</v>
      </c>
      <c r="E13" s="110">
        <v>43.5</v>
      </c>
      <c r="F13" s="111">
        <v>246534</v>
      </c>
      <c r="G13" s="124" t="s">
        <v>153</v>
      </c>
      <c r="H13" s="111">
        <v>259227</v>
      </c>
      <c r="I13" s="145">
        <v>1.05</v>
      </c>
      <c r="J13" s="151">
        <v>310443</v>
      </c>
      <c r="K13" s="139">
        <f t="shared" si="0"/>
        <v>-16.5</v>
      </c>
      <c r="L13" s="110">
        <v>43.5</v>
      </c>
      <c r="M13" s="111">
        <v>246534</v>
      </c>
      <c r="N13" s="124" t="s">
        <v>153</v>
      </c>
      <c r="O13" s="111">
        <v>259227</v>
      </c>
      <c r="P13" s="145">
        <v>1.05</v>
      </c>
      <c r="Q13" s="151">
        <v>309664</v>
      </c>
      <c r="R13" s="49">
        <f t="shared" si="1"/>
        <v>-16.29</v>
      </c>
      <c r="T13" s="44">
        <f t="shared" si="2"/>
        <v>-16.5</v>
      </c>
      <c r="U13" s="44" t="b">
        <f t="shared" si="3"/>
        <v>0</v>
      </c>
      <c r="V13" s="44">
        <f t="shared" si="4"/>
        <v>-16.29</v>
      </c>
      <c r="W13" s="44" t="b">
        <f t="shared" si="5"/>
        <v>0</v>
      </c>
    </row>
    <row r="14" spans="2:23" s="44" customFormat="1" ht="12">
      <c r="B14" s="101"/>
      <c r="C14" s="47"/>
      <c r="D14" s="48" t="s">
        <v>1</v>
      </c>
      <c r="E14" s="110">
        <v>37.4</v>
      </c>
      <c r="F14" s="111">
        <v>284980</v>
      </c>
      <c r="G14" s="124">
        <v>11</v>
      </c>
      <c r="H14" s="111">
        <v>659292</v>
      </c>
      <c r="I14" s="145">
        <v>2.31</v>
      </c>
      <c r="J14" s="151">
        <v>758962</v>
      </c>
      <c r="K14" s="139">
        <f t="shared" si="0"/>
        <v>-13.13</v>
      </c>
      <c r="L14" s="110">
        <v>37.4</v>
      </c>
      <c r="M14" s="111">
        <v>284980</v>
      </c>
      <c r="N14" s="124">
        <v>11</v>
      </c>
      <c r="O14" s="111">
        <v>583051</v>
      </c>
      <c r="P14" s="145">
        <v>2.05</v>
      </c>
      <c r="Q14" s="151">
        <v>705442</v>
      </c>
      <c r="R14" s="49">
        <f t="shared" si="1"/>
        <v>-17.35</v>
      </c>
      <c r="T14" s="44">
        <f t="shared" si="2"/>
        <v>-13.13</v>
      </c>
      <c r="U14" s="44" t="b">
        <f t="shared" si="3"/>
        <v>0</v>
      </c>
      <c r="V14" s="44">
        <f t="shared" si="4"/>
        <v>-17.35</v>
      </c>
      <c r="W14" s="44" t="b">
        <f t="shared" si="5"/>
        <v>0</v>
      </c>
    </row>
    <row r="15" spans="2:23" s="44" customFormat="1" ht="12">
      <c r="B15" s="98"/>
      <c r="C15" s="47"/>
      <c r="D15" s="48" t="s">
        <v>101</v>
      </c>
      <c r="E15" s="110" t="s">
        <v>105</v>
      </c>
      <c r="F15" s="111" t="s">
        <v>105</v>
      </c>
      <c r="G15" s="124" t="s">
        <v>105</v>
      </c>
      <c r="H15" s="111" t="s">
        <v>105</v>
      </c>
      <c r="I15" s="145" t="s">
        <v>105</v>
      </c>
      <c r="J15" s="151" t="s">
        <v>105</v>
      </c>
      <c r="K15" s="139" t="str">
        <f t="shared" si="0"/>
        <v>-</v>
      </c>
      <c r="L15" s="110" t="s">
        <v>105</v>
      </c>
      <c r="M15" s="111" t="s">
        <v>105</v>
      </c>
      <c r="N15" s="124" t="s">
        <v>105</v>
      </c>
      <c r="O15" s="111" t="s">
        <v>105</v>
      </c>
      <c r="P15" s="145" t="s">
        <v>105</v>
      </c>
      <c r="Q15" s="151" t="s">
        <v>105</v>
      </c>
      <c r="R15" s="49" t="str">
        <f t="shared" si="1"/>
        <v>-</v>
      </c>
      <c r="T15" s="44" t="e">
        <f t="shared" si="2"/>
        <v>#VALUE!</v>
      </c>
      <c r="U15" s="44" t="b">
        <f t="shared" si="3"/>
        <v>1</v>
      </c>
      <c r="V15" s="44" t="e">
        <f t="shared" si="4"/>
        <v>#VALUE!</v>
      </c>
      <c r="W15" s="44" t="b">
        <f t="shared" si="5"/>
        <v>1</v>
      </c>
    </row>
    <row r="16" spans="2:23" s="44" customFormat="1" ht="12">
      <c r="B16" s="98"/>
      <c r="C16" s="47"/>
      <c r="D16" s="48" t="s">
        <v>2</v>
      </c>
      <c r="E16" s="110">
        <v>38</v>
      </c>
      <c r="F16" s="111">
        <v>299843</v>
      </c>
      <c r="G16" s="124" t="s">
        <v>153</v>
      </c>
      <c r="H16" s="111">
        <v>650000</v>
      </c>
      <c r="I16" s="145">
        <v>2.17</v>
      </c>
      <c r="J16" s="151">
        <v>800000</v>
      </c>
      <c r="K16" s="139">
        <f t="shared" si="0"/>
        <v>-18.75</v>
      </c>
      <c r="L16" s="110">
        <v>38</v>
      </c>
      <c r="M16" s="111">
        <v>299843</v>
      </c>
      <c r="N16" s="124" t="s">
        <v>153</v>
      </c>
      <c r="O16" s="111">
        <v>600000</v>
      </c>
      <c r="P16" s="145">
        <v>2</v>
      </c>
      <c r="Q16" s="151">
        <v>800000</v>
      </c>
      <c r="R16" s="49">
        <f t="shared" si="1"/>
        <v>-25</v>
      </c>
      <c r="T16" s="44">
        <f t="shared" si="2"/>
        <v>-18.75</v>
      </c>
      <c r="U16" s="44" t="b">
        <f t="shared" si="3"/>
        <v>0</v>
      </c>
      <c r="V16" s="44">
        <f t="shared" si="4"/>
        <v>-25</v>
      </c>
      <c r="W16" s="44" t="b">
        <f t="shared" si="5"/>
        <v>0</v>
      </c>
    </row>
    <row r="17" spans="2:23" s="44" customFormat="1" ht="12">
      <c r="B17" s="98"/>
      <c r="C17" s="47"/>
      <c r="D17" s="48" t="s">
        <v>79</v>
      </c>
      <c r="E17" s="110">
        <v>35.5</v>
      </c>
      <c r="F17" s="111">
        <v>268198</v>
      </c>
      <c r="G17" s="124" t="s">
        <v>154</v>
      </c>
      <c r="H17" s="111">
        <v>569500</v>
      </c>
      <c r="I17" s="145">
        <v>2.12</v>
      </c>
      <c r="J17" s="151">
        <v>612500</v>
      </c>
      <c r="K17" s="139">
        <f t="shared" si="0"/>
        <v>-7.02</v>
      </c>
      <c r="L17" s="110">
        <v>35.5</v>
      </c>
      <c r="M17" s="111">
        <v>268198</v>
      </c>
      <c r="N17" s="124" t="s">
        <v>154</v>
      </c>
      <c r="O17" s="111">
        <v>511500</v>
      </c>
      <c r="P17" s="145">
        <v>1.91</v>
      </c>
      <c r="Q17" s="151">
        <v>603000</v>
      </c>
      <c r="R17" s="49">
        <f t="shared" si="1"/>
        <v>-15.17</v>
      </c>
      <c r="T17" s="44">
        <f t="shared" si="2"/>
        <v>-7.02</v>
      </c>
      <c r="U17" s="44" t="b">
        <f t="shared" si="3"/>
        <v>0</v>
      </c>
      <c r="V17" s="44">
        <f t="shared" si="4"/>
        <v>-15.17</v>
      </c>
      <c r="W17" s="44" t="b">
        <f t="shared" si="5"/>
        <v>0</v>
      </c>
    </row>
    <row r="18" spans="2:23" s="44" customFormat="1" ht="12">
      <c r="B18" s="98"/>
      <c r="C18" s="47"/>
      <c r="D18" s="48" t="s">
        <v>80</v>
      </c>
      <c r="E18" s="110">
        <v>38.3</v>
      </c>
      <c r="F18" s="111">
        <v>274220</v>
      </c>
      <c r="G18" s="124" t="s">
        <v>108</v>
      </c>
      <c r="H18" s="111">
        <v>673991</v>
      </c>
      <c r="I18" s="145">
        <v>2.46</v>
      </c>
      <c r="J18" s="151">
        <v>765800</v>
      </c>
      <c r="K18" s="139">
        <f t="shared" si="0"/>
        <v>-11.99</v>
      </c>
      <c r="L18" s="110">
        <v>38.3</v>
      </c>
      <c r="M18" s="111">
        <v>274220</v>
      </c>
      <c r="N18" s="124" t="s">
        <v>108</v>
      </c>
      <c r="O18" s="111">
        <v>638500</v>
      </c>
      <c r="P18" s="145">
        <v>2.33</v>
      </c>
      <c r="Q18" s="151">
        <v>685150</v>
      </c>
      <c r="R18" s="49">
        <f t="shared" si="1"/>
        <v>-6.81</v>
      </c>
      <c r="T18" s="44">
        <f t="shared" si="2"/>
        <v>-11.99</v>
      </c>
      <c r="U18" s="44" t="b">
        <f t="shared" si="3"/>
        <v>0</v>
      </c>
      <c r="V18" s="44">
        <f t="shared" si="4"/>
        <v>-6.81</v>
      </c>
      <c r="W18" s="44" t="b">
        <f t="shared" si="5"/>
        <v>0</v>
      </c>
    </row>
    <row r="19" spans="2:23" s="44" customFormat="1" ht="12">
      <c r="B19" s="98"/>
      <c r="C19" s="47"/>
      <c r="D19" s="48" t="s">
        <v>3</v>
      </c>
      <c r="E19" s="110">
        <v>37.9</v>
      </c>
      <c r="F19" s="111">
        <v>250700</v>
      </c>
      <c r="G19" s="124" t="s">
        <v>108</v>
      </c>
      <c r="H19" s="111">
        <v>210000</v>
      </c>
      <c r="I19" s="145">
        <v>0.84</v>
      </c>
      <c r="J19" s="151">
        <v>700000</v>
      </c>
      <c r="K19" s="139">
        <f t="shared" si="0"/>
        <v>-70</v>
      </c>
      <c r="L19" s="110">
        <v>37.9</v>
      </c>
      <c r="M19" s="111">
        <v>250700</v>
      </c>
      <c r="N19" s="124" t="s">
        <v>108</v>
      </c>
      <c r="O19" s="111">
        <v>210000</v>
      </c>
      <c r="P19" s="145">
        <v>0.84</v>
      </c>
      <c r="Q19" s="151">
        <v>440000</v>
      </c>
      <c r="R19" s="49">
        <f t="shared" si="1"/>
        <v>-52.27</v>
      </c>
      <c r="T19" s="44">
        <f t="shared" si="2"/>
        <v>-70</v>
      </c>
      <c r="U19" s="44" t="b">
        <f t="shared" si="3"/>
        <v>0</v>
      </c>
      <c r="V19" s="44">
        <f t="shared" si="4"/>
        <v>-52.27</v>
      </c>
      <c r="W19" s="44" t="b">
        <f t="shared" si="5"/>
        <v>0</v>
      </c>
    </row>
    <row r="20" spans="2:23" s="44" customFormat="1" ht="12">
      <c r="B20" s="98" t="s">
        <v>4</v>
      </c>
      <c r="C20" s="47"/>
      <c r="D20" s="48" t="s">
        <v>5</v>
      </c>
      <c r="E20" s="110">
        <v>37.8</v>
      </c>
      <c r="F20" s="111">
        <v>272528</v>
      </c>
      <c r="G20" s="124" t="s">
        <v>108</v>
      </c>
      <c r="H20" s="111">
        <v>499975</v>
      </c>
      <c r="I20" s="145">
        <v>1.83</v>
      </c>
      <c r="J20" s="151">
        <v>733321</v>
      </c>
      <c r="K20" s="139">
        <f t="shared" si="0"/>
        <v>-31.82</v>
      </c>
      <c r="L20" s="110">
        <v>37.8</v>
      </c>
      <c r="M20" s="111">
        <v>272528</v>
      </c>
      <c r="N20" s="124" t="s">
        <v>108</v>
      </c>
      <c r="O20" s="111">
        <v>422158</v>
      </c>
      <c r="P20" s="145">
        <v>1.55</v>
      </c>
      <c r="Q20" s="151">
        <v>681600</v>
      </c>
      <c r="R20" s="49">
        <f t="shared" si="1"/>
        <v>-38.06</v>
      </c>
      <c r="T20" s="44">
        <f t="shared" si="2"/>
        <v>-31.82</v>
      </c>
      <c r="U20" s="44" t="b">
        <f t="shared" si="3"/>
        <v>0</v>
      </c>
      <c r="V20" s="44">
        <f t="shared" si="4"/>
        <v>-38.06</v>
      </c>
      <c r="W20" s="44" t="b">
        <f t="shared" si="5"/>
        <v>0</v>
      </c>
    </row>
    <row r="21" spans="2:23" s="44" customFormat="1" ht="12">
      <c r="B21" s="98"/>
      <c r="C21" s="47"/>
      <c r="D21" s="48" t="s">
        <v>6</v>
      </c>
      <c r="E21" s="110">
        <v>43.3</v>
      </c>
      <c r="F21" s="111">
        <v>322694</v>
      </c>
      <c r="G21" s="124" t="s">
        <v>108</v>
      </c>
      <c r="H21" s="111">
        <v>727988</v>
      </c>
      <c r="I21" s="145">
        <v>2.26</v>
      </c>
      <c r="J21" s="151">
        <v>701355</v>
      </c>
      <c r="K21" s="139">
        <f t="shared" si="0"/>
        <v>3.8</v>
      </c>
      <c r="L21" s="110">
        <v>43.3</v>
      </c>
      <c r="M21" s="111">
        <v>322694</v>
      </c>
      <c r="N21" s="124" t="s">
        <v>108</v>
      </c>
      <c r="O21" s="111">
        <v>675695</v>
      </c>
      <c r="P21" s="145">
        <v>2.09</v>
      </c>
      <c r="Q21" s="151">
        <v>662081</v>
      </c>
      <c r="R21" s="49">
        <f t="shared" si="1"/>
        <v>2.06</v>
      </c>
      <c r="T21" s="44">
        <f t="shared" si="2"/>
        <v>3.8</v>
      </c>
      <c r="U21" s="44" t="b">
        <f t="shared" si="3"/>
        <v>0</v>
      </c>
      <c r="V21" s="44">
        <f t="shared" si="4"/>
        <v>2.06</v>
      </c>
      <c r="W21" s="44" t="b">
        <f t="shared" si="5"/>
        <v>0</v>
      </c>
    </row>
    <row r="22" spans="2:23" s="44" customFormat="1" ht="12">
      <c r="B22" s="98"/>
      <c r="C22" s="47"/>
      <c r="D22" s="48" t="s">
        <v>102</v>
      </c>
      <c r="E22" s="110">
        <v>38.5</v>
      </c>
      <c r="F22" s="111">
        <v>277712</v>
      </c>
      <c r="G22" s="124">
        <v>9</v>
      </c>
      <c r="H22" s="111">
        <v>578487</v>
      </c>
      <c r="I22" s="145">
        <v>2.08</v>
      </c>
      <c r="J22" s="151">
        <v>639945</v>
      </c>
      <c r="K22" s="139">
        <f t="shared" si="0"/>
        <v>-9.6</v>
      </c>
      <c r="L22" s="110">
        <v>38.5</v>
      </c>
      <c r="M22" s="111">
        <v>277712</v>
      </c>
      <c r="N22" s="124">
        <v>9</v>
      </c>
      <c r="O22" s="111">
        <v>369498</v>
      </c>
      <c r="P22" s="145">
        <v>1.33</v>
      </c>
      <c r="Q22" s="151">
        <v>471520</v>
      </c>
      <c r="R22" s="49">
        <f t="shared" si="1"/>
        <v>-21.64</v>
      </c>
      <c r="T22" s="44">
        <f t="shared" si="2"/>
        <v>-9.6</v>
      </c>
      <c r="U22" s="44" t="b">
        <f t="shared" si="3"/>
        <v>0</v>
      </c>
      <c r="V22" s="44">
        <f t="shared" si="4"/>
        <v>-21.64</v>
      </c>
      <c r="W22" s="44" t="b">
        <f t="shared" si="5"/>
        <v>0</v>
      </c>
    </row>
    <row r="23" spans="2:23" s="44" customFormat="1" ht="12">
      <c r="B23" s="98"/>
      <c r="C23" s="47"/>
      <c r="D23" s="48" t="s">
        <v>75</v>
      </c>
      <c r="E23" s="110">
        <v>38.8</v>
      </c>
      <c r="F23" s="111">
        <v>340979</v>
      </c>
      <c r="G23" s="124" t="s">
        <v>108</v>
      </c>
      <c r="H23" s="111">
        <v>644604</v>
      </c>
      <c r="I23" s="145">
        <v>1.89</v>
      </c>
      <c r="J23" s="151">
        <v>812178</v>
      </c>
      <c r="K23" s="139">
        <f t="shared" si="0"/>
        <v>-20.63</v>
      </c>
      <c r="L23" s="110">
        <v>38.8</v>
      </c>
      <c r="M23" s="111">
        <v>340979</v>
      </c>
      <c r="N23" s="124" t="s">
        <v>108</v>
      </c>
      <c r="O23" s="111">
        <v>644604</v>
      </c>
      <c r="P23" s="145">
        <v>1.89</v>
      </c>
      <c r="Q23" s="151">
        <v>747203</v>
      </c>
      <c r="R23" s="49">
        <f t="shared" si="1"/>
        <v>-13.73</v>
      </c>
      <c r="T23" s="44">
        <f t="shared" si="2"/>
        <v>-20.63</v>
      </c>
      <c r="U23" s="44" t="b">
        <f t="shared" si="3"/>
        <v>0</v>
      </c>
      <c r="V23" s="44">
        <f t="shared" si="4"/>
        <v>-13.73</v>
      </c>
      <c r="W23" s="44" t="b">
        <f t="shared" si="5"/>
        <v>0</v>
      </c>
    </row>
    <row r="24" spans="2:23" s="44" customFormat="1" ht="12">
      <c r="B24" s="98"/>
      <c r="C24" s="47"/>
      <c r="D24" s="48" t="s">
        <v>73</v>
      </c>
      <c r="E24" s="110">
        <v>45</v>
      </c>
      <c r="F24" s="111">
        <v>310464</v>
      </c>
      <c r="G24" s="124" t="s">
        <v>168</v>
      </c>
      <c r="H24" s="111">
        <v>478750</v>
      </c>
      <c r="I24" s="145">
        <v>1.54</v>
      </c>
      <c r="J24" s="151">
        <v>789632</v>
      </c>
      <c r="K24" s="139">
        <f t="shared" si="0"/>
        <v>-39.37</v>
      </c>
      <c r="L24" s="110">
        <v>45</v>
      </c>
      <c r="M24" s="111">
        <v>310464</v>
      </c>
      <c r="N24" s="124" t="s">
        <v>168</v>
      </c>
      <c r="O24" s="111">
        <v>423750</v>
      </c>
      <c r="P24" s="145">
        <v>1.36</v>
      </c>
      <c r="Q24" s="151">
        <v>684047</v>
      </c>
      <c r="R24" s="49">
        <f t="shared" si="1"/>
        <v>-38.05</v>
      </c>
      <c r="T24" s="44">
        <f t="shared" si="2"/>
        <v>-39.37</v>
      </c>
      <c r="U24" s="44" t="b">
        <f t="shared" si="3"/>
        <v>0</v>
      </c>
      <c r="V24" s="44">
        <f t="shared" si="4"/>
        <v>-38.05</v>
      </c>
      <c r="W24" s="44" t="b">
        <f t="shared" si="5"/>
        <v>0</v>
      </c>
    </row>
    <row r="25" spans="2:23" s="44" customFormat="1" ht="12">
      <c r="B25" s="98"/>
      <c r="C25" s="47"/>
      <c r="D25" s="48" t="s">
        <v>74</v>
      </c>
      <c r="E25" s="110" t="s">
        <v>105</v>
      </c>
      <c r="F25" s="111" t="s">
        <v>105</v>
      </c>
      <c r="G25" s="124" t="s">
        <v>105</v>
      </c>
      <c r="H25" s="111" t="s">
        <v>105</v>
      </c>
      <c r="I25" s="145" t="s">
        <v>105</v>
      </c>
      <c r="J25" s="151">
        <v>625000</v>
      </c>
      <c r="K25" s="139" t="str">
        <f t="shared" si="0"/>
        <v>-</v>
      </c>
      <c r="L25" s="110" t="s">
        <v>105</v>
      </c>
      <c r="M25" s="111" t="s">
        <v>105</v>
      </c>
      <c r="N25" s="124" t="s">
        <v>105</v>
      </c>
      <c r="O25" s="111" t="s">
        <v>105</v>
      </c>
      <c r="P25" s="145" t="s">
        <v>105</v>
      </c>
      <c r="Q25" s="151">
        <v>550000</v>
      </c>
      <c r="R25" s="49" t="str">
        <f t="shared" si="1"/>
        <v>-</v>
      </c>
      <c r="T25" s="44" t="e">
        <f t="shared" si="2"/>
        <v>#VALUE!</v>
      </c>
      <c r="U25" s="44" t="b">
        <f t="shared" si="3"/>
        <v>1</v>
      </c>
      <c r="V25" s="44" t="e">
        <f t="shared" si="4"/>
        <v>#VALUE!</v>
      </c>
      <c r="W25" s="44" t="b">
        <f t="shared" si="5"/>
        <v>1</v>
      </c>
    </row>
    <row r="26" spans="2:23" s="44" customFormat="1" ht="12">
      <c r="B26" s="98"/>
      <c r="C26" s="47"/>
      <c r="D26" s="48" t="s">
        <v>7</v>
      </c>
      <c r="E26" s="110">
        <v>38.3</v>
      </c>
      <c r="F26" s="111">
        <v>254149</v>
      </c>
      <c r="G26" s="124">
        <v>10</v>
      </c>
      <c r="H26" s="111">
        <v>597837</v>
      </c>
      <c r="I26" s="145">
        <v>2.35</v>
      </c>
      <c r="J26" s="151">
        <v>647381</v>
      </c>
      <c r="K26" s="139">
        <f t="shared" si="0"/>
        <v>-7.65</v>
      </c>
      <c r="L26" s="110">
        <v>38.2</v>
      </c>
      <c r="M26" s="111">
        <v>255969</v>
      </c>
      <c r="N26" s="124">
        <v>9</v>
      </c>
      <c r="O26" s="111">
        <v>526846</v>
      </c>
      <c r="P26" s="145">
        <v>2.06</v>
      </c>
      <c r="Q26" s="151">
        <v>580892</v>
      </c>
      <c r="R26" s="49">
        <f t="shared" si="1"/>
        <v>-9.3</v>
      </c>
      <c r="T26" s="44">
        <f t="shared" si="2"/>
        <v>-7.65</v>
      </c>
      <c r="U26" s="44" t="b">
        <f t="shared" si="3"/>
        <v>0</v>
      </c>
      <c r="V26" s="44">
        <f t="shared" si="4"/>
        <v>-9.3</v>
      </c>
      <c r="W26" s="44" t="b">
        <f t="shared" si="5"/>
        <v>0</v>
      </c>
    </row>
    <row r="27" spans="2:23" s="44" customFormat="1" ht="12">
      <c r="B27" s="98"/>
      <c r="C27" s="47"/>
      <c r="D27" s="48" t="s">
        <v>103</v>
      </c>
      <c r="E27" s="110">
        <v>35.1</v>
      </c>
      <c r="F27" s="111">
        <v>282000</v>
      </c>
      <c r="G27" s="124" t="s">
        <v>155</v>
      </c>
      <c r="H27" s="111">
        <v>324300</v>
      </c>
      <c r="I27" s="145">
        <v>1.15</v>
      </c>
      <c r="J27" s="151">
        <v>525040</v>
      </c>
      <c r="K27" s="139">
        <f t="shared" si="0"/>
        <v>-38.23</v>
      </c>
      <c r="L27" s="110">
        <v>35.1</v>
      </c>
      <c r="M27" s="111">
        <v>282000</v>
      </c>
      <c r="N27" s="124" t="s">
        <v>155</v>
      </c>
      <c r="O27" s="111">
        <v>324300</v>
      </c>
      <c r="P27" s="145">
        <v>1.15</v>
      </c>
      <c r="Q27" s="151">
        <v>525040</v>
      </c>
      <c r="R27" s="49">
        <f t="shared" si="1"/>
        <v>-38.23</v>
      </c>
      <c r="T27" s="44">
        <f t="shared" si="2"/>
        <v>-38.23</v>
      </c>
      <c r="U27" s="44" t="b">
        <f t="shared" si="3"/>
        <v>0</v>
      </c>
      <c r="V27" s="44">
        <f t="shared" si="4"/>
        <v>-38.23</v>
      </c>
      <c r="W27" s="44" t="b">
        <f t="shared" si="5"/>
        <v>0</v>
      </c>
    </row>
    <row r="28" spans="2:23" s="44" customFormat="1" ht="12">
      <c r="B28" s="98" t="s">
        <v>8</v>
      </c>
      <c r="C28" s="219" t="s">
        <v>9</v>
      </c>
      <c r="D28" s="220"/>
      <c r="E28" s="112" t="s">
        <v>105</v>
      </c>
      <c r="F28" s="113" t="s">
        <v>105</v>
      </c>
      <c r="G28" s="125" t="s">
        <v>105</v>
      </c>
      <c r="H28" s="113" t="s">
        <v>105</v>
      </c>
      <c r="I28" s="146" t="s">
        <v>105</v>
      </c>
      <c r="J28" s="152" t="s">
        <v>105</v>
      </c>
      <c r="K28" s="140" t="str">
        <f t="shared" si="0"/>
        <v>-</v>
      </c>
      <c r="L28" s="112" t="s">
        <v>105</v>
      </c>
      <c r="M28" s="113" t="s">
        <v>105</v>
      </c>
      <c r="N28" s="125" t="s">
        <v>105</v>
      </c>
      <c r="O28" s="113" t="s">
        <v>105</v>
      </c>
      <c r="P28" s="146" t="s">
        <v>105</v>
      </c>
      <c r="Q28" s="152" t="s">
        <v>105</v>
      </c>
      <c r="R28" s="50" t="str">
        <f t="shared" si="1"/>
        <v>-</v>
      </c>
      <c r="T28" s="44" t="e">
        <f t="shared" si="2"/>
        <v>#VALUE!</v>
      </c>
      <c r="U28" s="44" t="b">
        <f t="shared" si="3"/>
        <v>1</v>
      </c>
      <c r="V28" s="44" t="e">
        <f t="shared" si="4"/>
        <v>#VALUE!</v>
      </c>
      <c r="W28" s="44" t="b">
        <f t="shared" si="5"/>
        <v>1</v>
      </c>
    </row>
    <row r="29" spans="2:23" s="44" customFormat="1" ht="12">
      <c r="B29" s="98"/>
      <c r="C29" s="219" t="s">
        <v>83</v>
      </c>
      <c r="D29" s="220"/>
      <c r="E29" s="114">
        <v>47</v>
      </c>
      <c r="F29" s="115">
        <v>266816</v>
      </c>
      <c r="G29" s="126" t="s">
        <v>155</v>
      </c>
      <c r="H29" s="115">
        <v>853811</v>
      </c>
      <c r="I29" s="147">
        <v>3.2</v>
      </c>
      <c r="J29" s="152">
        <v>600000</v>
      </c>
      <c r="K29" s="140">
        <f t="shared" si="0"/>
        <v>42.3</v>
      </c>
      <c r="L29" s="114">
        <v>47</v>
      </c>
      <c r="M29" s="115">
        <v>266816</v>
      </c>
      <c r="N29" s="126" t="s">
        <v>155</v>
      </c>
      <c r="O29" s="115">
        <v>600000</v>
      </c>
      <c r="P29" s="147">
        <v>2.25</v>
      </c>
      <c r="Q29" s="152">
        <v>600000</v>
      </c>
      <c r="R29" s="50">
        <f t="shared" si="1"/>
        <v>0</v>
      </c>
      <c r="T29" s="44">
        <f t="shared" si="2"/>
        <v>42.3</v>
      </c>
      <c r="U29" s="44" t="b">
        <f t="shared" si="3"/>
        <v>0</v>
      </c>
      <c r="V29" s="44">
        <f t="shared" si="4"/>
        <v>0</v>
      </c>
      <c r="W29" s="44" t="b">
        <f t="shared" si="5"/>
        <v>0</v>
      </c>
    </row>
    <row r="30" spans="2:23" s="44" customFormat="1" ht="12">
      <c r="B30" s="98"/>
      <c r="C30" s="219" t="s">
        <v>10</v>
      </c>
      <c r="D30" s="220"/>
      <c r="E30" s="114">
        <v>38.5</v>
      </c>
      <c r="F30" s="115">
        <v>311653</v>
      </c>
      <c r="G30" s="126">
        <v>5</v>
      </c>
      <c r="H30" s="115">
        <v>662407</v>
      </c>
      <c r="I30" s="147">
        <v>2.13</v>
      </c>
      <c r="J30" s="152">
        <v>751244</v>
      </c>
      <c r="K30" s="140">
        <f t="shared" si="0"/>
        <v>-11.83</v>
      </c>
      <c r="L30" s="114">
        <v>38.5</v>
      </c>
      <c r="M30" s="115">
        <v>311653</v>
      </c>
      <c r="N30" s="126">
        <v>5</v>
      </c>
      <c r="O30" s="115">
        <v>496584</v>
      </c>
      <c r="P30" s="147">
        <v>1.59</v>
      </c>
      <c r="Q30" s="152">
        <v>655220</v>
      </c>
      <c r="R30" s="50">
        <f t="shared" si="1"/>
        <v>-24.21</v>
      </c>
      <c r="T30" s="44">
        <f t="shared" si="2"/>
        <v>-11.83</v>
      </c>
      <c r="U30" s="44" t="b">
        <f t="shared" si="3"/>
        <v>0</v>
      </c>
      <c r="V30" s="44">
        <f t="shared" si="4"/>
        <v>-24.21</v>
      </c>
      <c r="W30" s="44" t="b">
        <f t="shared" si="5"/>
        <v>0</v>
      </c>
    </row>
    <row r="31" spans="2:23" s="44" customFormat="1" ht="12">
      <c r="B31" s="98"/>
      <c r="C31" s="219" t="s">
        <v>84</v>
      </c>
      <c r="D31" s="220"/>
      <c r="E31" s="114">
        <v>36.4</v>
      </c>
      <c r="F31" s="115">
        <v>297593</v>
      </c>
      <c r="G31" s="126" t="s">
        <v>156</v>
      </c>
      <c r="H31" s="115">
        <v>779821</v>
      </c>
      <c r="I31" s="147">
        <v>2.62</v>
      </c>
      <c r="J31" s="152">
        <v>786015</v>
      </c>
      <c r="K31" s="140">
        <f t="shared" si="0"/>
        <v>-0.79</v>
      </c>
      <c r="L31" s="114">
        <v>36.4</v>
      </c>
      <c r="M31" s="115">
        <v>297593</v>
      </c>
      <c r="N31" s="126" t="s">
        <v>156</v>
      </c>
      <c r="O31" s="115">
        <v>726609</v>
      </c>
      <c r="P31" s="147">
        <v>2.44</v>
      </c>
      <c r="Q31" s="152">
        <v>756278</v>
      </c>
      <c r="R31" s="50">
        <f t="shared" si="1"/>
        <v>-3.92</v>
      </c>
      <c r="T31" s="44">
        <f t="shared" si="2"/>
        <v>-0.79</v>
      </c>
      <c r="U31" s="44" t="b">
        <f t="shared" si="3"/>
        <v>0</v>
      </c>
      <c r="V31" s="44">
        <f t="shared" si="4"/>
        <v>-3.92</v>
      </c>
      <c r="W31" s="44" t="b">
        <f t="shared" si="5"/>
        <v>0</v>
      </c>
    </row>
    <row r="32" spans="2:23" s="44" customFormat="1" ht="12">
      <c r="B32" s="98"/>
      <c r="C32" s="219" t="s">
        <v>39</v>
      </c>
      <c r="D32" s="220"/>
      <c r="E32" s="114">
        <v>38.5</v>
      </c>
      <c r="F32" s="115">
        <v>265500</v>
      </c>
      <c r="G32" s="126" t="s">
        <v>155</v>
      </c>
      <c r="H32" s="115">
        <v>53100</v>
      </c>
      <c r="I32" s="147">
        <v>0.2</v>
      </c>
      <c r="J32" s="152">
        <v>634255</v>
      </c>
      <c r="K32" s="140">
        <f t="shared" si="0"/>
        <v>-91.63</v>
      </c>
      <c r="L32" s="114">
        <v>38.5</v>
      </c>
      <c r="M32" s="115">
        <v>265500</v>
      </c>
      <c r="N32" s="126" t="s">
        <v>155</v>
      </c>
      <c r="O32" s="115">
        <v>26550</v>
      </c>
      <c r="P32" s="147">
        <v>0.1</v>
      </c>
      <c r="Q32" s="152">
        <v>560922</v>
      </c>
      <c r="R32" s="50">
        <f t="shared" si="1"/>
        <v>-95.27</v>
      </c>
      <c r="T32" s="44">
        <f t="shared" si="2"/>
        <v>-91.63</v>
      </c>
      <c r="U32" s="44" t="b">
        <f t="shared" si="3"/>
        <v>0</v>
      </c>
      <c r="V32" s="44">
        <f t="shared" si="4"/>
        <v>-95.27</v>
      </c>
      <c r="W32" s="44" t="b">
        <f t="shared" si="5"/>
        <v>0</v>
      </c>
    </row>
    <row r="33" spans="2:23" s="44" customFormat="1" ht="12">
      <c r="B33" s="98"/>
      <c r="C33" s="221" t="s">
        <v>82</v>
      </c>
      <c r="D33" s="222"/>
      <c r="E33" s="112">
        <v>39.4</v>
      </c>
      <c r="F33" s="113">
        <v>248159</v>
      </c>
      <c r="G33" s="125">
        <v>23</v>
      </c>
      <c r="H33" s="113">
        <v>484906</v>
      </c>
      <c r="I33" s="146">
        <v>1.95</v>
      </c>
      <c r="J33" s="151">
        <v>531523</v>
      </c>
      <c r="K33" s="139">
        <f t="shared" si="0"/>
        <v>-8.77</v>
      </c>
      <c r="L33" s="112">
        <v>39.4</v>
      </c>
      <c r="M33" s="113">
        <v>248159</v>
      </c>
      <c r="N33" s="125">
        <v>23</v>
      </c>
      <c r="O33" s="113">
        <v>396643</v>
      </c>
      <c r="P33" s="146">
        <v>1.6</v>
      </c>
      <c r="Q33" s="151">
        <v>434195</v>
      </c>
      <c r="R33" s="49">
        <f t="shared" si="1"/>
        <v>-8.65</v>
      </c>
      <c r="T33" s="44">
        <f t="shared" si="2"/>
        <v>-8.77</v>
      </c>
      <c r="U33" s="44" t="b">
        <f t="shared" si="3"/>
        <v>0</v>
      </c>
      <c r="V33" s="44">
        <f t="shared" si="4"/>
        <v>-8.65</v>
      </c>
      <c r="W33" s="44" t="b">
        <f t="shared" si="5"/>
        <v>0</v>
      </c>
    </row>
    <row r="34" spans="2:23" s="44" customFormat="1" ht="12">
      <c r="B34" s="98"/>
      <c r="C34" s="47"/>
      <c r="D34" s="51" t="s">
        <v>104</v>
      </c>
      <c r="E34" s="110">
        <v>34.1</v>
      </c>
      <c r="F34" s="111">
        <v>191321</v>
      </c>
      <c r="G34" s="124" t="s">
        <v>155</v>
      </c>
      <c r="H34" s="111">
        <v>440039</v>
      </c>
      <c r="I34" s="145">
        <v>2.3</v>
      </c>
      <c r="J34" s="151">
        <v>425857</v>
      </c>
      <c r="K34" s="139">
        <f t="shared" si="0"/>
        <v>3.33</v>
      </c>
      <c r="L34" s="110">
        <v>34.1</v>
      </c>
      <c r="M34" s="111">
        <v>191321</v>
      </c>
      <c r="N34" s="124" t="s">
        <v>106</v>
      </c>
      <c r="O34" s="111">
        <v>344927</v>
      </c>
      <c r="P34" s="145">
        <v>1.8</v>
      </c>
      <c r="Q34" s="151">
        <v>317066</v>
      </c>
      <c r="R34" s="49">
        <f t="shared" si="1"/>
        <v>8.79</v>
      </c>
      <c r="T34" s="44">
        <f t="shared" si="2"/>
        <v>3.33</v>
      </c>
      <c r="U34" s="44" t="b">
        <f t="shared" si="3"/>
        <v>0</v>
      </c>
      <c r="V34" s="44">
        <f t="shared" si="4"/>
        <v>8.79</v>
      </c>
      <c r="W34" s="44" t="b">
        <f t="shared" si="5"/>
        <v>0</v>
      </c>
    </row>
    <row r="35" spans="2:23" s="44" customFormat="1" ht="12">
      <c r="B35" s="98"/>
      <c r="C35" s="47"/>
      <c r="D35" s="51" t="s">
        <v>11</v>
      </c>
      <c r="E35" s="110">
        <v>45.5</v>
      </c>
      <c r="F35" s="111">
        <v>220000</v>
      </c>
      <c r="G35" s="124" t="s">
        <v>155</v>
      </c>
      <c r="H35" s="111">
        <v>330000</v>
      </c>
      <c r="I35" s="145">
        <v>1.5</v>
      </c>
      <c r="J35" s="151">
        <v>474318</v>
      </c>
      <c r="K35" s="139">
        <f t="shared" si="0"/>
        <v>-30.43</v>
      </c>
      <c r="L35" s="110">
        <v>45.5</v>
      </c>
      <c r="M35" s="111">
        <v>220000</v>
      </c>
      <c r="N35" s="124" t="s">
        <v>106</v>
      </c>
      <c r="O35" s="111">
        <v>308000</v>
      </c>
      <c r="P35" s="145">
        <v>1.4</v>
      </c>
      <c r="Q35" s="151">
        <v>351668</v>
      </c>
      <c r="R35" s="49">
        <f t="shared" si="1"/>
        <v>-12.42</v>
      </c>
      <c r="T35" s="44">
        <f t="shared" si="2"/>
        <v>-30.43</v>
      </c>
      <c r="U35" s="44" t="b">
        <f t="shared" si="3"/>
        <v>0</v>
      </c>
      <c r="V35" s="44">
        <f t="shared" si="4"/>
        <v>-12.42</v>
      </c>
      <c r="W35" s="44" t="b">
        <f t="shared" si="5"/>
        <v>0</v>
      </c>
    </row>
    <row r="36" spans="2:23" s="44" customFormat="1" ht="12">
      <c r="B36" s="98" t="s">
        <v>12</v>
      </c>
      <c r="C36" s="47"/>
      <c r="D36" s="51" t="s">
        <v>13</v>
      </c>
      <c r="E36" s="110">
        <v>42.4</v>
      </c>
      <c r="F36" s="111">
        <v>270955</v>
      </c>
      <c r="G36" s="124">
        <v>10</v>
      </c>
      <c r="H36" s="111">
        <v>557093</v>
      </c>
      <c r="I36" s="145">
        <v>2.06</v>
      </c>
      <c r="J36" s="151">
        <v>582823</v>
      </c>
      <c r="K36" s="139">
        <f t="shared" si="0"/>
        <v>-4.41</v>
      </c>
      <c r="L36" s="110">
        <v>42.4</v>
      </c>
      <c r="M36" s="111">
        <v>270955</v>
      </c>
      <c r="N36" s="124">
        <v>10</v>
      </c>
      <c r="O36" s="111">
        <v>436468</v>
      </c>
      <c r="P36" s="145">
        <v>1.61</v>
      </c>
      <c r="Q36" s="151">
        <v>467892</v>
      </c>
      <c r="R36" s="49">
        <f t="shared" si="1"/>
        <v>-6.72</v>
      </c>
      <c r="T36" s="44">
        <f t="shared" si="2"/>
        <v>-4.41</v>
      </c>
      <c r="U36" s="44" t="b">
        <f t="shared" si="3"/>
        <v>0</v>
      </c>
      <c r="V36" s="44">
        <f t="shared" si="4"/>
        <v>-6.72</v>
      </c>
      <c r="W36" s="44" t="b">
        <f t="shared" si="5"/>
        <v>0</v>
      </c>
    </row>
    <row r="37" spans="2:23" s="44" customFormat="1" ht="12">
      <c r="B37" s="98"/>
      <c r="C37" s="47"/>
      <c r="D37" s="51" t="s">
        <v>40</v>
      </c>
      <c r="E37" s="110">
        <v>32.5</v>
      </c>
      <c r="F37" s="111">
        <v>226223</v>
      </c>
      <c r="G37" s="124" t="s">
        <v>155</v>
      </c>
      <c r="H37" s="111">
        <v>537650</v>
      </c>
      <c r="I37" s="145">
        <v>2.38</v>
      </c>
      <c r="J37" s="151">
        <v>558467</v>
      </c>
      <c r="K37" s="139">
        <f t="shared" si="0"/>
        <v>-3.73</v>
      </c>
      <c r="L37" s="110">
        <v>32.5</v>
      </c>
      <c r="M37" s="111">
        <v>226223</v>
      </c>
      <c r="N37" s="124" t="s">
        <v>106</v>
      </c>
      <c r="O37" s="111">
        <v>487420</v>
      </c>
      <c r="P37" s="145">
        <v>2.15</v>
      </c>
      <c r="Q37" s="151">
        <v>492225</v>
      </c>
      <c r="R37" s="49">
        <f t="shared" si="1"/>
        <v>-0.98</v>
      </c>
      <c r="T37" s="44">
        <f t="shared" si="2"/>
        <v>-3.73</v>
      </c>
      <c r="U37" s="44" t="b">
        <f t="shared" si="3"/>
        <v>0</v>
      </c>
      <c r="V37" s="44">
        <f t="shared" si="4"/>
        <v>-0.98</v>
      </c>
      <c r="W37" s="44" t="b">
        <f t="shared" si="5"/>
        <v>0</v>
      </c>
    </row>
    <row r="38" spans="2:23" s="44" customFormat="1" ht="12">
      <c r="B38" s="98"/>
      <c r="C38" s="47"/>
      <c r="D38" s="51" t="s">
        <v>41</v>
      </c>
      <c r="E38" s="110" t="s">
        <v>105</v>
      </c>
      <c r="F38" s="111" t="s">
        <v>105</v>
      </c>
      <c r="G38" s="124" t="s">
        <v>105</v>
      </c>
      <c r="H38" s="111" t="s">
        <v>105</v>
      </c>
      <c r="I38" s="145" t="s">
        <v>105</v>
      </c>
      <c r="J38" s="151" t="s">
        <v>105</v>
      </c>
      <c r="K38" s="139" t="str">
        <f t="shared" si="0"/>
        <v>-</v>
      </c>
      <c r="L38" s="110" t="s">
        <v>105</v>
      </c>
      <c r="M38" s="111" t="s">
        <v>105</v>
      </c>
      <c r="N38" s="124" t="s">
        <v>105</v>
      </c>
      <c r="O38" s="111" t="s">
        <v>105</v>
      </c>
      <c r="P38" s="145" t="s">
        <v>105</v>
      </c>
      <c r="Q38" s="151" t="s">
        <v>105</v>
      </c>
      <c r="R38" s="49" t="str">
        <f t="shared" si="1"/>
        <v>-</v>
      </c>
      <c r="T38" s="44" t="e">
        <f t="shared" si="2"/>
        <v>#VALUE!</v>
      </c>
      <c r="U38" s="44" t="b">
        <f t="shared" si="3"/>
        <v>1</v>
      </c>
      <c r="V38" s="44" t="e">
        <f t="shared" si="4"/>
        <v>#VALUE!</v>
      </c>
      <c r="W38" s="44" t="b">
        <f t="shared" si="5"/>
        <v>1</v>
      </c>
    </row>
    <row r="39" spans="2:23" s="44" customFormat="1" ht="12">
      <c r="B39" s="98"/>
      <c r="C39" s="47"/>
      <c r="D39" s="51" t="s">
        <v>42</v>
      </c>
      <c r="E39" s="110">
        <v>37.6</v>
      </c>
      <c r="F39" s="111">
        <v>242493</v>
      </c>
      <c r="G39" s="124" t="s">
        <v>108</v>
      </c>
      <c r="H39" s="111">
        <v>438250</v>
      </c>
      <c r="I39" s="145">
        <v>1.81</v>
      </c>
      <c r="J39" s="151">
        <v>500000</v>
      </c>
      <c r="K39" s="139">
        <f t="shared" si="0"/>
        <v>-12.35</v>
      </c>
      <c r="L39" s="110">
        <v>37.6</v>
      </c>
      <c r="M39" s="111">
        <v>242493</v>
      </c>
      <c r="N39" s="124" t="s">
        <v>106</v>
      </c>
      <c r="O39" s="111">
        <v>372750</v>
      </c>
      <c r="P39" s="145">
        <v>1.54</v>
      </c>
      <c r="Q39" s="151">
        <v>493000</v>
      </c>
      <c r="R39" s="49">
        <f t="shared" si="1"/>
        <v>-24.39</v>
      </c>
      <c r="T39" s="44">
        <f t="shared" si="2"/>
        <v>-12.35</v>
      </c>
      <c r="U39" s="44" t="b">
        <f t="shared" si="3"/>
        <v>0</v>
      </c>
      <c r="V39" s="44">
        <f t="shared" si="4"/>
        <v>-24.39</v>
      </c>
      <c r="W39" s="44" t="b">
        <f t="shared" si="5"/>
        <v>0</v>
      </c>
    </row>
    <row r="40" spans="2:23" s="44" customFormat="1" ht="12">
      <c r="B40" s="98"/>
      <c r="C40" s="47"/>
      <c r="D40" s="48" t="s">
        <v>86</v>
      </c>
      <c r="E40" s="110">
        <v>39</v>
      </c>
      <c r="F40" s="111">
        <v>253342</v>
      </c>
      <c r="G40" s="124">
        <v>5</v>
      </c>
      <c r="H40" s="111">
        <v>396000</v>
      </c>
      <c r="I40" s="145">
        <v>1.56</v>
      </c>
      <c r="J40" s="151">
        <v>518356</v>
      </c>
      <c r="K40" s="139">
        <f aca="true" t="shared" si="6" ref="K40:K71">IF(U40=TRUE,"-",ROUND((H40-J40)/J40*100,2))</f>
        <v>-23.6</v>
      </c>
      <c r="L40" s="110">
        <v>39</v>
      </c>
      <c r="M40" s="111">
        <v>253342</v>
      </c>
      <c r="N40" s="124">
        <v>5</v>
      </c>
      <c r="O40" s="111">
        <v>339000</v>
      </c>
      <c r="P40" s="145">
        <v>1.34</v>
      </c>
      <c r="Q40" s="151">
        <v>443771</v>
      </c>
      <c r="R40" s="49">
        <f aca="true" t="shared" si="7" ref="R40:R71">IF(W40=TRUE,"-",ROUND((O40-Q40)/Q40*100,2))</f>
        <v>-23.61</v>
      </c>
      <c r="T40" s="44">
        <f aca="true" t="shared" si="8" ref="T40:T66">ROUND((H40-J40)/J40*100,2)</f>
        <v>-23.6</v>
      </c>
      <c r="U40" s="44" t="b">
        <f aca="true" t="shared" si="9" ref="U40:U71">ISERROR(T40)</f>
        <v>0</v>
      </c>
      <c r="V40" s="44">
        <f aca="true" t="shared" si="10" ref="V40:V66">ROUND((O40-Q40)/Q40*100,2)</f>
        <v>-23.61</v>
      </c>
      <c r="W40" s="44" t="b">
        <f aca="true" t="shared" si="11" ref="W40:W71">ISERROR(V40)</f>
        <v>0</v>
      </c>
    </row>
    <row r="41" spans="2:23" s="44" customFormat="1" ht="12">
      <c r="B41" s="98"/>
      <c r="C41" s="47"/>
      <c r="D41" s="48" t="s">
        <v>85</v>
      </c>
      <c r="E41" s="110" t="s">
        <v>105</v>
      </c>
      <c r="F41" s="111" t="s">
        <v>105</v>
      </c>
      <c r="G41" s="124" t="s">
        <v>105</v>
      </c>
      <c r="H41" s="111" t="s">
        <v>105</v>
      </c>
      <c r="I41" s="145" t="s">
        <v>105</v>
      </c>
      <c r="J41" s="151" t="s">
        <v>105</v>
      </c>
      <c r="K41" s="139" t="str">
        <f t="shared" si="6"/>
        <v>-</v>
      </c>
      <c r="L41" s="110" t="s">
        <v>105</v>
      </c>
      <c r="M41" s="111" t="s">
        <v>105</v>
      </c>
      <c r="N41" s="124" t="s">
        <v>105</v>
      </c>
      <c r="O41" s="111" t="s">
        <v>105</v>
      </c>
      <c r="P41" s="145" t="s">
        <v>105</v>
      </c>
      <c r="Q41" s="151" t="s">
        <v>105</v>
      </c>
      <c r="R41" s="49" t="str">
        <f t="shared" si="7"/>
        <v>-</v>
      </c>
      <c r="T41" s="44" t="e">
        <f t="shared" si="8"/>
        <v>#VALUE!</v>
      </c>
      <c r="U41" s="44" t="b">
        <f t="shared" si="9"/>
        <v>1</v>
      </c>
      <c r="V41" s="44" t="e">
        <f t="shared" si="10"/>
        <v>#VALUE!</v>
      </c>
      <c r="W41" s="44" t="b">
        <f t="shared" si="11"/>
        <v>1</v>
      </c>
    </row>
    <row r="42" spans="2:23" s="44" customFormat="1" ht="12">
      <c r="B42" s="98"/>
      <c r="C42" s="219" t="s">
        <v>90</v>
      </c>
      <c r="D42" s="223"/>
      <c r="E42" s="114">
        <v>35.4</v>
      </c>
      <c r="F42" s="115">
        <v>233882</v>
      </c>
      <c r="G42" s="126">
        <v>20</v>
      </c>
      <c r="H42" s="115">
        <v>498285</v>
      </c>
      <c r="I42" s="147">
        <v>2.13</v>
      </c>
      <c r="J42" s="152">
        <v>516688</v>
      </c>
      <c r="K42" s="140">
        <f t="shared" si="6"/>
        <v>-3.56</v>
      </c>
      <c r="L42" s="114">
        <v>35.4</v>
      </c>
      <c r="M42" s="115">
        <v>233882</v>
      </c>
      <c r="N42" s="126">
        <v>20</v>
      </c>
      <c r="O42" s="115">
        <v>414422</v>
      </c>
      <c r="P42" s="147">
        <v>1.77</v>
      </c>
      <c r="Q42" s="152">
        <v>468765</v>
      </c>
      <c r="R42" s="50">
        <f t="shared" si="7"/>
        <v>-11.59</v>
      </c>
      <c r="T42" s="44">
        <f t="shared" si="8"/>
        <v>-3.56</v>
      </c>
      <c r="U42" s="44" t="b">
        <f t="shared" si="9"/>
        <v>0</v>
      </c>
      <c r="V42" s="44">
        <f t="shared" si="10"/>
        <v>-11.59</v>
      </c>
      <c r="W42" s="44" t="b">
        <f t="shared" si="11"/>
        <v>0</v>
      </c>
    </row>
    <row r="43" spans="2:23" s="44" customFormat="1" ht="12">
      <c r="B43" s="98"/>
      <c r="C43" s="219" t="s">
        <v>66</v>
      </c>
      <c r="D43" s="223"/>
      <c r="E43" s="114" t="s">
        <v>105</v>
      </c>
      <c r="F43" s="115" t="s">
        <v>105</v>
      </c>
      <c r="G43" s="126" t="s">
        <v>105</v>
      </c>
      <c r="H43" s="115" t="s">
        <v>105</v>
      </c>
      <c r="I43" s="147" t="s">
        <v>105</v>
      </c>
      <c r="J43" s="152">
        <v>509865</v>
      </c>
      <c r="K43" s="140" t="str">
        <f t="shared" si="6"/>
        <v>-</v>
      </c>
      <c r="L43" s="114" t="s">
        <v>105</v>
      </c>
      <c r="M43" s="115" t="s">
        <v>105</v>
      </c>
      <c r="N43" s="126" t="s">
        <v>105</v>
      </c>
      <c r="O43" s="115" t="s">
        <v>105</v>
      </c>
      <c r="P43" s="147" t="s">
        <v>105</v>
      </c>
      <c r="Q43" s="152">
        <v>509865</v>
      </c>
      <c r="R43" s="50" t="str">
        <f t="shared" si="7"/>
        <v>-</v>
      </c>
      <c r="T43" s="44" t="e">
        <f t="shared" si="8"/>
        <v>#VALUE!</v>
      </c>
      <c r="U43" s="44" t="b">
        <f t="shared" si="9"/>
        <v>1</v>
      </c>
      <c r="V43" s="44" t="e">
        <f t="shared" si="10"/>
        <v>#VALUE!</v>
      </c>
      <c r="W43" s="44" t="b">
        <f t="shared" si="11"/>
        <v>1</v>
      </c>
    </row>
    <row r="44" spans="2:23" s="44" customFormat="1" ht="12">
      <c r="B44" s="98"/>
      <c r="C44" s="219" t="s">
        <v>67</v>
      </c>
      <c r="D44" s="223"/>
      <c r="E44" s="114">
        <v>35.9</v>
      </c>
      <c r="F44" s="115">
        <v>285000</v>
      </c>
      <c r="G44" s="126" t="s">
        <v>154</v>
      </c>
      <c r="H44" s="115">
        <v>541500</v>
      </c>
      <c r="I44" s="147">
        <v>1.9</v>
      </c>
      <c r="J44" s="152" t="s">
        <v>105</v>
      </c>
      <c r="K44" s="140" t="str">
        <f t="shared" si="6"/>
        <v>-</v>
      </c>
      <c r="L44" s="114">
        <v>35.9</v>
      </c>
      <c r="M44" s="115">
        <v>285000</v>
      </c>
      <c r="N44" s="126" t="s">
        <v>154</v>
      </c>
      <c r="O44" s="115">
        <v>484500</v>
      </c>
      <c r="P44" s="147">
        <v>1.7</v>
      </c>
      <c r="Q44" s="152" t="s">
        <v>105</v>
      </c>
      <c r="R44" s="50" t="str">
        <f t="shared" si="7"/>
        <v>-</v>
      </c>
      <c r="T44" s="44" t="e">
        <f t="shared" si="8"/>
        <v>#VALUE!</v>
      </c>
      <c r="U44" s="44" t="b">
        <f t="shared" si="9"/>
        <v>1</v>
      </c>
      <c r="V44" s="44" t="e">
        <f t="shared" si="10"/>
        <v>#VALUE!</v>
      </c>
      <c r="W44" s="44" t="b">
        <f t="shared" si="11"/>
        <v>1</v>
      </c>
    </row>
    <row r="45" spans="2:23" s="44" customFormat="1" ht="12">
      <c r="B45" s="98"/>
      <c r="C45" s="219" t="s">
        <v>68</v>
      </c>
      <c r="D45" s="223"/>
      <c r="E45" s="114" t="s">
        <v>105</v>
      </c>
      <c r="F45" s="115" t="s">
        <v>105</v>
      </c>
      <c r="G45" s="126" t="s">
        <v>105</v>
      </c>
      <c r="H45" s="115" t="s">
        <v>105</v>
      </c>
      <c r="I45" s="147" t="s">
        <v>105</v>
      </c>
      <c r="J45" s="152" t="s">
        <v>105</v>
      </c>
      <c r="K45" s="140" t="str">
        <f t="shared" si="6"/>
        <v>-</v>
      </c>
      <c r="L45" s="114" t="s">
        <v>105</v>
      </c>
      <c r="M45" s="115" t="s">
        <v>105</v>
      </c>
      <c r="N45" s="126" t="s">
        <v>105</v>
      </c>
      <c r="O45" s="115" t="s">
        <v>105</v>
      </c>
      <c r="P45" s="147" t="s">
        <v>105</v>
      </c>
      <c r="Q45" s="152" t="s">
        <v>105</v>
      </c>
      <c r="R45" s="50" t="str">
        <f t="shared" si="7"/>
        <v>-</v>
      </c>
      <c r="T45" s="44" t="e">
        <f t="shared" si="8"/>
        <v>#VALUE!</v>
      </c>
      <c r="U45" s="44" t="b">
        <f t="shared" si="9"/>
        <v>1</v>
      </c>
      <c r="V45" s="44" t="e">
        <f t="shared" si="10"/>
        <v>#VALUE!</v>
      </c>
      <c r="W45" s="44" t="b">
        <f t="shared" si="11"/>
        <v>1</v>
      </c>
    </row>
    <row r="46" spans="2:23" s="44" customFormat="1" ht="12">
      <c r="B46" s="98"/>
      <c r="C46" s="219" t="s">
        <v>69</v>
      </c>
      <c r="D46" s="223"/>
      <c r="E46" s="114">
        <v>41.7</v>
      </c>
      <c r="F46" s="115">
        <v>299895</v>
      </c>
      <c r="G46" s="126" t="s">
        <v>157</v>
      </c>
      <c r="H46" s="115">
        <v>349505</v>
      </c>
      <c r="I46" s="147">
        <v>1.17</v>
      </c>
      <c r="J46" s="152" t="s">
        <v>105</v>
      </c>
      <c r="K46" s="140" t="str">
        <f t="shared" si="6"/>
        <v>-</v>
      </c>
      <c r="L46" s="114">
        <v>41.7</v>
      </c>
      <c r="M46" s="115">
        <v>299895</v>
      </c>
      <c r="N46" s="126" t="s">
        <v>157</v>
      </c>
      <c r="O46" s="115">
        <v>349505</v>
      </c>
      <c r="P46" s="147">
        <v>1.17</v>
      </c>
      <c r="Q46" s="152" t="s">
        <v>105</v>
      </c>
      <c r="R46" s="50" t="str">
        <f t="shared" si="7"/>
        <v>-</v>
      </c>
      <c r="T46" s="44" t="e">
        <f t="shared" si="8"/>
        <v>#VALUE!</v>
      </c>
      <c r="U46" s="44" t="b">
        <f t="shared" si="9"/>
        <v>1</v>
      </c>
      <c r="V46" s="44" t="e">
        <f t="shared" si="10"/>
        <v>#VALUE!</v>
      </c>
      <c r="W46" s="44" t="b">
        <f t="shared" si="11"/>
        <v>1</v>
      </c>
    </row>
    <row r="47" spans="2:23" s="44" customFormat="1" ht="12">
      <c r="B47" s="98"/>
      <c r="C47" s="219" t="s">
        <v>70</v>
      </c>
      <c r="D47" s="223"/>
      <c r="E47" s="114">
        <v>36.5</v>
      </c>
      <c r="F47" s="115">
        <v>276699</v>
      </c>
      <c r="G47" s="126">
        <v>6</v>
      </c>
      <c r="H47" s="115">
        <v>512315</v>
      </c>
      <c r="I47" s="147">
        <v>1.85</v>
      </c>
      <c r="J47" s="152">
        <v>390333</v>
      </c>
      <c r="K47" s="140">
        <f t="shared" si="6"/>
        <v>31.25</v>
      </c>
      <c r="L47" s="114">
        <v>36.5</v>
      </c>
      <c r="M47" s="115">
        <v>276699</v>
      </c>
      <c r="N47" s="126">
        <v>6</v>
      </c>
      <c r="O47" s="115">
        <v>414672</v>
      </c>
      <c r="P47" s="147">
        <v>1.5</v>
      </c>
      <c r="Q47" s="152">
        <v>380833</v>
      </c>
      <c r="R47" s="50">
        <f t="shared" si="7"/>
        <v>8.89</v>
      </c>
      <c r="T47" s="44">
        <f t="shared" si="8"/>
        <v>31.25</v>
      </c>
      <c r="U47" s="44" t="b">
        <f t="shared" si="9"/>
        <v>0</v>
      </c>
      <c r="V47" s="44">
        <f t="shared" si="10"/>
        <v>8.89</v>
      </c>
      <c r="W47" s="44" t="b">
        <f t="shared" si="11"/>
        <v>0</v>
      </c>
    </row>
    <row r="48" spans="2:23" s="44" customFormat="1" ht="12.75" thickBot="1">
      <c r="B48" s="98"/>
      <c r="C48" s="230" t="s">
        <v>71</v>
      </c>
      <c r="D48" s="231"/>
      <c r="E48" s="110">
        <v>34.9</v>
      </c>
      <c r="F48" s="111">
        <v>259255</v>
      </c>
      <c r="G48" s="124" t="s">
        <v>156</v>
      </c>
      <c r="H48" s="111">
        <v>554091</v>
      </c>
      <c r="I48" s="145">
        <v>2.14</v>
      </c>
      <c r="J48" s="151">
        <v>565415</v>
      </c>
      <c r="K48" s="139">
        <f t="shared" si="6"/>
        <v>-2</v>
      </c>
      <c r="L48" s="110">
        <v>34.9</v>
      </c>
      <c r="M48" s="111">
        <v>259255</v>
      </c>
      <c r="N48" s="124" t="s">
        <v>156</v>
      </c>
      <c r="O48" s="111">
        <v>542230</v>
      </c>
      <c r="P48" s="145">
        <v>2.09</v>
      </c>
      <c r="Q48" s="151">
        <v>550415</v>
      </c>
      <c r="R48" s="49">
        <f t="shared" si="7"/>
        <v>-1.49</v>
      </c>
      <c r="T48" s="44">
        <f t="shared" si="8"/>
        <v>-2</v>
      </c>
      <c r="U48" s="44" t="b">
        <f t="shared" si="9"/>
        <v>0</v>
      </c>
      <c r="V48" s="44">
        <f t="shared" si="10"/>
        <v>-1.49</v>
      </c>
      <c r="W48" s="44" t="b">
        <f t="shared" si="11"/>
        <v>0</v>
      </c>
    </row>
    <row r="49" spans="2:23" s="44" customFormat="1" ht="12">
      <c r="B49" s="97"/>
      <c r="C49" s="102" t="s">
        <v>14</v>
      </c>
      <c r="D49" s="52" t="s">
        <v>15</v>
      </c>
      <c r="E49" s="116">
        <v>39.5</v>
      </c>
      <c r="F49" s="117">
        <v>308676</v>
      </c>
      <c r="G49" s="127">
        <v>10</v>
      </c>
      <c r="H49" s="117">
        <v>765183</v>
      </c>
      <c r="I49" s="148">
        <v>2.48</v>
      </c>
      <c r="J49" s="153">
        <v>774178</v>
      </c>
      <c r="K49" s="141">
        <f t="shared" si="6"/>
        <v>-1.16</v>
      </c>
      <c r="L49" s="116">
        <v>39.5</v>
      </c>
      <c r="M49" s="117">
        <v>308676</v>
      </c>
      <c r="N49" s="127">
        <v>10</v>
      </c>
      <c r="O49" s="117">
        <v>690752</v>
      </c>
      <c r="P49" s="148">
        <v>2.24</v>
      </c>
      <c r="Q49" s="153">
        <v>735847</v>
      </c>
      <c r="R49" s="53">
        <f t="shared" si="7"/>
        <v>-6.13</v>
      </c>
      <c r="T49" s="44">
        <f t="shared" si="8"/>
        <v>-1.16</v>
      </c>
      <c r="U49" s="44" t="b">
        <f t="shared" si="9"/>
        <v>0</v>
      </c>
      <c r="V49" s="44">
        <f t="shared" si="10"/>
        <v>-6.13</v>
      </c>
      <c r="W49" s="44" t="b">
        <f t="shared" si="11"/>
        <v>0</v>
      </c>
    </row>
    <row r="50" spans="2:23" s="44" customFormat="1" ht="12">
      <c r="B50" s="98" t="s">
        <v>16</v>
      </c>
      <c r="C50" s="103"/>
      <c r="D50" s="54" t="s">
        <v>17</v>
      </c>
      <c r="E50" s="114">
        <v>37.9</v>
      </c>
      <c r="F50" s="115">
        <v>292658</v>
      </c>
      <c r="G50" s="126">
        <v>24</v>
      </c>
      <c r="H50" s="115">
        <v>655502</v>
      </c>
      <c r="I50" s="147">
        <v>2.24</v>
      </c>
      <c r="J50" s="152">
        <v>777689</v>
      </c>
      <c r="K50" s="140">
        <f t="shared" si="6"/>
        <v>-15.71</v>
      </c>
      <c r="L50" s="114">
        <v>37.9</v>
      </c>
      <c r="M50" s="115">
        <v>292658</v>
      </c>
      <c r="N50" s="126">
        <v>24</v>
      </c>
      <c r="O50" s="115">
        <v>598441</v>
      </c>
      <c r="P50" s="147">
        <v>2.04</v>
      </c>
      <c r="Q50" s="152">
        <v>720788</v>
      </c>
      <c r="R50" s="50">
        <f t="shared" si="7"/>
        <v>-16.97</v>
      </c>
      <c r="T50" s="44">
        <f t="shared" si="8"/>
        <v>-15.71</v>
      </c>
      <c r="U50" s="44" t="b">
        <f t="shared" si="9"/>
        <v>0</v>
      </c>
      <c r="V50" s="44">
        <f t="shared" si="10"/>
        <v>-16.97</v>
      </c>
      <c r="W50" s="44" t="b">
        <f t="shared" si="11"/>
        <v>0</v>
      </c>
    </row>
    <row r="51" spans="2:23" s="44" customFormat="1" ht="12">
      <c r="B51" s="98"/>
      <c r="C51" s="103" t="s">
        <v>18</v>
      </c>
      <c r="D51" s="54" t="s">
        <v>19</v>
      </c>
      <c r="E51" s="114">
        <v>36.9</v>
      </c>
      <c r="F51" s="115">
        <v>264193</v>
      </c>
      <c r="G51" s="126">
        <v>20</v>
      </c>
      <c r="H51" s="115">
        <v>594140</v>
      </c>
      <c r="I51" s="147">
        <v>2.25</v>
      </c>
      <c r="J51" s="152">
        <v>613957</v>
      </c>
      <c r="K51" s="140">
        <f t="shared" si="6"/>
        <v>-3.23</v>
      </c>
      <c r="L51" s="114">
        <v>36.9</v>
      </c>
      <c r="M51" s="115">
        <v>264193</v>
      </c>
      <c r="N51" s="126">
        <v>20</v>
      </c>
      <c r="O51" s="115">
        <v>526735</v>
      </c>
      <c r="P51" s="147">
        <v>1.99</v>
      </c>
      <c r="Q51" s="152">
        <v>556169</v>
      </c>
      <c r="R51" s="50">
        <f t="shared" si="7"/>
        <v>-5.29</v>
      </c>
      <c r="T51" s="44">
        <f t="shared" si="8"/>
        <v>-3.23</v>
      </c>
      <c r="U51" s="44" t="b">
        <f t="shared" si="9"/>
        <v>0</v>
      </c>
      <c r="V51" s="44">
        <f t="shared" si="10"/>
        <v>-5.29</v>
      </c>
      <c r="W51" s="44" t="b">
        <f t="shared" si="11"/>
        <v>0</v>
      </c>
    </row>
    <row r="52" spans="2:23" s="44" customFormat="1" ht="12">
      <c r="B52" s="98"/>
      <c r="C52" s="103"/>
      <c r="D52" s="54" t="s">
        <v>20</v>
      </c>
      <c r="E52" s="114">
        <v>36.9</v>
      </c>
      <c r="F52" s="115">
        <v>258648</v>
      </c>
      <c r="G52" s="126">
        <v>15</v>
      </c>
      <c r="H52" s="115">
        <v>567718</v>
      </c>
      <c r="I52" s="147">
        <v>2.19</v>
      </c>
      <c r="J52" s="152">
        <v>613661</v>
      </c>
      <c r="K52" s="140">
        <f t="shared" si="6"/>
        <v>-7.49</v>
      </c>
      <c r="L52" s="114">
        <v>36.7</v>
      </c>
      <c r="M52" s="115">
        <v>260140</v>
      </c>
      <c r="N52" s="126">
        <v>14</v>
      </c>
      <c r="O52" s="115">
        <v>505905</v>
      </c>
      <c r="P52" s="147">
        <v>1.94</v>
      </c>
      <c r="Q52" s="152">
        <v>544729</v>
      </c>
      <c r="R52" s="50">
        <f t="shared" si="7"/>
        <v>-7.13</v>
      </c>
      <c r="T52" s="44">
        <f t="shared" si="8"/>
        <v>-7.49</v>
      </c>
      <c r="U52" s="44" t="b">
        <f t="shared" si="9"/>
        <v>0</v>
      </c>
      <c r="V52" s="44">
        <f t="shared" si="10"/>
        <v>-7.13</v>
      </c>
      <c r="W52" s="44" t="b">
        <f t="shared" si="11"/>
        <v>0</v>
      </c>
    </row>
    <row r="53" spans="2:23" s="44" customFormat="1" ht="12">
      <c r="B53" s="98" t="s">
        <v>21</v>
      </c>
      <c r="C53" s="104" t="s">
        <v>4</v>
      </c>
      <c r="D53" s="54" t="s">
        <v>22</v>
      </c>
      <c r="E53" s="114">
        <v>37.6</v>
      </c>
      <c r="F53" s="115">
        <v>279335</v>
      </c>
      <c r="G53" s="126">
        <v>69</v>
      </c>
      <c r="H53" s="115">
        <v>634528</v>
      </c>
      <c r="I53" s="147">
        <v>2.27</v>
      </c>
      <c r="J53" s="152">
        <v>698724</v>
      </c>
      <c r="K53" s="140">
        <f t="shared" si="6"/>
        <v>-9.19</v>
      </c>
      <c r="L53" s="114">
        <v>37.6</v>
      </c>
      <c r="M53" s="115">
        <v>279947</v>
      </c>
      <c r="N53" s="126">
        <v>68</v>
      </c>
      <c r="O53" s="115">
        <v>571875</v>
      </c>
      <c r="P53" s="147">
        <v>2.04</v>
      </c>
      <c r="Q53" s="152">
        <v>642852</v>
      </c>
      <c r="R53" s="50">
        <f t="shared" si="7"/>
        <v>-11.04</v>
      </c>
      <c r="T53" s="44">
        <f t="shared" si="8"/>
        <v>-9.19</v>
      </c>
      <c r="U53" s="44" t="b">
        <f t="shared" si="9"/>
        <v>0</v>
      </c>
      <c r="V53" s="44">
        <f t="shared" si="10"/>
        <v>-11.04</v>
      </c>
      <c r="W53" s="44" t="b">
        <f t="shared" si="11"/>
        <v>0</v>
      </c>
    </row>
    <row r="54" spans="2:23" s="44" customFormat="1" ht="12">
      <c r="B54" s="98"/>
      <c r="C54" s="103" t="s">
        <v>23</v>
      </c>
      <c r="D54" s="54" t="s">
        <v>24</v>
      </c>
      <c r="E54" s="114">
        <v>37.9</v>
      </c>
      <c r="F54" s="115">
        <v>249548</v>
      </c>
      <c r="G54" s="126">
        <v>33</v>
      </c>
      <c r="H54" s="115">
        <v>540732</v>
      </c>
      <c r="I54" s="147">
        <v>2.17</v>
      </c>
      <c r="J54" s="152">
        <v>579937</v>
      </c>
      <c r="K54" s="140">
        <f t="shared" si="6"/>
        <v>-6.76</v>
      </c>
      <c r="L54" s="114">
        <v>37.9</v>
      </c>
      <c r="M54" s="115">
        <v>249548</v>
      </c>
      <c r="N54" s="126">
        <v>33</v>
      </c>
      <c r="O54" s="115">
        <v>443961</v>
      </c>
      <c r="P54" s="147">
        <v>1.78</v>
      </c>
      <c r="Q54" s="152">
        <v>507511</v>
      </c>
      <c r="R54" s="50">
        <f t="shared" si="7"/>
        <v>-12.52</v>
      </c>
      <c r="T54" s="44">
        <f t="shared" si="8"/>
        <v>-6.76</v>
      </c>
      <c r="U54" s="44" t="b">
        <f t="shared" si="9"/>
        <v>0</v>
      </c>
      <c r="V54" s="44">
        <f t="shared" si="10"/>
        <v>-12.52</v>
      </c>
      <c r="W54" s="44" t="b">
        <f t="shared" si="11"/>
        <v>0</v>
      </c>
    </row>
    <row r="55" spans="2:23" s="44" customFormat="1" ht="12">
      <c r="B55" s="98"/>
      <c r="C55" s="103" t="s">
        <v>25</v>
      </c>
      <c r="D55" s="54" t="s">
        <v>26</v>
      </c>
      <c r="E55" s="114">
        <v>38.8</v>
      </c>
      <c r="F55" s="115">
        <v>261911</v>
      </c>
      <c r="G55" s="126">
        <v>24</v>
      </c>
      <c r="H55" s="115">
        <v>468532</v>
      </c>
      <c r="I55" s="147">
        <v>1.79</v>
      </c>
      <c r="J55" s="152">
        <v>513059</v>
      </c>
      <c r="K55" s="140">
        <f t="shared" si="6"/>
        <v>-8.68</v>
      </c>
      <c r="L55" s="114">
        <v>38.8</v>
      </c>
      <c r="M55" s="115">
        <v>261911</v>
      </c>
      <c r="N55" s="126">
        <v>24</v>
      </c>
      <c r="O55" s="115">
        <v>355229</v>
      </c>
      <c r="P55" s="147">
        <v>1.36</v>
      </c>
      <c r="Q55" s="152">
        <v>421301</v>
      </c>
      <c r="R55" s="50">
        <f t="shared" si="7"/>
        <v>-15.68</v>
      </c>
      <c r="T55" s="44">
        <f t="shared" si="8"/>
        <v>-8.68</v>
      </c>
      <c r="U55" s="44" t="b">
        <f t="shared" si="9"/>
        <v>0</v>
      </c>
      <c r="V55" s="44">
        <f t="shared" si="10"/>
        <v>-15.68</v>
      </c>
      <c r="W55" s="44" t="b">
        <f t="shared" si="11"/>
        <v>0</v>
      </c>
    </row>
    <row r="56" spans="2:23" s="44" customFormat="1" ht="12">
      <c r="B56" s="98" t="s">
        <v>12</v>
      </c>
      <c r="C56" s="103" t="s">
        <v>18</v>
      </c>
      <c r="D56" s="54" t="s">
        <v>27</v>
      </c>
      <c r="E56" s="114">
        <v>40.1</v>
      </c>
      <c r="F56" s="115">
        <v>236043</v>
      </c>
      <c r="G56" s="126">
        <v>4</v>
      </c>
      <c r="H56" s="115">
        <v>266693</v>
      </c>
      <c r="I56" s="147">
        <v>1.13</v>
      </c>
      <c r="J56" s="152">
        <v>384256</v>
      </c>
      <c r="K56" s="140">
        <f t="shared" si="6"/>
        <v>-30.59</v>
      </c>
      <c r="L56" s="114">
        <v>40.1</v>
      </c>
      <c r="M56" s="115">
        <v>236043</v>
      </c>
      <c r="N56" s="126">
        <v>4</v>
      </c>
      <c r="O56" s="115">
        <v>203831</v>
      </c>
      <c r="P56" s="147">
        <v>0.86</v>
      </c>
      <c r="Q56" s="152">
        <v>281331</v>
      </c>
      <c r="R56" s="50">
        <f t="shared" si="7"/>
        <v>-27.55</v>
      </c>
      <c r="T56" s="44">
        <f t="shared" si="8"/>
        <v>-30.59</v>
      </c>
      <c r="U56" s="44" t="b">
        <f t="shared" si="9"/>
        <v>0</v>
      </c>
      <c r="V56" s="44">
        <f t="shared" si="10"/>
        <v>-27.55</v>
      </c>
      <c r="W56" s="44" t="b">
        <f t="shared" si="11"/>
        <v>0</v>
      </c>
    </row>
    <row r="57" spans="2:23" s="44" customFormat="1" ht="12">
      <c r="B57" s="98"/>
      <c r="C57" s="103" t="s">
        <v>4</v>
      </c>
      <c r="D57" s="54" t="s">
        <v>22</v>
      </c>
      <c r="E57" s="114">
        <v>38.4</v>
      </c>
      <c r="F57" s="115">
        <v>253526</v>
      </c>
      <c r="G57" s="126">
        <v>61</v>
      </c>
      <c r="H57" s="115">
        <v>494356</v>
      </c>
      <c r="I57" s="147">
        <v>1.95</v>
      </c>
      <c r="J57" s="152">
        <v>542114</v>
      </c>
      <c r="K57" s="140">
        <f t="shared" si="6"/>
        <v>-8.81</v>
      </c>
      <c r="L57" s="114">
        <v>38.4</v>
      </c>
      <c r="M57" s="115">
        <v>253526</v>
      </c>
      <c r="N57" s="126">
        <v>61</v>
      </c>
      <c r="O57" s="115">
        <v>393304</v>
      </c>
      <c r="P57" s="147">
        <v>1.55</v>
      </c>
      <c r="Q57" s="152">
        <v>463719</v>
      </c>
      <c r="R57" s="50">
        <f t="shared" si="7"/>
        <v>-15.18</v>
      </c>
      <c r="T57" s="44">
        <f t="shared" si="8"/>
        <v>-8.81</v>
      </c>
      <c r="U57" s="44" t="b">
        <f t="shared" si="9"/>
        <v>0</v>
      </c>
      <c r="V57" s="44">
        <f t="shared" si="10"/>
        <v>-15.18</v>
      </c>
      <c r="W57" s="44" t="b">
        <f t="shared" si="11"/>
        <v>0</v>
      </c>
    </row>
    <row r="58" spans="2:23" s="44" customFormat="1" ht="12.75" thickBot="1">
      <c r="B58" s="96"/>
      <c r="C58" s="232" t="s">
        <v>28</v>
      </c>
      <c r="D58" s="233"/>
      <c r="E58" s="118">
        <v>34.7</v>
      </c>
      <c r="F58" s="119">
        <v>259784</v>
      </c>
      <c r="G58" s="128" t="s">
        <v>156</v>
      </c>
      <c r="H58" s="119">
        <v>632212</v>
      </c>
      <c r="I58" s="149">
        <v>2.43</v>
      </c>
      <c r="J58" s="154">
        <v>669477</v>
      </c>
      <c r="K58" s="142">
        <f t="shared" si="6"/>
        <v>-5.57</v>
      </c>
      <c r="L58" s="118">
        <v>34.7</v>
      </c>
      <c r="M58" s="119">
        <v>259784</v>
      </c>
      <c r="N58" s="128" t="s">
        <v>106</v>
      </c>
      <c r="O58" s="119">
        <v>515248</v>
      </c>
      <c r="P58" s="149">
        <v>1.98</v>
      </c>
      <c r="Q58" s="154">
        <v>645174</v>
      </c>
      <c r="R58" s="55">
        <f t="shared" si="7"/>
        <v>-20.14</v>
      </c>
      <c r="T58" s="44">
        <f t="shared" si="8"/>
        <v>-5.57</v>
      </c>
      <c r="U58" s="44" t="b">
        <f t="shared" si="9"/>
        <v>0</v>
      </c>
      <c r="V58" s="44">
        <f t="shared" si="10"/>
        <v>-20.14</v>
      </c>
      <c r="W58" s="44" t="b">
        <f t="shared" si="11"/>
        <v>0</v>
      </c>
    </row>
    <row r="59" spans="2:23" s="44" customFormat="1" ht="12">
      <c r="B59" s="234" t="s">
        <v>93</v>
      </c>
      <c r="C59" s="224" t="s">
        <v>97</v>
      </c>
      <c r="D59" s="225"/>
      <c r="E59" s="116">
        <v>37.9</v>
      </c>
      <c r="F59" s="117">
        <v>271846</v>
      </c>
      <c r="G59" s="127">
        <v>59</v>
      </c>
      <c r="H59" s="117">
        <v>636830</v>
      </c>
      <c r="I59" s="148">
        <v>2.34</v>
      </c>
      <c r="J59" s="153">
        <v>675050</v>
      </c>
      <c r="K59" s="141">
        <f t="shared" si="6"/>
        <v>-5.66</v>
      </c>
      <c r="L59" s="116">
        <v>37.9</v>
      </c>
      <c r="M59" s="117">
        <v>271846</v>
      </c>
      <c r="N59" s="127">
        <v>59</v>
      </c>
      <c r="O59" s="117">
        <v>535379</v>
      </c>
      <c r="P59" s="148">
        <v>1.97</v>
      </c>
      <c r="Q59" s="153">
        <v>612438</v>
      </c>
      <c r="R59" s="53">
        <f t="shared" si="7"/>
        <v>-12.58</v>
      </c>
      <c r="T59" s="44">
        <f t="shared" si="8"/>
        <v>-5.66</v>
      </c>
      <c r="U59" s="44" t="b">
        <f t="shared" si="9"/>
        <v>0</v>
      </c>
      <c r="V59" s="44">
        <f t="shared" si="10"/>
        <v>-12.58</v>
      </c>
      <c r="W59" s="44" t="b">
        <f t="shared" si="11"/>
        <v>0</v>
      </c>
    </row>
    <row r="60" spans="2:23" s="44" customFormat="1" ht="12">
      <c r="B60" s="235"/>
      <c r="C60" s="226" t="s">
        <v>96</v>
      </c>
      <c r="D60" s="227"/>
      <c r="E60" s="114">
        <v>36.9</v>
      </c>
      <c r="F60" s="115">
        <v>272029</v>
      </c>
      <c r="G60" s="126">
        <v>6</v>
      </c>
      <c r="H60" s="115">
        <v>594696</v>
      </c>
      <c r="I60" s="147">
        <v>2.19</v>
      </c>
      <c r="J60" s="152">
        <v>671399</v>
      </c>
      <c r="K60" s="140">
        <f t="shared" si="6"/>
        <v>-11.42</v>
      </c>
      <c r="L60" s="114">
        <v>36.9</v>
      </c>
      <c r="M60" s="115">
        <v>272029</v>
      </c>
      <c r="N60" s="126">
        <v>6</v>
      </c>
      <c r="O60" s="115">
        <v>538737</v>
      </c>
      <c r="P60" s="147">
        <v>1.98</v>
      </c>
      <c r="Q60" s="152">
        <v>627705</v>
      </c>
      <c r="R60" s="50">
        <f t="shared" si="7"/>
        <v>-14.17</v>
      </c>
      <c r="T60" s="44">
        <f t="shared" si="8"/>
        <v>-11.42</v>
      </c>
      <c r="U60" s="44" t="b">
        <f t="shared" si="9"/>
        <v>0</v>
      </c>
      <c r="V60" s="44">
        <f t="shared" si="10"/>
        <v>-14.17</v>
      </c>
      <c r="W60" s="44" t="b">
        <f t="shared" si="11"/>
        <v>0</v>
      </c>
    </row>
    <row r="61" spans="2:23" s="44" customFormat="1" ht="12">
      <c r="B61" s="235"/>
      <c r="C61" s="226" t="s">
        <v>95</v>
      </c>
      <c r="D61" s="227"/>
      <c r="E61" s="112">
        <v>38</v>
      </c>
      <c r="F61" s="113">
        <v>262464</v>
      </c>
      <c r="G61" s="125">
        <v>68</v>
      </c>
      <c r="H61" s="113">
        <v>510201</v>
      </c>
      <c r="I61" s="146">
        <v>1.94</v>
      </c>
      <c r="J61" s="152">
        <v>571387</v>
      </c>
      <c r="K61" s="140">
        <f t="shared" si="6"/>
        <v>-10.71</v>
      </c>
      <c r="L61" s="112">
        <v>38</v>
      </c>
      <c r="M61" s="113">
        <v>262832</v>
      </c>
      <c r="N61" s="125">
        <v>67</v>
      </c>
      <c r="O61" s="113">
        <v>441865</v>
      </c>
      <c r="P61" s="146">
        <v>1.68</v>
      </c>
      <c r="Q61" s="152">
        <v>501533</v>
      </c>
      <c r="R61" s="50">
        <f t="shared" si="7"/>
        <v>-11.9</v>
      </c>
      <c r="T61" s="44">
        <f t="shared" si="8"/>
        <v>-10.71</v>
      </c>
      <c r="U61" s="44" t="b">
        <f t="shared" si="9"/>
        <v>0</v>
      </c>
      <c r="V61" s="44">
        <f t="shared" si="10"/>
        <v>-11.9</v>
      </c>
      <c r="W61" s="44" t="b">
        <f t="shared" si="11"/>
        <v>0</v>
      </c>
    </row>
    <row r="62" spans="2:23" s="44" customFormat="1" ht="12.75" thickBot="1">
      <c r="B62" s="236"/>
      <c r="C62" s="228" t="s">
        <v>92</v>
      </c>
      <c r="D62" s="229"/>
      <c r="E62" s="118" t="s">
        <v>105</v>
      </c>
      <c r="F62" s="119" t="s">
        <v>105</v>
      </c>
      <c r="G62" s="128" t="s">
        <v>105</v>
      </c>
      <c r="H62" s="119" t="s">
        <v>105</v>
      </c>
      <c r="I62" s="149" t="s">
        <v>105</v>
      </c>
      <c r="J62" s="154" t="s">
        <v>105</v>
      </c>
      <c r="K62" s="142" t="str">
        <f t="shared" si="6"/>
        <v>-</v>
      </c>
      <c r="L62" s="118" t="s">
        <v>105</v>
      </c>
      <c r="M62" s="119" t="s">
        <v>105</v>
      </c>
      <c r="N62" s="128" t="s">
        <v>105</v>
      </c>
      <c r="O62" s="119" t="s">
        <v>105</v>
      </c>
      <c r="P62" s="149" t="s">
        <v>105</v>
      </c>
      <c r="Q62" s="154" t="s">
        <v>105</v>
      </c>
      <c r="R62" s="55" t="str">
        <f t="shared" si="7"/>
        <v>-</v>
      </c>
      <c r="T62" s="44" t="e">
        <f t="shared" si="8"/>
        <v>#VALUE!</v>
      </c>
      <c r="U62" s="44" t="b">
        <f t="shared" si="9"/>
        <v>1</v>
      </c>
      <c r="V62" s="44" t="e">
        <f t="shared" si="10"/>
        <v>#VALUE!</v>
      </c>
      <c r="W62" s="44" t="b">
        <f t="shared" si="11"/>
        <v>1</v>
      </c>
    </row>
    <row r="63" spans="2:23" s="44" customFormat="1" ht="12">
      <c r="B63" s="97" t="s">
        <v>29</v>
      </c>
      <c r="C63" s="224" t="s">
        <v>30</v>
      </c>
      <c r="D63" s="225"/>
      <c r="E63" s="116" t="s">
        <v>105</v>
      </c>
      <c r="F63" s="117" t="s">
        <v>105</v>
      </c>
      <c r="G63" s="127" t="s">
        <v>105</v>
      </c>
      <c r="H63" s="117" t="s">
        <v>105</v>
      </c>
      <c r="I63" s="148" t="s">
        <v>105</v>
      </c>
      <c r="J63" s="153" t="s">
        <v>105</v>
      </c>
      <c r="K63" s="141" t="str">
        <f t="shared" si="6"/>
        <v>-</v>
      </c>
      <c r="L63" s="116" t="s">
        <v>105</v>
      </c>
      <c r="M63" s="117" t="s">
        <v>105</v>
      </c>
      <c r="N63" s="127" t="s">
        <v>105</v>
      </c>
      <c r="O63" s="117" t="s">
        <v>105</v>
      </c>
      <c r="P63" s="148" t="s">
        <v>105</v>
      </c>
      <c r="Q63" s="153" t="s">
        <v>105</v>
      </c>
      <c r="R63" s="53" t="str">
        <f t="shared" si="7"/>
        <v>-</v>
      </c>
      <c r="T63" s="44" t="e">
        <f t="shared" si="8"/>
        <v>#VALUE!</v>
      </c>
      <c r="U63" s="44" t="b">
        <f t="shared" si="9"/>
        <v>1</v>
      </c>
      <c r="V63" s="44" t="e">
        <f t="shared" si="10"/>
        <v>#VALUE!</v>
      </c>
      <c r="W63" s="44" t="b">
        <f t="shared" si="11"/>
        <v>1</v>
      </c>
    </row>
    <row r="64" spans="2:23" s="44" customFormat="1" ht="12">
      <c r="B64" s="98" t="s">
        <v>31</v>
      </c>
      <c r="C64" s="226" t="s">
        <v>32</v>
      </c>
      <c r="D64" s="227"/>
      <c r="E64" s="114" t="s">
        <v>105</v>
      </c>
      <c r="F64" s="115" t="s">
        <v>105</v>
      </c>
      <c r="G64" s="126" t="s">
        <v>105</v>
      </c>
      <c r="H64" s="115" t="s">
        <v>105</v>
      </c>
      <c r="I64" s="147" t="s">
        <v>105</v>
      </c>
      <c r="J64" s="152" t="s">
        <v>105</v>
      </c>
      <c r="K64" s="140" t="str">
        <f t="shared" si="6"/>
        <v>-</v>
      </c>
      <c r="L64" s="114" t="s">
        <v>105</v>
      </c>
      <c r="M64" s="115" t="s">
        <v>105</v>
      </c>
      <c r="N64" s="126" t="s">
        <v>105</v>
      </c>
      <c r="O64" s="115" t="s">
        <v>105</v>
      </c>
      <c r="P64" s="147" t="s">
        <v>105</v>
      </c>
      <c r="Q64" s="152" t="s">
        <v>105</v>
      </c>
      <c r="R64" s="50" t="str">
        <f t="shared" si="7"/>
        <v>-</v>
      </c>
      <c r="T64" s="44" t="e">
        <f t="shared" si="8"/>
        <v>#VALUE!</v>
      </c>
      <c r="U64" s="44" t="b">
        <f t="shared" si="9"/>
        <v>1</v>
      </c>
      <c r="V64" s="44" t="e">
        <f t="shared" si="10"/>
        <v>#VALUE!</v>
      </c>
      <c r="W64" s="44" t="b">
        <f t="shared" si="11"/>
        <v>1</v>
      </c>
    </row>
    <row r="65" spans="2:23" s="44" customFormat="1" ht="12.75" thickBot="1">
      <c r="B65" s="96" t="s">
        <v>12</v>
      </c>
      <c r="C65" s="228" t="s">
        <v>33</v>
      </c>
      <c r="D65" s="229"/>
      <c r="E65" s="118" t="s">
        <v>105</v>
      </c>
      <c r="F65" s="119" t="s">
        <v>105</v>
      </c>
      <c r="G65" s="128" t="s">
        <v>105</v>
      </c>
      <c r="H65" s="119" t="s">
        <v>105</v>
      </c>
      <c r="I65" s="149" t="s">
        <v>105</v>
      </c>
      <c r="J65" s="154" t="s">
        <v>105</v>
      </c>
      <c r="K65" s="142" t="str">
        <f t="shared" si="6"/>
        <v>-</v>
      </c>
      <c r="L65" s="118" t="s">
        <v>105</v>
      </c>
      <c r="M65" s="119" t="s">
        <v>105</v>
      </c>
      <c r="N65" s="128" t="s">
        <v>105</v>
      </c>
      <c r="O65" s="119" t="s">
        <v>105</v>
      </c>
      <c r="P65" s="149" t="s">
        <v>105</v>
      </c>
      <c r="Q65" s="154" t="s">
        <v>105</v>
      </c>
      <c r="R65" s="55" t="str">
        <f t="shared" si="7"/>
        <v>-</v>
      </c>
      <c r="T65" s="44" t="e">
        <f t="shared" si="8"/>
        <v>#VALUE!</v>
      </c>
      <c r="U65" s="44" t="b">
        <f t="shared" si="9"/>
        <v>1</v>
      </c>
      <c r="V65" s="44" t="e">
        <f t="shared" si="10"/>
        <v>#VALUE!</v>
      </c>
      <c r="W65" s="44" t="b">
        <f t="shared" si="11"/>
        <v>1</v>
      </c>
    </row>
    <row r="66" spans="2:23" s="44" customFormat="1" ht="12.75" thickBot="1">
      <c r="B66" s="99" t="s">
        <v>34</v>
      </c>
      <c r="C66" s="100"/>
      <c r="D66" s="100"/>
      <c r="E66" s="120">
        <v>37.9</v>
      </c>
      <c r="F66" s="121">
        <v>267057</v>
      </c>
      <c r="G66" s="129">
        <v>133</v>
      </c>
      <c r="H66" s="121">
        <v>570186</v>
      </c>
      <c r="I66" s="122">
        <v>2.14</v>
      </c>
      <c r="J66" s="155">
        <v>625317</v>
      </c>
      <c r="K66" s="143">
        <f t="shared" si="6"/>
        <v>-8.82</v>
      </c>
      <c r="L66" s="120">
        <v>37.9</v>
      </c>
      <c r="M66" s="121">
        <v>267279</v>
      </c>
      <c r="N66" s="129">
        <v>132</v>
      </c>
      <c r="O66" s="121">
        <v>488066</v>
      </c>
      <c r="P66" s="122">
        <v>1.83</v>
      </c>
      <c r="Q66" s="155">
        <v>560652</v>
      </c>
      <c r="R66" s="56">
        <f t="shared" si="7"/>
        <v>-12.95</v>
      </c>
      <c r="T66" s="44">
        <f t="shared" si="8"/>
        <v>-8.82</v>
      </c>
      <c r="U66" s="44" t="b">
        <f t="shared" si="9"/>
        <v>0</v>
      </c>
      <c r="V66" s="44">
        <f t="shared" si="10"/>
        <v>-12.95</v>
      </c>
      <c r="W66" s="44" t="b">
        <f t="shared" si="11"/>
        <v>0</v>
      </c>
    </row>
    <row r="67" spans="1:18" ht="12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9"/>
      <c r="L67" s="57"/>
      <c r="M67" s="57"/>
      <c r="N67" s="57"/>
      <c r="O67" s="59"/>
      <c r="P67" s="57"/>
      <c r="Q67" s="57"/>
      <c r="R67" s="57"/>
    </row>
    <row r="68" spans="1:18" ht="12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9"/>
      <c r="L68" s="57"/>
      <c r="M68" s="57"/>
      <c r="N68" s="57"/>
      <c r="O68" s="59"/>
      <c r="P68" s="57"/>
      <c r="Q68" s="57"/>
      <c r="R68" s="57"/>
    </row>
    <row r="69" spans="1:18" ht="12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9"/>
      <c r="L69" s="57"/>
      <c r="M69" s="57"/>
      <c r="N69" s="57"/>
      <c r="O69" s="59"/>
      <c r="P69" s="57"/>
      <c r="Q69" s="57"/>
      <c r="R69" s="57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E1" sqref="E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5" width="10.125" style="30" customWidth="1"/>
    <col min="6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10.875" style="30" customWidth="1"/>
    <col min="13" max="15" width="8.625" style="30" customWidth="1"/>
    <col min="16" max="16384" width="9.00390625" style="30" customWidth="1"/>
  </cols>
  <sheetData>
    <row r="1" spans="1:15" ht="14.25" thickBot="1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167</v>
      </c>
    </row>
    <row r="2" spans="1:15" ht="14.25" thickBot="1">
      <c r="A2" s="250" t="s">
        <v>43</v>
      </c>
      <c r="B2" s="253" t="s">
        <v>44</v>
      </c>
      <c r="C2" s="254"/>
      <c r="D2" s="254"/>
      <c r="E2" s="254"/>
      <c r="F2" s="254"/>
      <c r="G2" s="255"/>
      <c r="H2" s="256"/>
      <c r="I2" s="254" t="s">
        <v>36</v>
      </c>
      <c r="J2" s="254"/>
      <c r="K2" s="254"/>
      <c r="L2" s="254"/>
      <c r="M2" s="254"/>
      <c r="N2" s="255"/>
      <c r="O2" s="256"/>
    </row>
    <row r="3" spans="1:15" ht="13.5">
      <c r="A3" s="251"/>
      <c r="B3" s="31"/>
      <c r="C3" s="32"/>
      <c r="D3" s="32"/>
      <c r="E3" s="32"/>
      <c r="F3" s="32"/>
      <c r="G3" s="257" t="s">
        <v>48</v>
      </c>
      <c r="H3" s="258"/>
      <c r="I3" s="32"/>
      <c r="J3" s="32"/>
      <c r="K3" s="32"/>
      <c r="L3" s="32"/>
      <c r="M3" s="32"/>
      <c r="N3" s="259" t="s">
        <v>48</v>
      </c>
      <c r="O3" s="260"/>
    </row>
    <row r="4" spans="1:15" ht="52.5" customHeight="1" thickBot="1">
      <c r="A4" s="252"/>
      <c r="B4" s="33" t="s">
        <v>62</v>
      </c>
      <c r="C4" s="34" t="s">
        <v>49</v>
      </c>
      <c r="D4" s="34" t="s">
        <v>45</v>
      </c>
      <c r="E4" s="34" t="s">
        <v>50</v>
      </c>
      <c r="F4" s="105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5" t="s">
        <v>94</v>
      </c>
      <c r="N4" s="35" t="s">
        <v>54</v>
      </c>
      <c r="O4" s="37" t="s">
        <v>52</v>
      </c>
    </row>
    <row r="5" spans="1:15" ht="13.5">
      <c r="A5" s="130" t="s">
        <v>55</v>
      </c>
      <c r="B5" s="156">
        <v>36.5</v>
      </c>
      <c r="C5" s="157">
        <v>277339</v>
      </c>
      <c r="D5" s="157">
        <v>145</v>
      </c>
      <c r="E5" s="157">
        <v>703200</v>
      </c>
      <c r="F5" s="158">
        <v>2.5355251154724003</v>
      </c>
      <c r="G5" s="159">
        <v>698274</v>
      </c>
      <c r="H5" s="160">
        <f aca="true" t="shared" si="0" ref="H5:H15">ROUND((E5-G5)/G5*100,2)</f>
        <v>0.71</v>
      </c>
      <c r="I5" s="161" t="s">
        <v>105</v>
      </c>
      <c r="J5" s="162" t="s">
        <v>105</v>
      </c>
      <c r="K5" s="163">
        <v>138</v>
      </c>
      <c r="L5" s="157">
        <v>627417</v>
      </c>
      <c r="M5" s="164">
        <v>2.26</v>
      </c>
      <c r="N5" s="159">
        <v>617138</v>
      </c>
      <c r="O5" s="165">
        <f aca="true" t="shared" si="1" ref="O5:O15">ROUND((L5-N5)/N5*100,2)</f>
        <v>1.67</v>
      </c>
    </row>
    <row r="6" spans="1:15" ht="13.5">
      <c r="A6" s="130" t="s">
        <v>56</v>
      </c>
      <c r="B6" s="156">
        <v>36.8</v>
      </c>
      <c r="C6" s="157">
        <v>278015</v>
      </c>
      <c r="D6" s="157">
        <v>138</v>
      </c>
      <c r="E6" s="157">
        <v>694998</v>
      </c>
      <c r="F6" s="158">
        <v>2.4998579213351797</v>
      </c>
      <c r="G6" s="159">
        <v>703200</v>
      </c>
      <c r="H6" s="160">
        <f t="shared" si="0"/>
        <v>-1.17</v>
      </c>
      <c r="I6" s="161" t="s">
        <v>105</v>
      </c>
      <c r="J6" s="162" t="s">
        <v>105</v>
      </c>
      <c r="K6" s="163">
        <v>132</v>
      </c>
      <c r="L6" s="157">
        <v>623941</v>
      </c>
      <c r="M6" s="164">
        <v>2.244270992572343</v>
      </c>
      <c r="N6" s="159">
        <v>627417</v>
      </c>
      <c r="O6" s="165">
        <f t="shared" si="1"/>
        <v>-0.55</v>
      </c>
    </row>
    <row r="7" spans="1:15" ht="13.5">
      <c r="A7" s="130" t="s">
        <v>57</v>
      </c>
      <c r="B7" s="156">
        <v>38.8</v>
      </c>
      <c r="C7" s="157">
        <v>272393</v>
      </c>
      <c r="D7" s="157">
        <v>122</v>
      </c>
      <c r="E7" s="157">
        <v>642324</v>
      </c>
      <c r="F7" s="158">
        <v>2.36</v>
      </c>
      <c r="G7" s="159">
        <v>694998</v>
      </c>
      <c r="H7" s="160">
        <f t="shared" si="0"/>
        <v>-7.58</v>
      </c>
      <c r="I7" s="161" t="s">
        <v>105</v>
      </c>
      <c r="J7" s="162" t="s">
        <v>105</v>
      </c>
      <c r="K7" s="163">
        <v>109</v>
      </c>
      <c r="L7" s="157">
        <v>541033</v>
      </c>
      <c r="M7" s="164">
        <v>1.99</v>
      </c>
      <c r="N7" s="159">
        <v>623941</v>
      </c>
      <c r="O7" s="165">
        <f t="shared" si="1"/>
        <v>-13.29</v>
      </c>
    </row>
    <row r="8" spans="1:15" ht="13.5">
      <c r="A8" s="130" t="s">
        <v>58</v>
      </c>
      <c r="B8" s="166">
        <v>38.8</v>
      </c>
      <c r="C8" s="167">
        <v>274704</v>
      </c>
      <c r="D8" s="168">
        <v>112</v>
      </c>
      <c r="E8" s="167">
        <v>654269</v>
      </c>
      <c r="F8" s="169">
        <v>2.38</v>
      </c>
      <c r="G8" s="170">
        <v>642324</v>
      </c>
      <c r="H8" s="171">
        <f t="shared" si="0"/>
        <v>1.86</v>
      </c>
      <c r="I8" s="172" t="s">
        <v>105</v>
      </c>
      <c r="J8" s="173" t="s">
        <v>105</v>
      </c>
      <c r="K8" s="174">
        <v>101</v>
      </c>
      <c r="L8" s="167">
        <v>544426</v>
      </c>
      <c r="M8" s="175">
        <v>1.98</v>
      </c>
      <c r="N8" s="170">
        <v>541033</v>
      </c>
      <c r="O8" s="165">
        <f t="shared" si="1"/>
        <v>0.63</v>
      </c>
    </row>
    <row r="9" spans="1:15" ht="13.5">
      <c r="A9" s="130" t="s">
        <v>59</v>
      </c>
      <c r="B9" s="156">
        <v>38.6</v>
      </c>
      <c r="C9" s="157">
        <v>269274</v>
      </c>
      <c r="D9" s="157">
        <v>131</v>
      </c>
      <c r="E9" s="157">
        <v>624354</v>
      </c>
      <c r="F9" s="169">
        <v>2.32</v>
      </c>
      <c r="G9" s="170">
        <v>654269</v>
      </c>
      <c r="H9" s="160">
        <f t="shared" si="0"/>
        <v>-4.57</v>
      </c>
      <c r="I9" s="172" t="s">
        <v>105</v>
      </c>
      <c r="J9" s="173" t="s">
        <v>105</v>
      </c>
      <c r="K9" s="174">
        <v>131</v>
      </c>
      <c r="L9" s="167">
        <v>520227</v>
      </c>
      <c r="M9" s="175">
        <v>1.93</v>
      </c>
      <c r="N9" s="170">
        <v>544426</v>
      </c>
      <c r="O9" s="165">
        <f t="shared" si="1"/>
        <v>-4.44</v>
      </c>
    </row>
    <row r="10" spans="1:15" ht="13.5">
      <c r="A10" s="130" t="s">
        <v>159</v>
      </c>
      <c r="B10" s="156">
        <v>38.9</v>
      </c>
      <c r="C10" s="157">
        <v>272700</v>
      </c>
      <c r="D10" s="157">
        <v>106</v>
      </c>
      <c r="E10" s="157">
        <v>649516</v>
      </c>
      <c r="F10" s="158">
        <v>2.38</v>
      </c>
      <c r="G10" s="159">
        <v>624354</v>
      </c>
      <c r="H10" s="160">
        <f t="shared" si="0"/>
        <v>4.03</v>
      </c>
      <c r="I10" s="161" t="s">
        <v>105</v>
      </c>
      <c r="J10" s="162" t="s">
        <v>105</v>
      </c>
      <c r="K10" s="163">
        <v>104</v>
      </c>
      <c r="L10" s="157">
        <v>556308</v>
      </c>
      <c r="M10" s="164">
        <v>2.04</v>
      </c>
      <c r="N10" s="159">
        <v>520227</v>
      </c>
      <c r="O10" s="165">
        <f t="shared" si="1"/>
        <v>6.94</v>
      </c>
    </row>
    <row r="11" spans="1:15" ht="13.5">
      <c r="A11" s="130" t="s">
        <v>160</v>
      </c>
      <c r="B11" s="176">
        <v>38.5</v>
      </c>
      <c r="C11" s="157">
        <v>267684</v>
      </c>
      <c r="D11" s="157">
        <v>121</v>
      </c>
      <c r="E11" s="157">
        <v>630740</v>
      </c>
      <c r="F11" s="158">
        <v>2.36</v>
      </c>
      <c r="G11" s="159">
        <v>649516</v>
      </c>
      <c r="H11" s="160">
        <f t="shared" si="0"/>
        <v>-2.89</v>
      </c>
      <c r="I11" s="177">
        <v>38.2</v>
      </c>
      <c r="J11" s="178">
        <v>267727</v>
      </c>
      <c r="K11" s="179">
        <v>116</v>
      </c>
      <c r="L11" s="157">
        <v>564428</v>
      </c>
      <c r="M11" s="164">
        <v>2.11</v>
      </c>
      <c r="N11" s="159">
        <v>556308</v>
      </c>
      <c r="O11" s="165">
        <f t="shared" si="1"/>
        <v>1.46</v>
      </c>
    </row>
    <row r="12" spans="1:15" ht="13.5">
      <c r="A12" s="130" t="s">
        <v>161</v>
      </c>
      <c r="B12" s="180">
        <v>38.4</v>
      </c>
      <c r="C12" s="181">
        <v>270947</v>
      </c>
      <c r="D12" s="181">
        <v>140</v>
      </c>
      <c r="E12" s="181">
        <v>631738</v>
      </c>
      <c r="F12" s="182">
        <v>2.33</v>
      </c>
      <c r="G12" s="183">
        <v>630740</v>
      </c>
      <c r="H12" s="184">
        <f t="shared" si="0"/>
        <v>0.16</v>
      </c>
      <c r="I12" s="185">
        <v>38.4</v>
      </c>
      <c r="J12" s="186">
        <v>270947</v>
      </c>
      <c r="K12" s="187">
        <v>140</v>
      </c>
      <c r="L12" s="181">
        <v>566490</v>
      </c>
      <c r="M12" s="188">
        <v>2.09</v>
      </c>
      <c r="N12" s="183">
        <v>564428</v>
      </c>
      <c r="O12" s="189">
        <f t="shared" si="1"/>
        <v>0.37</v>
      </c>
    </row>
    <row r="13" spans="1:15" ht="14.25" thickBot="1">
      <c r="A13" s="131" t="s">
        <v>162</v>
      </c>
      <c r="B13" s="190">
        <v>38.3</v>
      </c>
      <c r="C13" s="191">
        <v>267498</v>
      </c>
      <c r="D13" s="191">
        <v>136</v>
      </c>
      <c r="E13" s="191">
        <v>625317</v>
      </c>
      <c r="F13" s="192">
        <v>2.34</v>
      </c>
      <c r="G13" s="193">
        <v>631738</v>
      </c>
      <c r="H13" s="194">
        <f t="shared" si="0"/>
        <v>-1.02</v>
      </c>
      <c r="I13" s="195">
        <v>38.3</v>
      </c>
      <c r="J13" s="196">
        <v>267553</v>
      </c>
      <c r="K13" s="197">
        <v>135</v>
      </c>
      <c r="L13" s="191">
        <v>560652</v>
      </c>
      <c r="M13" s="198">
        <v>2.1</v>
      </c>
      <c r="N13" s="193">
        <v>566490</v>
      </c>
      <c r="O13" s="199">
        <f t="shared" si="1"/>
        <v>-1.03</v>
      </c>
    </row>
    <row r="14" spans="1:15" ht="13.5">
      <c r="A14" s="63" t="s">
        <v>141</v>
      </c>
      <c r="B14" s="209">
        <v>37.9</v>
      </c>
      <c r="C14" s="210">
        <v>267057</v>
      </c>
      <c r="D14" s="210">
        <v>133</v>
      </c>
      <c r="E14" s="210">
        <v>570186</v>
      </c>
      <c r="F14" s="208">
        <v>2.14</v>
      </c>
      <c r="G14" s="200">
        <v>625317</v>
      </c>
      <c r="H14" s="106">
        <f t="shared" si="0"/>
        <v>-8.82</v>
      </c>
      <c r="I14" s="211">
        <v>37.9</v>
      </c>
      <c r="J14" s="210">
        <v>267279</v>
      </c>
      <c r="K14" s="210">
        <v>132</v>
      </c>
      <c r="L14" s="210">
        <v>488066</v>
      </c>
      <c r="M14" s="208">
        <v>1.83</v>
      </c>
      <c r="N14" s="200">
        <v>560652</v>
      </c>
      <c r="O14" s="107">
        <f t="shared" si="1"/>
        <v>-12.95</v>
      </c>
    </row>
    <row r="15" spans="1:15" ht="14.25" thickBot="1">
      <c r="A15" s="64" t="s">
        <v>142</v>
      </c>
      <c r="B15" s="201">
        <v>38.3</v>
      </c>
      <c r="C15" s="202">
        <v>267498</v>
      </c>
      <c r="D15" s="202">
        <v>136</v>
      </c>
      <c r="E15" s="202">
        <v>625317</v>
      </c>
      <c r="F15" s="203">
        <v>2.34</v>
      </c>
      <c r="G15" s="193">
        <v>631738</v>
      </c>
      <c r="H15" s="194">
        <f t="shared" si="0"/>
        <v>-1.02</v>
      </c>
      <c r="I15" s="204">
        <v>38.3</v>
      </c>
      <c r="J15" s="205">
        <v>267553</v>
      </c>
      <c r="K15" s="206">
        <v>135</v>
      </c>
      <c r="L15" s="202">
        <v>560652</v>
      </c>
      <c r="M15" s="207">
        <v>2.1</v>
      </c>
      <c r="N15" s="193">
        <v>566490</v>
      </c>
      <c r="O15" s="199">
        <f t="shared" si="1"/>
        <v>-1.03</v>
      </c>
    </row>
    <row r="16" spans="1:15" ht="14.25" thickBot="1">
      <c r="A16" s="39" t="s">
        <v>60</v>
      </c>
      <c r="B16" s="40">
        <f aca="true" t="shared" si="2" ref="B16:O16">B14-B15</f>
        <v>-0.3999999999999986</v>
      </c>
      <c r="C16" s="41">
        <f t="shared" si="2"/>
        <v>-441</v>
      </c>
      <c r="D16" s="60">
        <f t="shared" si="2"/>
        <v>-3</v>
      </c>
      <c r="E16" s="41">
        <f t="shared" si="2"/>
        <v>-55131</v>
      </c>
      <c r="F16" s="38">
        <f t="shared" si="2"/>
        <v>-0.19999999999999973</v>
      </c>
      <c r="G16" s="61">
        <f t="shared" si="2"/>
        <v>-6421</v>
      </c>
      <c r="H16" s="42">
        <f t="shared" si="2"/>
        <v>-7.800000000000001</v>
      </c>
      <c r="I16" s="43">
        <f t="shared" si="2"/>
        <v>-0.3999999999999986</v>
      </c>
      <c r="J16" s="62">
        <f t="shared" si="2"/>
        <v>-274</v>
      </c>
      <c r="K16" s="60">
        <f t="shared" si="2"/>
        <v>-3</v>
      </c>
      <c r="L16" s="41">
        <f t="shared" si="2"/>
        <v>-72586</v>
      </c>
      <c r="M16" s="38">
        <f t="shared" si="2"/>
        <v>-0.27</v>
      </c>
      <c r="N16" s="61">
        <f t="shared" si="2"/>
        <v>-5838</v>
      </c>
      <c r="O16" s="42">
        <f t="shared" si="2"/>
        <v>-11.92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 customHeight="1">
      <c r="A26" s="241" t="s">
        <v>122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3"/>
    </row>
    <row r="27" spans="1:15" ht="13.5">
      <c r="A27" s="246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3"/>
    </row>
    <row r="28" spans="1:15" ht="29.25" customHeight="1">
      <c r="A28" s="247" t="s">
        <v>143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3"/>
    </row>
    <row r="29" spans="1:15" ht="19.5" customHeight="1">
      <c r="A29" s="247" t="s">
        <v>111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3"/>
    </row>
    <row r="30" spans="1:15" ht="25.5" customHeight="1">
      <c r="A30" s="241" t="s">
        <v>144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9"/>
    </row>
    <row r="31" spans="1:15" ht="39" customHeight="1">
      <c r="A31" s="75"/>
      <c r="B31" s="240" t="s">
        <v>145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134"/>
      <c r="O31" s="77"/>
    </row>
    <row r="32" spans="1:15" ht="24.75" customHeight="1">
      <c r="A32" s="75"/>
      <c r="B32" s="95" t="s">
        <v>113</v>
      </c>
      <c r="C32" s="135"/>
      <c r="D32" s="95"/>
      <c r="E32" s="76"/>
      <c r="F32" s="76"/>
      <c r="G32" s="76"/>
      <c r="H32" s="76"/>
      <c r="I32" s="76"/>
      <c r="J32" s="76"/>
      <c r="K32" s="76"/>
      <c r="L32" s="76"/>
      <c r="M32" s="134"/>
      <c r="N32" s="134"/>
      <c r="O32" s="77"/>
    </row>
    <row r="33" spans="1:15" ht="24" customHeight="1">
      <c r="A33" s="75"/>
      <c r="B33" s="95" t="s">
        <v>146</v>
      </c>
      <c r="C33" s="135"/>
      <c r="D33" s="95"/>
      <c r="E33" s="76"/>
      <c r="F33" s="76"/>
      <c r="G33" s="76"/>
      <c r="H33" s="76"/>
      <c r="I33" s="76"/>
      <c r="J33" s="76"/>
      <c r="K33" s="76"/>
      <c r="L33" s="76"/>
      <c r="M33" s="134"/>
      <c r="N33" s="134"/>
      <c r="O33" s="77"/>
    </row>
    <row r="34" spans="1:15" ht="24" customHeight="1">
      <c r="A34" s="75" t="s">
        <v>115</v>
      </c>
      <c r="B34" s="95" t="s">
        <v>147</v>
      </c>
      <c r="C34" s="135"/>
      <c r="D34" s="95"/>
      <c r="E34" s="76"/>
      <c r="F34" s="76"/>
      <c r="G34" s="76"/>
      <c r="H34" s="76"/>
      <c r="I34" s="76"/>
      <c r="J34" s="76"/>
      <c r="K34" s="76"/>
      <c r="L34" s="76"/>
      <c r="M34" s="134"/>
      <c r="N34" s="134"/>
      <c r="O34" s="77"/>
    </row>
    <row r="35" spans="1:15" ht="19.5" customHeight="1">
      <c r="A35" s="78"/>
      <c r="B35" s="94" t="s">
        <v>148</v>
      </c>
      <c r="C35" s="135"/>
      <c r="D35" s="94"/>
      <c r="E35" s="79"/>
      <c r="F35" s="79"/>
      <c r="G35" s="79"/>
      <c r="H35" s="79"/>
      <c r="I35" s="79"/>
      <c r="J35" s="79"/>
      <c r="K35" s="80"/>
      <c r="L35" s="80"/>
      <c r="M35" s="80"/>
      <c r="N35" s="80"/>
      <c r="O35" s="81"/>
    </row>
    <row r="36" spans="1:15" ht="27.7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80"/>
      <c r="M36" s="80"/>
      <c r="N36" s="80"/>
      <c r="O36" s="81"/>
    </row>
    <row r="37" spans="1:15" ht="23.25" customHeight="1">
      <c r="A37" s="241" t="s">
        <v>120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3"/>
    </row>
    <row r="38" spans="1:15" ht="13.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0"/>
      <c r="L38" s="80"/>
      <c r="M38" s="80"/>
      <c r="N38" s="80"/>
      <c r="O38" s="81"/>
    </row>
    <row r="39" spans="1:15" ht="13.5">
      <c r="A39" s="136" t="s">
        <v>163</v>
      </c>
      <c r="B39" s="132"/>
      <c r="C39" s="132"/>
      <c r="D39" s="132"/>
      <c r="E39" s="132"/>
      <c r="F39" s="132" t="s">
        <v>164</v>
      </c>
      <c r="G39" s="84"/>
      <c r="H39" s="84"/>
      <c r="I39" s="80"/>
      <c r="J39" s="80"/>
      <c r="K39" s="80"/>
      <c r="L39" s="137"/>
      <c r="M39" s="137" t="s">
        <v>124</v>
      </c>
      <c r="N39" s="80"/>
      <c r="O39" s="81"/>
    </row>
    <row r="40" spans="1:15" ht="13.5">
      <c r="A40" s="136" t="s">
        <v>132</v>
      </c>
      <c r="B40" s="132"/>
      <c r="C40" s="132"/>
      <c r="D40" s="132"/>
      <c r="E40" s="132"/>
      <c r="F40" s="132" t="s">
        <v>136</v>
      </c>
      <c r="G40" s="84"/>
      <c r="H40" s="84"/>
      <c r="I40" s="80"/>
      <c r="J40" s="80"/>
      <c r="K40" s="80"/>
      <c r="L40" s="137"/>
      <c r="M40" s="80" t="s">
        <v>127</v>
      </c>
      <c r="N40" s="80"/>
      <c r="O40" s="81"/>
    </row>
    <row r="41" spans="1:15" ht="13.5" customHeight="1" hidden="1">
      <c r="A41" s="91"/>
      <c r="B41" s="132"/>
      <c r="C41" s="132"/>
      <c r="D41" s="132"/>
      <c r="E41" s="132"/>
      <c r="F41" s="132"/>
      <c r="G41" s="84"/>
      <c r="H41" s="84"/>
      <c r="I41" s="80"/>
      <c r="J41" s="80"/>
      <c r="K41" s="80"/>
      <c r="L41" s="80"/>
      <c r="M41" s="80"/>
      <c r="N41" s="80"/>
      <c r="O41" s="81"/>
    </row>
    <row r="42" spans="1:15" ht="13.5" customHeight="1" hidden="1">
      <c r="A42" s="91"/>
      <c r="B42" s="132"/>
      <c r="C42" s="132"/>
      <c r="D42" s="132"/>
      <c r="E42" s="132"/>
      <c r="F42" s="132"/>
      <c r="G42" s="84"/>
      <c r="H42" s="84"/>
      <c r="I42" s="80"/>
      <c r="J42" s="80"/>
      <c r="K42" s="80"/>
      <c r="L42" s="80"/>
      <c r="M42" s="80"/>
      <c r="N42" s="80"/>
      <c r="O42" s="81"/>
    </row>
    <row r="43" spans="1:15" ht="13.5">
      <c r="A43" s="136" t="s">
        <v>133</v>
      </c>
      <c r="B43" s="132"/>
      <c r="C43" s="132"/>
      <c r="D43" s="132"/>
      <c r="E43" s="132"/>
      <c r="F43" s="132" t="s">
        <v>137</v>
      </c>
      <c r="G43" s="84"/>
      <c r="H43" s="84"/>
      <c r="I43" s="80"/>
      <c r="J43" s="80"/>
      <c r="K43" s="80"/>
      <c r="L43" s="137"/>
      <c r="M43" s="137" t="s">
        <v>125</v>
      </c>
      <c r="N43" s="80"/>
      <c r="O43" s="81"/>
    </row>
    <row r="44" spans="1:15" ht="13.5" customHeight="1" hidden="1">
      <c r="A44" s="136"/>
      <c r="B44" s="132"/>
      <c r="C44" s="132"/>
      <c r="D44" s="132"/>
      <c r="E44" s="132"/>
      <c r="F44" s="132"/>
      <c r="G44" s="84"/>
      <c r="H44" s="84"/>
      <c r="I44" s="80"/>
      <c r="J44" s="80"/>
      <c r="K44" s="80"/>
      <c r="L44" s="80"/>
      <c r="M44" s="80"/>
      <c r="N44" s="80"/>
      <c r="O44" s="81"/>
    </row>
    <row r="45" spans="1:15" ht="13.5">
      <c r="A45" s="136" t="s">
        <v>134</v>
      </c>
      <c r="B45" s="132"/>
      <c r="C45" s="132"/>
      <c r="D45" s="132"/>
      <c r="E45" s="132"/>
      <c r="F45" s="132" t="s">
        <v>138</v>
      </c>
      <c r="G45" s="84"/>
      <c r="H45" s="84"/>
      <c r="I45" s="80"/>
      <c r="J45" s="80"/>
      <c r="K45" s="80"/>
      <c r="L45" s="137"/>
      <c r="M45" s="137" t="s">
        <v>126</v>
      </c>
      <c r="N45" s="80"/>
      <c r="O45" s="81"/>
    </row>
    <row r="46" spans="1:15" ht="13.5" customHeight="1" hidden="1">
      <c r="A46" s="91"/>
      <c r="B46" s="90"/>
      <c r="C46" s="83"/>
      <c r="D46" s="80"/>
      <c r="E46" s="80"/>
      <c r="F46" s="84"/>
      <c r="G46" s="135"/>
      <c r="H46" s="84"/>
      <c r="I46" s="80"/>
      <c r="J46" s="80"/>
      <c r="K46" s="80"/>
      <c r="L46" s="80"/>
      <c r="M46" s="80"/>
      <c r="N46" s="80"/>
      <c r="O46" s="81"/>
    </row>
    <row r="47" spans="1:15" ht="13.5" customHeight="1" hidden="1">
      <c r="A47" s="91"/>
      <c r="B47" s="90"/>
      <c r="C47" s="83"/>
      <c r="D47" s="80"/>
      <c r="E47" s="80"/>
      <c r="F47" s="84"/>
      <c r="G47" s="135"/>
      <c r="H47" s="84"/>
      <c r="I47" s="80"/>
      <c r="J47" s="80"/>
      <c r="K47" s="80"/>
      <c r="L47" s="80"/>
      <c r="M47" s="80"/>
      <c r="N47" s="80"/>
      <c r="O47" s="81"/>
    </row>
    <row r="48" spans="1:15" ht="13.5">
      <c r="A48" s="82"/>
      <c r="B48" s="83"/>
      <c r="C48" s="83"/>
      <c r="D48" s="80"/>
      <c r="E48" s="80"/>
      <c r="F48" s="84"/>
      <c r="G48" s="84"/>
      <c r="H48" s="80"/>
      <c r="I48" s="80"/>
      <c r="J48" s="80"/>
      <c r="K48" s="80"/>
      <c r="L48" s="80"/>
      <c r="M48" s="80"/>
      <c r="N48" s="80"/>
      <c r="O48" s="81"/>
    </row>
    <row r="49" spans="1:15" ht="13.5">
      <c r="A49" s="82"/>
      <c r="B49" s="83"/>
      <c r="C49" s="83"/>
      <c r="D49" s="80"/>
      <c r="E49" s="80"/>
      <c r="F49" s="84"/>
      <c r="G49" s="84"/>
      <c r="H49" s="80"/>
      <c r="I49" s="80"/>
      <c r="J49" s="80"/>
      <c r="K49" s="80"/>
      <c r="L49" s="80"/>
      <c r="M49" s="80"/>
      <c r="N49" s="80"/>
      <c r="O49" s="81"/>
    </row>
    <row r="50" spans="1:15" ht="27" customHeight="1">
      <c r="A50" s="237" t="s">
        <v>149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9"/>
    </row>
    <row r="51" spans="1:15" ht="13.5">
      <c r="A51" s="85"/>
      <c r="B51" s="83"/>
      <c r="C51" s="8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</row>
    <row r="52" spans="1:15" ht="21.75" customHeight="1">
      <c r="A52" s="136" t="s">
        <v>150</v>
      </c>
      <c r="B52" s="83"/>
      <c r="C52" s="8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</row>
    <row r="53" spans="1:15" s="93" customFormat="1" ht="68.25" customHeight="1">
      <c r="A53" s="244" t="s">
        <v>119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133"/>
      <c r="O53" s="92"/>
    </row>
    <row r="54" spans="1:15" ht="13.5">
      <c r="A54" s="85"/>
      <c r="B54" s="83"/>
      <c r="C54" s="8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</row>
    <row r="55" spans="1:15" ht="13.5">
      <c r="A55" s="85"/>
      <c r="B55" s="83"/>
      <c r="C55" s="8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</row>
    <row r="56" spans="1:15" ht="13.5">
      <c r="A56" s="85"/>
      <c r="B56" s="83"/>
      <c r="C56" s="83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</row>
    <row r="57" spans="1:15" ht="13.5">
      <c r="A57" s="85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</row>
    <row r="58" spans="1:15" ht="13.5">
      <c r="A58" s="85"/>
      <c r="B58" s="83"/>
      <c r="C58" s="8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</row>
    <row r="59" spans="1:15" ht="14.25" thickBo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8"/>
      <c r="L59" s="88"/>
      <c r="M59" s="88"/>
      <c r="N59" s="88"/>
      <c r="O59" s="89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50:O50"/>
    <mergeCell ref="B31:M31"/>
    <mergeCell ref="A37:O37"/>
    <mergeCell ref="A53:M5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1" sqref="B1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214" t="s">
        <v>128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2:18" ht="18.75">
      <c r="B3" s="214" t="s">
        <v>91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2:18" ht="12.75" thickBot="1">
      <c r="B4" s="215" t="s">
        <v>151</v>
      </c>
      <c r="C4" s="215"/>
      <c r="D4" s="215"/>
      <c r="E4" s="57"/>
      <c r="F4" s="57"/>
      <c r="G4" s="57"/>
      <c r="H4" s="57"/>
      <c r="I4" s="57"/>
      <c r="J4" s="57"/>
      <c r="K4" s="59"/>
      <c r="L4" s="57"/>
      <c r="M4" s="57"/>
      <c r="N4" s="57"/>
      <c r="O4" s="216" t="s">
        <v>169</v>
      </c>
      <c r="P4" s="216"/>
      <c r="Q4" s="216"/>
      <c r="R4" s="216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212" t="s">
        <v>48</v>
      </c>
      <c r="K6" s="213"/>
      <c r="L6" s="22"/>
      <c r="M6" s="22"/>
      <c r="N6" s="22"/>
      <c r="O6" s="22"/>
      <c r="P6" s="22"/>
      <c r="Q6" s="212" t="s">
        <v>48</v>
      </c>
      <c r="R6" s="213"/>
    </row>
    <row r="7" spans="2:18" s="6" customFormat="1" ht="42" customHeight="1" thickBot="1">
      <c r="B7" s="19"/>
      <c r="C7" s="20"/>
      <c r="D7" s="21"/>
      <c r="E7" s="29" t="s">
        <v>62</v>
      </c>
      <c r="F7" s="23" t="s">
        <v>49</v>
      </c>
      <c r="G7" s="23" t="s">
        <v>45</v>
      </c>
      <c r="H7" s="23" t="s">
        <v>50</v>
      </c>
      <c r="I7" s="24" t="s">
        <v>94</v>
      </c>
      <c r="J7" s="25" t="s">
        <v>61</v>
      </c>
      <c r="K7" s="26" t="s">
        <v>52</v>
      </c>
      <c r="L7" s="23" t="s">
        <v>62</v>
      </c>
      <c r="M7" s="23" t="s">
        <v>49</v>
      </c>
      <c r="N7" s="23" t="s">
        <v>45</v>
      </c>
      <c r="O7" s="23" t="s">
        <v>53</v>
      </c>
      <c r="P7" s="24" t="s">
        <v>94</v>
      </c>
      <c r="Q7" s="25" t="s">
        <v>54</v>
      </c>
      <c r="R7" s="27" t="s">
        <v>52</v>
      </c>
    </row>
    <row r="8" spans="2:23" s="44" customFormat="1" ht="12">
      <c r="B8" s="45"/>
      <c r="C8" s="217" t="s">
        <v>0</v>
      </c>
      <c r="D8" s="218"/>
      <c r="E8" s="108">
        <v>38.2</v>
      </c>
      <c r="F8" s="109">
        <v>262508</v>
      </c>
      <c r="G8" s="123">
        <v>123</v>
      </c>
      <c r="H8" s="109">
        <v>574840</v>
      </c>
      <c r="I8" s="144">
        <v>2.19</v>
      </c>
      <c r="J8" s="150">
        <v>675624</v>
      </c>
      <c r="K8" s="138">
        <f aca="true" t="shared" si="0" ref="K8:K39">IF(U8=TRUE,"-",ROUND((H8-J8)/J8*100,2))</f>
        <v>-14.92</v>
      </c>
      <c r="L8" s="261">
        <v>38.2</v>
      </c>
      <c r="M8" s="262">
        <v>262508</v>
      </c>
      <c r="N8" s="263">
        <v>123</v>
      </c>
      <c r="O8" s="262">
        <v>456314</v>
      </c>
      <c r="P8" s="264">
        <v>1.74</v>
      </c>
      <c r="Q8" s="150">
        <v>620840</v>
      </c>
      <c r="R8" s="46">
        <f aca="true" t="shared" si="1" ref="R8:R39">IF(W8=TRUE,"-",ROUND((O8-Q8)/Q8*100,2))</f>
        <v>-26.5</v>
      </c>
      <c r="T8" s="44">
        <f aca="true" t="shared" si="2" ref="T8:T39">ROUND((H8-J8)/J8*100,2)</f>
        <v>-14.92</v>
      </c>
      <c r="U8" s="44" t="b">
        <f aca="true" t="shared" si="3" ref="U8:U39">ISERROR(T8)</f>
        <v>0</v>
      </c>
      <c r="V8" s="44">
        <f aca="true" t="shared" si="4" ref="V8:V39">ROUND((O8-Q8)/Q8*100,2)</f>
        <v>-26.5</v>
      </c>
      <c r="W8" s="44" t="b">
        <f aca="true" t="shared" si="5" ref="W8:W39">ISERROR(V8)</f>
        <v>0</v>
      </c>
    </row>
    <row r="9" spans="2:23" s="44" customFormat="1" ht="12">
      <c r="B9" s="101"/>
      <c r="C9" s="47"/>
      <c r="D9" s="48" t="s">
        <v>99</v>
      </c>
      <c r="E9" s="110">
        <v>42.4</v>
      </c>
      <c r="F9" s="111">
        <v>249447</v>
      </c>
      <c r="G9" s="124">
        <v>4</v>
      </c>
      <c r="H9" s="111">
        <v>619996</v>
      </c>
      <c r="I9" s="145">
        <v>2.49</v>
      </c>
      <c r="J9" s="151">
        <v>518750</v>
      </c>
      <c r="K9" s="139">
        <f t="shared" si="0"/>
        <v>19.52</v>
      </c>
      <c r="L9" s="265">
        <v>42.4</v>
      </c>
      <c r="M9" s="266">
        <v>249447</v>
      </c>
      <c r="N9" s="267">
        <v>4</v>
      </c>
      <c r="O9" s="266">
        <v>575871</v>
      </c>
      <c r="P9" s="268">
        <v>2.31</v>
      </c>
      <c r="Q9" s="151">
        <v>477011</v>
      </c>
      <c r="R9" s="49">
        <f t="shared" si="1"/>
        <v>20.72</v>
      </c>
      <c r="T9" s="44">
        <f t="shared" si="2"/>
        <v>19.52</v>
      </c>
      <c r="U9" s="44" t="b">
        <f t="shared" si="3"/>
        <v>0</v>
      </c>
      <c r="V9" s="44">
        <f t="shared" si="4"/>
        <v>20.72</v>
      </c>
      <c r="W9" s="44" t="b">
        <f t="shared" si="5"/>
        <v>0</v>
      </c>
    </row>
    <row r="10" spans="2:23" s="44" customFormat="1" ht="12">
      <c r="B10" s="101"/>
      <c r="C10" s="47"/>
      <c r="D10" s="48" t="s">
        <v>72</v>
      </c>
      <c r="E10" s="110">
        <v>42.9</v>
      </c>
      <c r="F10" s="111">
        <v>236611</v>
      </c>
      <c r="G10" s="124">
        <v>4</v>
      </c>
      <c r="H10" s="111">
        <v>403636</v>
      </c>
      <c r="I10" s="145">
        <v>1.71</v>
      </c>
      <c r="J10" s="151">
        <v>631035</v>
      </c>
      <c r="K10" s="139">
        <f t="shared" si="0"/>
        <v>-36.04</v>
      </c>
      <c r="L10" s="265">
        <v>42.9</v>
      </c>
      <c r="M10" s="266">
        <v>236611</v>
      </c>
      <c r="N10" s="267">
        <v>4</v>
      </c>
      <c r="O10" s="266">
        <v>188579</v>
      </c>
      <c r="P10" s="268">
        <v>0.8</v>
      </c>
      <c r="Q10" s="151">
        <v>410541</v>
      </c>
      <c r="R10" s="49">
        <f t="shared" si="1"/>
        <v>-54.07</v>
      </c>
      <c r="T10" s="44">
        <f t="shared" si="2"/>
        <v>-36.04</v>
      </c>
      <c r="U10" s="44" t="b">
        <f t="shared" si="3"/>
        <v>0</v>
      </c>
      <c r="V10" s="44">
        <f t="shared" si="4"/>
        <v>-54.07</v>
      </c>
      <c r="W10" s="44" t="b">
        <f t="shared" si="5"/>
        <v>0</v>
      </c>
    </row>
    <row r="11" spans="2:23" s="44" customFormat="1" ht="12">
      <c r="B11" s="101"/>
      <c r="C11" s="47"/>
      <c r="D11" s="48" t="s">
        <v>100</v>
      </c>
      <c r="E11" s="110">
        <v>42</v>
      </c>
      <c r="F11" s="111">
        <v>251084</v>
      </c>
      <c r="G11" s="124" t="s">
        <v>152</v>
      </c>
      <c r="H11" s="111">
        <v>396229</v>
      </c>
      <c r="I11" s="145">
        <v>1.58</v>
      </c>
      <c r="J11" s="151">
        <v>454290</v>
      </c>
      <c r="K11" s="139">
        <f t="shared" si="0"/>
        <v>-12.78</v>
      </c>
      <c r="L11" s="265">
        <v>42</v>
      </c>
      <c r="M11" s="266">
        <v>251084</v>
      </c>
      <c r="N11" s="267" t="s">
        <v>152</v>
      </c>
      <c r="O11" s="266">
        <v>259414</v>
      </c>
      <c r="P11" s="268">
        <v>1.03</v>
      </c>
      <c r="Q11" s="151">
        <v>359705</v>
      </c>
      <c r="R11" s="49">
        <f t="shared" si="1"/>
        <v>-27.88</v>
      </c>
      <c r="T11" s="44">
        <f t="shared" si="2"/>
        <v>-12.78</v>
      </c>
      <c r="U11" s="44" t="b">
        <f t="shared" si="3"/>
        <v>0</v>
      </c>
      <c r="V11" s="44">
        <f t="shared" si="4"/>
        <v>-27.88</v>
      </c>
      <c r="W11" s="44" t="b">
        <f t="shared" si="5"/>
        <v>0</v>
      </c>
    </row>
    <row r="12" spans="2:23" s="44" customFormat="1" ht="12">
      <c r="B12" s="101"/>
      <c r="C12" s="47"/>
      <c r="D12" s="48" t="s">
        <v>78</v>
      </c>
      <c r="E12" s="110">
        <v>35.5</v>
      </c>
      <c r="F12" s="111">
        <v>247877</v>
      </c>
      <c r="G12" s="124">
        <v>5</v>
      </c>
      <c r="H12" s="111">
        <v>559869</v>
      </c>
      <c r="I12" s="145">
        <v>2.26</v>
      </c>
      <c r="J12" s="151">
        <v>596050</v>
      </c>
      <c r="K12" s="139">
        <f t="shared" si="0"/>
        <v>-6.07</v>
      </c>
      <c r="L12" s="265">
        <v>35.5</v>
      </c>
      <c r="M12" s="266">
        <v>247877</v>
      </c>
      <c r="N12" s="267">
        <v>5</v>
      </c>
      <c r="O12" s="266">
        <v>498643</v>
      </c>
      <c r="P12" s="268">
        <v>2.01</v>
      </c>
      <c r="Q12" s="151">
        <v>535239</v>
      </c>
      <c r="R12" s="49">
        <f t="shared" si="1"/>
        <v>-6.84</v>
      </c>
      <c r="T12" s="44">
        <f t="shared" si="2"/>
        <v>-6.07</v>
      </c>
      <c r="U12" s="44" t="b">
        <f t="shared" si="3"/>
        <v>0</v>
      </c>
      <c r="V12" s="44">
        <f t="shared" si="4"/>
        <v>-6.84</v>
      </c>
      <c r="W12" s="44" t="b">
        <f t="shared" si="5"/>
        <v>0</v>
      </c>
    </row>
    <row r="13" spans="2:23" s="44" customFormat="1" ht="12">
      <c r="B13" s="101"/>
      <c r="C13" s="47"/>
      <c r="D13" s="48" t="s">
        <v>89</v>
      </c>
      <c r="E13" s="110">
        <v>37</v>
      </c>
      <c r="F13" s="111">
        <v>241937</v>
      </c>
      <c r="G13" s="124" t="s">
        <v>153</v>
      </c>
      <c r="H13" s="111">
        <v>447434</v>
      </c>
      <c r="I13" s="145">
        <v>1.85</v>
      </c>
      <c r="J13" s="151">
        <v>506464</v>
      </c>
      <c r="K13" s="139">
        <f t="shared" si="0"/>
        <v>-11.66</v>
      </c>
      <c r="L13" s="265">
        <v>37</v>
      </c>
      <c r="M13" s="266">
        <v>241937</v>
      </c>
      <c r="N13" s="267" t="s">
        <v>153</v>
      </c>
      <c r="O13" s="266">
        <v>377009</v>
      </c>
      <c r="P13" s="268">
        <v>1.56</v>
      </c>
      <c r="Q13" s="151">
        <v>441220</v>
      </c>
      <c r="R13" s="49">
        <f t="shared" si="1"/>
        <v>-14.55</v>
      </c>
      <c r="T13" s="44">
        <f t="shared" si="2"/>
        <v>-11.66</v>
      </c>
      <c r="U13" s="44" t="b">
        <f t="shared" si="3"/>
        <v>0</v>
      </c>
      <c r="V13" s="44">
        <f t="shared" si="4"/>
        <v>-14.55</v>
      </c>
      <c r="W13" s="44" t="b">
        <f t="shared" si="5"/>
        <v>0</v>
      </c>
    </row>
    <row r="14" spans="2:23" s="44" customFormat="1" ht="12">
      <c r="B14" s="101"/>
      <c r="C14" s="47"/>
      <c r="D14" s="48" t="s">
        <v>1</v>
      </c>
      <c r="E14" s="110">
        <v>37.8</v>
      </c>
      <c r="F14" s="111">
        <v>287781</v>
      </c>
      <c r="G14" s="124">
        <v>8</v>
      </c>
      <c r="H14" s="111">
        <v>631422</v>
      </c>
      <c r="I14" s="145">
        <v>2.19</v>
      </c>
      <c r="J14" s="151">
        <v>733472</v>
      </c>
      <c r="K14" s="139">
        <f t="shared" si="0"/>
        <v>-13.91</v>
      </c>
      <c r="L14" s="265">
        <v>37.8</v>
      </c>
      <c r="M14" s="266">
        <v>287781</v>
      </c>
      <c r="N14" s="267">
        <v>8</v>
      </c>
      <c r="O14" s="266">
        <v>558174</v>
      </c>
      <c r="P14" s="268">
        <v>1.94</v>
      </c>
      <c r="Q14" s="151">
        <v>691935</v>
      </c>
      <c r="R14" s="49">
        <f t="shared" si="1"/>
        <v>-19.33</v>
      </c>
      <c r="T14" s="44">
        <f t="shared" si="2"/>
        <v>-13.91</v>
      </c>
      <c r="U14" s="44" t="b">
        <f t="shared" si="3"/>
        <v>0</v>
      </c>
      <c r="V14" s="44">
        <f t="shared" si="4"/>
        <v>-19.33</v>
      </c>
      <c r="W14" s="44" t="b">
        <f t="shared" si="5"/>
        <v>0</v>
      </c>
    </row>
    <row r="15" spans="2:23" s="44" customFormat="1" ht="12">
      <c r="B15" s="98"/>
      <c r="C15" s="47"/>
      <c r="D15" s="48" t="s">
        <v>101</v>
      </c>
      <c r="E15" s="110" t="s">
        <v>105</v>
      </c>
      <c r="F15" s="111" t="s">
        <v>105</v>
      </c>
      <c r="G15" s="124" t="s">
        <v>105</v>
      </c>
      <c r="H15" s="111" t="s">
        <v>105</v>
      </c>
      <c r="I15" s="145" t="s">
        <v>105</v>
      </c>
      <c r="J15" s="151" t="s">
        <v>105</v>
      </c>
      <c r="K15" s="139" t="str">
        <f t="shared" si="0"/>
        <v>-</v>
      </c>
      <c r="L15" s="265" t="s">
        <v>105</v>
      </c>
      <c r="M15" s="266" t="s">
        <v>105</v>
      </c>
      <c r="N15" s="267" t="s">
        <v>105</v>
      </c>
      <c r="O15" s="266" t="s">
        <v>105</v>
      </c>
      <c r="P15" s="268" t="s">
        <v>105</v>
      </c>
      <c r="Q15" s="151" t="s">
        <v>105</v>
      </c>
      <c r="R15" s="49" t="str">
        <f t="shared" si="1"/>
        <v>-</v>
      </c>
      <c r="T15" s="44" t="e">
        <f t="shared" si="2"/>
        <v>#VALUE!</v>
      </c>
      <c r="U15" s="44" t="b">
        <f t="shared" si="3"/>
        <v>1</v>
      </c>
      <c r="V15" s="44" t="e">
        <f t="shared" si="4"/>
        <v>#VALUE!</v>
      </c>
      <c r="W15" s="44" t="b">
        <f t="shared" si="5"/>
        <v>1</v>
      </c>
    </row>
    <row r="16" spans="2:23" s="44" customFormat="1" ht="12">
      <c r="B16" s="98"/>
      <c r="C16" s="47"/>
      <c r="D16" s="48" t="s">
        <v>2</v>
      </c>
      <c r="E16" s="110">
        <v>37.2</v>
      </c>
      <c r="F16" s="111">
        <v>218525</v>
      </c>
      <c r="G16" s="124" t="s">
        <v>153</v>
      </c>
      <c r="H16" s="111">
        <v>436547</v>
      </c>
      <c r="I16" s="145">
        <v>2</v>
      </c>
      <c r="J16" s="151">
        <v>591614</v>
      </c>
      <c r="K16" s="139">
        <f t="shared" si="0"/>
        <v>-26.21</v>
      </c>
      <c r="L16" s="265">
        <v>37.2</v>
      </c>
      <c r="M16" s="266">
        <v>218525</v>
      </c>
      <c r="N16" s="267" t="s">
        <v>153</v>
      </c>
      <c r="O16" s="266">
        <v>395301</v>
      </c>
      <c r="P16" s="268">
        <v>1.81</v>
      </c>
      <c r="Q16" s="151">
        <v>589403</v>
      </c>
      <c r="R16" s="49">
        <f t="shared" si="1"/>
        <v>-32.93</v>
      </c>
      <c r="T16" s="44">
        <f t="shared" si="2"/>
        <v>-26.21</v>
      </c>
      <c r="U16" s="44" t="b">
        <f t="shared" si="3"/>
        <v>0</v>
      </c>
      <c r="V16" s="44">
        <f t="shared" si="4"/>
        <v>-32.93</v>
      </c>
      <c r="W16" s="44" t="b">
        <f t="shared" si="5"/>
        <v>0</v>
      </c>
    </row>
    <row r="17" spans="2:23" s="44" customFormat="1" ht="12">
      <c r="B17" s="98"/>
      <c r="C17" s="47"/>
      <c r="D17" s="48" t="s">
        <v>79</v>
      </c>
      <c r="E17" s="110">
        <v>39.1</v>
      </c>
      <c r="F17" s="111">
        <v>268835</v>
      </c>
      <c r="G17" s="124">
        <v>4</v>
      </c>
      <c r="H17" s="111">
        <v>439850</v>
      </c>
      <c r="I17" s="145">
        <v>1.64</v>
      </c>
      <c r="J17" s="151">
        <v>579685</v>
      </c>
      <c r="K17" s="139">
        <f t="shared" si="0"/>
        <v>-24.12</v>
      </c>
      <c r="L17" s="265">
        <v>39.1</v>
      </c>
      <c r="M17" s="266">
        <v>268835</v>
      </c>
      <c r="N17" s="267">
        <v>4</v>
      </c>
      <c r="O17" s="266">
        <v>394233</v>
      </c>
      <c r="P17" s="268">
        <v>1.47</v>
      </c>
      <c r="Q17" s="151">
        <v>560370</v>
      </c>
      <c r="R17" s="49">
        <f t="shared" si="1"/>
        <v>-29.65</v>
      </c>
      <c r="T17" s="44">
        <f t="shared" si="2"/>
        <v>-24.12</v>
      </c>
      <c r="U17" s="44" t="b">
        <f t="shared" si="3"/>
        <v>0</v>
      </c>
      <c r="V17" s="44">
        <f t="shared" si="4"/>
        <v>-29.65</v>
      </c>
      <c r="W17" s="44" t="b">
        <f t="shared" si="5"/>
        <v>0</v>
      </c>
    </row>
    <row r="18" spans="2:23" s="44" customFormat="1" ht="12">
      <c r="B18" s="98"/>
      <c r="C18" s="47"/>
      <c r="D18" s="48" t="s">
        <v>80</v>
      </c>
      <c r="E18" s="110">
        <v>41</v>
      </c>
      <c r="F18" s="111">
        <v>289292</v>
      </c>
      <c r="G18" s="124" t="s">
        <v>108</v>
      </c>
      <c r="H18" s="111">
        <v>432603</v>
      </c>
      <c r="I18" s="145">
        <v>1.5</v>
      </c>
      <c r="J18" s="151">
        <v>548816</v>
      </c>
      <c r="K18" s="139">
        <f t="shared" si="0"/>
        <v>-21.18</v>
      </c>
      <c r="L18" s="265">
        <v>41</v>
      </c>
      <c r="M18" s="266">
        <v>289292</v>
      </c>
      <c r="N18" s="267" t="s">
        <v>108</v>
      </c>
      <c r="O18" s="266">
        <v>336543</v>
      </c>
      <c r="P18" s="268">
        <v>1.16</v>
      </c>
      <c r="Q18" s="151">
        <v>294467</v>
      </c>
      <c r="R18" s="49">
        <f t="shared" si="1"/>
        <v>14.29</v>
      </c>
      <c r="T18" s="44">
        <f t="shared" si="2"/>
        <v>-21.18</v>
      </c>
      <c r="U18" s="44" t="b">
        <f t="shared" si="3"/>
        <v>0</v>
      </c>
      <c r="V18" s="44">
        <f t="shared" si="4"/>
        <v>14.29</v>
      </c>
      <c r="W18" s="44" t="b">
        <f t="shared" si="5"/>
        <v>0</v>
      </c>
    </row>
    <row r="19" spans="2:23" s="44" customFormat="1" ht="12">
      <c r="B19" s="98"/>
      <c r="C19" s="47"/>
      <c r="D19" s="48" t="s">
        <v>3</v>
      </c>
      <c r="E19" s="110" t="s">
        <v>105</v>
      </c>
      <c r="F19" s="111" t="s">
        <v>105</v>
      </c>
      <c r="G19" s="124" t="s">
        <v>105</v>
      </c>
      <c r="H19" s="111" t="s">
        <v>105</v>
      </c>
      <c r="I19" s="145" t="s">
        <v>105</v>
      </c>
      <c r="J19" s="151">
        <v>800000</v>
      </c>
      <c r="K19" s="139" t="str">
        <f t="shared" si="0"/>
        <v>-</v>
      </c>
      <c r="L19" s="265" t="s">
        <v>105</v>
      </c>
      <c r="M19" s="266" t="s">
        <v>105</v>
      </c>
      <c r="N19" s="267" t="s">
        <v>105</v>
      </c>
      <c r="O19" s="266" t="s">
        <v>105</v>
      </c>
      <c r="P19" s="268" t="s">
        <v>105</v>
      </c>
      <c r="Q19" s="151">
        <v>725000</v>
      </c>
      <c r="R19" s="49" t="str">
        <f t="shared" si="1"/>
        <v>-</v>
      </c>
      <c r="T19" s="44" t="e">
        <f t="shared" si="2"/>
        <v>#VALUE!</v>
      </c>
      <c r="U19" s="44" t="b">
        <f t="shared" si="3"/>
        <v>1</v>
      </c>
      <c r="V19" s="44" t="e">
        <f t="shared" si="4"/>
        <v>#VALUE!</v>
      </c>
      <c r="W19" s="44" t="b">
        <f t="shared" si="5"/>
        <v>1</v>
      </c>
    </row>
    <row r="20" spans="2:23" s="44" customFormat="1" ht="12">
      <c r="B20" s="98" t="s">
        <v>4</v>
      </c>
      <c r="C20" s="47"/>
      <c r="D20" s="48" t="s">
        <v>5</v>
      </c>
      <c r="E20" s="110">
        <v>36.1</v>
      </c>
      <c r="F20" s="111">
        <v>249529</v>
      </c>
      <c r="G20" s="124" t="s">
        <v>108</v>
      </c>
      <c r="H20" s="111">
        <v>524578</v>
      </c>
      <c r="I20" s="145">
        <v>2.1</v>
      </c>
      <c r="J20" s="151">
        <v>715068</v>
      </c>
      <c r="K20" s="139">
        <f t="shared" si="0"/>
        <v>-26.64</v>
      </c>
      <c r="L20" s="265">
        <v>36.1</v>
      </c>
      <c r="M20" s="266">
        <v>249529</v>
      </c>
      <c r="N20" s="267" t="s">
        <v>108</v>
      </c>
      <c r="O20" s="266">
        <v>463049</v>
      </c>
      <c r="P20" s="268">
        <v>1.86</v>
      </c>
      <c r="Q20" s="151">
        <v>747898</v>
      </c>
      <c r="R20" s="49">
        <f t="shared" si="1"/>
        <v>-38.09</v>
      </c>
      <c r="T20" s="44">
        <f t="shared" si="2"/>
        <v>-26.64</v>
      </c>
      <c r="U20" s="44" t="b">
        <f t="shared" si="3"/>
        <v>0</v>
      </c>
      <c r="V20" s="44">
        <f t="shared" si="4"/>
        <v>-38.09</v>
      </c>
      <c r="W20" s="44" t="b">
        <f t="shared" si="5"/>
        <v>0</v>
      </c>
    </row>
    <row r="21" spans="2:23" s="44" customFormat="1" ht="12">
      <c r="B21" s="98"/>
      <c r="C21" s="47"/>
      <c r="D21" s="48" t="s">
        <v>6</v>
      </c>
      <c r="E21" s="110">
        <v>36.8</v>
      </c>
      <c r="F21" s="111">
        <v>259503</v>
      </c>
      <c r="G21" s="124">
        <v>8</v>
      </c>
      <c r="H21" s="111">
        <v>516437</v>
      </c>
      <c r="I21" s="145">
        <v>1.99</v>
      </c>
      <c r="J21" s="151">
        <v>670908</v>
      </c>
      <c r="K21" s="139">
        <f t="shared" si="0"/>
        <v>-23.02</v>
      </c>
      <c r="L21" s="265">
        <v>36.8</v>
      </c>
      <c r="M21" s="266">
        <v>259503</v>
      </c>
      <c r="N21" s="267">
        <v>8</v>
      </c>
      <c r="O21" s="266">
        <v>360996</v>
      </c>
      <c r="P21" s="268">
        <v>1.39</v>
      </c>
      <c r="Q21" s="151">
        <v>617919</v>
      </c>
      <c r="R21" s="49">
        <f t="shared" si="1"/>
        <v>-41.58</v>
      </c>
      <c r="T21" s="44">
        <f t="shared" si="2"/>
        <v>-23.02</v>
      </c>
      <c r="U21" s="44" t="b">
        <f t="shared" si="3"/>
        <v>0</v>
      </c>
      <c r="V21" s="44">
        <f t="shared" si="4"/>
        <v>-41.58</v>
      </c>
      <c r="W21" s="44" t="b">
        <f t="shared" si="5"/>
        <v>0</v>
      </c>
    </row>
    <row r="22" spans="2:23" s="44" customFormat="1" ht="12">
      <c r="B22" s="98"/>
      <c r="C22" s="47"/>
      <c r="D22" s="48" t="s">
        <v>102</v>
      </c>
      <c r="E22" s="110">
        <v>40.6</v>
      </c>
      <c r="F22" s="111">
        <v>294061</v>
      </c>
      <c r="G22" s="124">
        <v>10</v>
      </c>
      <c r="H22" s="111">
        <v>703953</v>
      </c>
      <c r="I22" s="145">
        <v>2.39</v>
      </c>
      <c r="J22" s="151">
        <v>718916</v>
      </c>
      <c r="K22" s="139">
        <f t="shared" si="0"/>
        <v>-2.08</v>
      </c>
      <c r="L22" s="265">
        <v>40.6</v>
      </c>
      <c r="M22" s="266">
        <v>294061</v>
      </c>
      <c r="N22" s="267">
        <v>10</v>
      </c>
      <c r="O22" s="266">
        <v>503319</v>
      </c>
      <c r="P22" s="268">
        <v>1.71</v>
      </c>
      <c r="Q22" s="151">
        <v>657722</v>
      </c>
      <c r="R22" s="49">
        <f t="shared" si="1"/>
        <v>-23.48</v>
      </c>
      <c r="T22" s="44">
        <f t="shared" si="2"/>
        <v>-2.08</v>
      </c>
      <c r="U22" s="44" t="b">
        <f t="shared" si="3"/>
        <v>0</v>
      </c>
      <c r="V22" s="44">
        <f t="shared" si="4"/>
        <v>-23.48</v>
      </c>
      <c r="W22" s="44" t="b">
        <f t="shared" si="5"/>
        <v>0</v>
      </c>
    </row>
    <row r="23" spans="2:23" s="44" customFormat="1" ht="12">
      <c r="B23" s="98"/>
      <c r="C23" s="47"/>
      <c r="D23" s="48" t="s">
        <v>75</v>
      </c>
      <c r="E23" s="110">
        <v>38.2</v>
      </c>
      <c r="F23" s="111">
        <v>244542</v>
      </c>
      <c r="G23" s="124" t="s">
        <v>108</v>
      </c>
      <c r="H23" s="111">
        <v>474408</v>
      </c>
      <c r="I23" s="145">
        <v>1.94</v>
      </c>
      <c r="J23" s="151">
        <v>725700</v>
      </c>
      <c r="K23" s="139">
        <f t="shared" si="0"/>
        <v>-34.63</v>
      </c>
      <c r="L23" s="265">
        <v>38.2</v>
      </c>
      <c r="M23" s="266">
        <v>244542</v>
      </c>
      <c r="N23" s="267" t="s">
        <v>108</v>
      </c>
      <c r="O23" s="266">
        <v>248346</v>
      </c>
      <c r="P23" s="268">
        <v>1.02</v>
      </c>
      <c r="Q23" s="151">
        <v>725700</v>
      </c>
      <c r="R23" s="49">
        <f t="shared" si="1"/>
        <v>-65.78</v>
      </c>
      <c r="T23" s="44">
        <f t="shared" si="2"/>
        <v>-34.63</v>
      </c>
      <c r="U23" s="44" t="b">
        <f t="shared" si="3"/>
        <v>0</v>
      </c>
      <c r="V23" s="44">
        <f t="shared" si="4"/>
        <v>-65.78</v>
      </c>
      <c r="W23" s="44" t="b">
        <f t="shared" si="5"/>
        <v>0</v>
      </c>
    </row>
    <row r="24" spans="2:23" s="44" customFormat="1" ht="12">
      <c r="B24" s="98"/>
      <c r="C24" s="47"/>
      <c r="D24" s="48" t="s">
        <v>73</v>
      </c>
      <c r="E24" s="110">
        <v>38.4</v>
      </c>
      <c r="F24" s="111">
        <v>273705</v>
      </c>
      <c r="G24" s="124">
        <v>5</v>
      </c>
      <c r="H24" s="111">
        <v>595569</v>
      </c>
      <c r="I24" s="145">
        <v>2.18</v>
      </c>
      <c r="J24" s="151">
        <v>709362</v>
      </c>
      <c r="K24" s="139">
        <f t="shared" si="0"/>
        <v>-16.04</v>
      </c>
      <c r="L24" s="265">
        <v>38.4</v>
      </c>
      <c r="M24" s="266">
        <v>273705</v>
      </c>
      <c r="N24" s="267">
        <v>5</v>
      </c>
      <c r="O24" s="266">
        <v>566979</v>
      </c>
      <c r="P24" s="268">
        <v>2.07</v>
      </c>
      <c r="Q24" s="151">
        <v>635446</v>
      </c>
      <c r="R24" s="49">
        <f t="shared" si="1"/>
        <v>-10.77</v>
      </c>
      <c r="T24" s="44">
        <f t="shared" si="2"/>
        <v>-16.04</v>
      </c>
      <c r="U24" s="44" t="b">
        <f t="shared" si="3"/>
        <v>0</v>
      </c>
      <c r="V24" s="44">
        <f t="shared" si="4"/>
        <v>-10.77</v>
      </c>
      <c r="W24" s="44" t="b">
        <f t="shared" si="5"/>
        <v>0</v>
      </c>
    </row>
    <row r="25" spans="2:23" s="44" customFormat="1" ht="12">
      <c r="B25" s="98"/>
      <c r="C25" s="47"/>
      <c r="D25" s="48" t="s">
        <v>74</v>
      </c>
      <c r="E25" s="110" t="s">
        <v>105</v>
      </c>
      <c r="F25" s="111" t="s">
        <v>105</v>
      </c>
      <c r="G25" s="124" t="s">
        <v>105</v>
      </c>
      <c r="H25" s="111" t="s">
        <v>105</v>
      </c>
      <c r="I25" s="145" t="s">
        <v>105</v>
      </c>
      <c r="J25" s="151">
        <v>744774</v>
      </c>
      <c r="K25" s="139" t="str">
        <f t="shared" si="0"/>
        <v>-</v>
      </c>
      <c r="L25" s="265" t="s">
        <v>105</v>
      </c>
      <c r="M25" s="266" t="s">
        <v>105</v>
      </c>
      <c r="N25" s="267" t="s">
        <v>105</v>
      </c>
      <c r="O25" s="266" t="s">
        <v>105</v>
      </c>
      <c r="P25" s="268" t="s">
        <v>105</v>
      </c>
      <c r="Q25" s="151">
        <v>698530</v>
      </c>
      <c r="R25" s="49" t="str">
        <f t="shared" si="1"/>
        <v>-</v>
      </c>
      <c r="T25" s="44" t="e">
        <f t="shared" si="2"/>
        <v>#VALUE!</v>
      </c>
      <c r="U25" s="44" t="b">
        <f t="shared" si="3"/>
        <v>1</v>
      </c>
      <c r="V25" s="44" t="e">
        <f t="shared" si="4"/>
        <v>#VALUE!</v>
      </c>
      <c r="W25" s="44" t="b">
        <f t="shared" si="5"/>
        <v>1</v>
      </c>
    </row>
    <row r="26" spans="2:23" s="44" customFormat="1" ht="12">
      <c r="B26" s="98"/>
      <c r="C26" s="47"/>
      <c r="D26" s="48" t="s">
        <v>7</v>
      </c>
      <c r="E26" s="110">
        <v>37</v>
      </c>
      <c r="F26" s="111">
        <v>257309</v>
      </c>
      <c r="G26" s="124">
        <v>51</v>
      </c>
      <c r="H26" s="111">
        <v>609966</v>
      </c>
      <c r="I26" s="145">
        <v>2.37</v>
      </c>
      <c r="J26" s="151">
        <v>701481</v>
      </c>
      <c r="K26" s="139">
        <f t="shared" si="0"/>
        <v>-13.05</v>
      </c>
      <c r="L26" s="265">
        <v>37</v>
      </c>
      <c r="M26" s="266">
        <v>257309</v>
      </c>
      <c r="N26" s="267">
        <v>51</v>
      </c>
      <c r="O26" s="266">
        <v>482269</v>
      </c>
      <c r="P26" s="268">
        <v>1.87</v>
      </c>
      <c r="Q26" s="151">
        <v>668529</v>
      </c>
      <c r="R26" s="49">
        <f t="shared" si="1"/>
        <v>-27.86</v>
      </c>
      <c r="T26" s="44">
        <f t="shared" si="2"/>
        <v>-13.05</v>
      </c>
      <c r="U26" s="44" t="b">
        <f t="shared" si="3"/>
        <v>0</v>
      </c>
      <c r="V26" s="44">
        <f t="shared" si="4"/>
        <v>-27.86</v>
      </c>
      <c r="W26" s="44" t="b">
        <f t="shared" si="5"/>
        <v>0</v>
      </c>
    </row>
    <row r="27" spans="2:23" s="44" customFormat="1" ht="12">
      <c r="B27" s="98"/>
      <c r="C27" s="47"/>
      <c r="D27" s="48" t="s">
        <v>103</v>
      </c>
      <c r="E27" s="110">
        <v>40.7</v>
      </c>
      <c r="F27" s="111">
        <v>272636</v>
      </c>
      <c r="G27" s="124">
        <v>9</v>
      </c>
      <c r="H27" s="111">
        <v>551722</v>
      </c>
      <c r="I27" s="145">
        <v>2.02</v>
      </c>
      <c r="J27" s="151">
        <v>651269</v>
      </c>
      <c r="K27" s="139">
        <f t="shared" si="0"/>
        <v>-15.29</v>
      </c>
      <c r="L27" s="265">
        <v>40.7</v>
      </c>
      <c r="M27" s="266">
        <v>272636</v>
      </c>
      <c r="N27" s="267">
        <v>9</v>
      </c>
      <c r="O27" s="266">
        <v>451135</v>
      </c>
      <c r="P27" s="268">
        <v>1.65</v>
      </c>
      <c r="Q27" s="151">
        <v>607291</v>
      </c>
      <c r="R27" s="49">
        <f t="shared" si="1"/>
        <v>-25.71</v>
      </c>
      <c r="T27" s="44">
        <f t="shared" si="2"/>
        <v>-15.29</v>
      </c>
      <c r="U27" s="44" t="b">
        <f t="shared" si="3"/>
        <v>0</v>
      </c>
      <c r="V27" s="44">
        <f t="shared" si="4"/>
        <v>-25.71</v>
      </c>
      <c r="W27" s="44" t="b">
        <f t="shared" si="5"/>
        <v>0</v>
      </c>
    </row>
    <row r="28" spans="2:23" s="44" customFormat="1" ht="12">
      <c r="B28" s="98" t="s">
        <v>8</v>
      </c>
      <c r="C28" s="219" t="s">
        <v>9</v>
      </c>
      <c r="D28" s="220"/>
      <c r="E28" s="112" t="s">
        <v>105</v>
      </c>
      <c r="F28" s="113" t="s">
        <v>105</v>
      </c>
      <c r="G28" s="125" t="s">
        <v>105</v>
      </c>
      <c r="H28" s="113" t="s">
        <v>105</v>
      </c>
      <c r="I28" s="146" t="s">
        <v>105</v>
      </c>
      <c r="J28" s="152" t="s">
        <v>105</v>
      </c>
      <c r="K28" s="140" t="str">
        <f t="shared" si="0"/>
        <v>-</v>
      </c>
      <c r="L28" s="270" t="s">
        <v>105</v>
      </c>
      <c r="M28" s="271" t="s">
        <v>105</v>
      </c>
      <c r="N28" s="272" t="s">
        <v>105</v>
      </c>
      <c r="O28" s="271" t="s">
        <v>105</v>
      </c>
      <c r="P28" s="273" t="s">
        <v>105</v>
      </c>
      <c r="Q28" s="152" t="s">
        <v>105</v>
      </c>
      <c r="R28" s="50" t="str">
        <f t="shared" si="1"/>
        <v>-</v>
      </c>
      <c r="T28" s="44" t="e">
        <f t="shared" si="2"/>
        <v>#VALUE!</v>
      </c>
      <c r="U28" s="44" t="b">
        <f t="shared" si="3"/>
        <v>1</v>
      </c>
      <c r="V28" s="44" t="e">
        <f t="shared" si="4"/>
        <v>#VALUE!</v>
      </c>
      <c r="W28" s="44" t="b">
        <f t="shared" si="5"/>
        <v>1</v>
      </c>
    </row>
    <row r="29" spans="2:23" s="44" customFormat="1" ht="12">
      <c r="B29" s="98"/>
      <c r="C29" s="219" t="s">
        <v>83</v>
      </c>
      <c r="D29" s="220"/>
      <c r="E29" s="114">
        <v>47</v>
      </c>
      <c r="F29" s="115">
        <v>266816</v>
      </c>
      <c r="G29" s="126" t="s">
        <v>155</v>
      </c>
      <c r="H29" s="115">
        <v>853811</v>
      </c>
      <c r="I29" s="147">
        <v>3.2</v>
      </c>
      <c r="J29" s="152">
        <v>640000</v>
      </c>
      <c r="K29" s="140">
        <f t="shared" si="0"/>
        <v>33.41</v>
      </c>
      <c r="L29" s="274">
        <v>47</v>
      </c>
      <c r="M29" s="275">
        <v>266816</v>
      </c>
      <c r="N29" s="276" t="s">
        <v>155</v>
      </c>
      <c r="O29" s="275">
        <v>600000</v>
      </c>
      <c r="P29" s="277">
        <v>2.25</v>
      </c>
      <c r="Q29" s="152">
        <v>600000</v>
      </c>
      <c r="R29" s="50">
        <f t="shared" si="1"/>
        <v>0</v>
      </c>
      <c r="T29" s="44">
        <f t="shared" si="2"/>
        <v>33.41</v>
      </c>
      <c r="U29" s="44" t="b">
        <f t="shared" si="3"/>
        <v>0</v>
      </c>
      <c r="V29" s="44">
        <f t="shared" si="4"/>
        <v>0</v>
      </c>
      <c r="W29" s="44" t="b">
        <f t="shared" si="5"/>
        <v>0</v>
      </c>
    </row>
    <row r="30" spans="2:23" s="44" customFormat="1" ht="12">
      <c r="B30" s="98"/>
      <c r="C30" s="219" t="s">
        <v>10</v>
      </c>
      <c r="D30" s="220"/>
      <c r="E30" s="114">
        <v>36.5</v>
      </c>
      <c r="F30" s="115">
        <v>286470</v>
      </c>
      <c r="G30" s="126">
        <v>5</v>
      </c>
      <c r="H30" s="115">
        <v>642728</v>
      </c>
      <c r="I30" s="147">
        <v>2.24</v>
      </c>
      <c r="J30" s="152">
        <v>630951</v>
      </c>
      <c r="K30" s="140">
        <f t="shared" si="0"/>
        <v>1.87</v>
      </c>
      <c r="L30" s="274">
        <v>36.5</v>
      </c>
      <c r="M30" s="275">
        <v>286470</v>
      </c>
      <c r="N30" s="276">
        <v>5</v>
      </c>
      <c r="O30" s="275">
        <v>570672</v>
      </c>
      <c r="P30" s="277">
        <v>1.99</v>
      </c>
      <c r="Q30" s="152">
        <v>490384</v>
      </c>
      <c r="R30" s="50">
        <f t="shared" si="1"/>
        <v>16.37</v>
      </c>
      <c r="T30" s="44">
        <f t="shared" si="2"/>
        <v>1.87</v>
      </c>
      <c r="U30" s="44" t="b">
        <f t="shared" si="3"/>
        <v>0</v>
      </c>
      <c r="V30" s="44">
        <f t="shared" si="4"/>
        <v>16.37</v>
      </c>
      <c r="W30" s="44" t="b">
        <f t="shared" si="5"/>
        <v>0</v>
      </c>
    </row>
    <row r="31" spans="2:23" s="44" customFormat="1" ht="12">
      <c r="B31" s="98"/>
      <c r="C31" s="219" t="s">
        <v>84</v>
      </c>
      <c r="D31" s="220"/>
      <c r="E31" s="114">
        <v>39.3</v>
      </c>
      <c r="F31" s="115">
        <v>282100</v>
      </c>
      <c r="G31" s="126" t="s">
        <v>156</v>
      </c>
      <c r="H31" s="115">
        <v>868000</v>
      </c>
      <c r="I31" s="147">
        <v>3.08</v>
      </c>
      <c r="J31" s="152">
        <v>891000</v>
      </c>
      <c r="K31" s="140">
        <f t="shared" si="0"/>
        <v>-2.58</v>
      </c>
      <c r="L31" s="274">
        <v>39.3</v>
      </c>
      <c r="M31" s="275">
        <v>282100</v>
      </c>
      <c r="N31" s="276" t="s">
        <v>156</v>
      </c>
      <c r="O31" s="275">
        <v>864000</v>
      </c>
      <c r="P31" s="277">
        <v>3.06</v>
      </c>
      <c r="Q31" s="152">
        <v>866000</v>
      </c>
      <c r="R31" s="50">
        <f t="shared" si="1"/>
        <v>-0.23</v>
      </c>
      <c r="T31" s="44">
        <f t="shared" si="2"/>
        <v>-2.58</v>
      </c>
      <c r="U31" s="44" t="b">
        <f t="shared" si="3"/>
        <v>0</v>
      </c>
      <c r="V31" s="44">
        <f t="shared" si="4"/>
        <v>-0.23</v>
      </c>
      <c r="W31" s="44" t="b">
        <f t="shared" si="5"/>
        <v>0</v>
      </c>
    </row>
    <row r="32" spans="2:23" s="44" customFormat="1" ht="12">
      <c r="B32" s="98"/>
      <c r="C32" s="219" t="s">
        <v>39</v>
      </c>
      <c r="D32" s="220"/>
      <c r="E32" s="114" t="s">
        <v>105</v>
      </c>
      <c r="F32" s="115" t="s">
        <v>105</v>
      </c>
      <c r="G32" s="126" t="s">
        <v>105</v>
      </c>
      <c r="H32" s="115" t="s">
        <v>105</v>
      </c>
      <c r="I32" s="147" t="s">
        <v>105</v>
      </c>
      <c r="J32" s="152" t="s">
        <v>105</v>
      </c>
      <c r="K32" s="140" t="str">
        <f t="shared" si="0"/>
        <v>-</v>
      </c>
      <c r="L32" s="274" t="s">
        <v>105</v>
      </c>
      <c r="M32" s="275" t="s">
        <v>105</v>
      </c>
      <c r="N32" s="276" t="s">
        <v>105</v>
      </c>
      <c r="O32" s="275" t="s">
        <v>105</v>
      </c>
      <c r="P32" s="277" t="s">
        <v>105</v>
      </c>
      <c r="Q32" s="152" t="s">
        <v>105</v>
      </c>
      <c r="R32" s="50" t="str">
        <f t="shared" si="1"/>
        <v>-</v>
      </c>
      <c r="T32" s="44" t="e">
        <f t="shared" si="2"/>
        <v>#VALUE!</v>
      </c>
      <c r="U32" s="44" t="b">
        <f t="shared" si="3"/>
        <v>1</v>
      </c>
      <c r="V32" s="44" t="e">
        <f t="shared" si="4"/>
        <v>#VALUE!</v>
      </c>
      <c r="W32" s="44" t="b">
        <f t="shared" si="5"/>
        <v>1</v>
      </c>
    </row>
    <row r="33" spans="2:23" s="44" customFormat="1" ht="12">
      <c r="B33" s="98"/>
      <c r="C33" s="221" t="s">
        <v>82</v>
      </c>
      <c r="D33" s="222"/>
      <c r="E33" s="112">
        <v>43.8</v>
      </c>
      <c r="F33" s="113">
        <v>241908</v>
      </c>
      <c r="G33" s="125">
        <v>8</v>
      </c>
      <c r="H33" s="113">
        <v>605949</v>
      </c>
      <c r="I33" s="146">
        <v>2.5</v>
      </c>
      <c r="J33" s="151">
        <v>616915</v>
      </c>
      <c r="K33" s="139">
        <f t="shared" si="0"/>
        <v>-1.78</v>
      </c>
      <c r="L33" s="270">
        <v>41.4</v>
      </c>
      <c r="M33" s="271">
        <v>255038</v>
      </c>
      <c r="N33" s="272">
        <v>7</v>
      </c>
      <c r="O33" s="271">
        <v>436599</v>
      </c>
      <c r="P33" s="273">
        <v>1.71</v>
      </c>
      <c r="Q33" s="151">
        <v>418465</v>
      </c>
      <c r="R33" s="49">
        <f t="shared" si="1"/>
        <v>4.33</v>
      </c>
      <c r="T33" s="44">
        <f t="shared" si="2"/>
        <v>-1.78</v>
      </c>
      <c r="U33" s="44" t="b">
        <f t="shared" si="3"/>
        <v>0</v>
      </c>
      <c r="V33" s="44">
        <f t="shared" si="4"/>
        <v>4.33</v>
      </c>
      <c r="W33" s="44" t="b">
        <f t="shared" si="5"/>
        <v>0</v>
      </c>
    </row>
    <row r="34" spans="2:23" s="44" customFormat="1" ht="12">
      <c r="B34" s="98"/>
      <c r="C34" s="47"/>
      <c r="D34" s="51" t="s">
        <v>104</v>
      </c>
      <c r="E34" s="110" t="s">
        <v>105</v>
      </c>
      <c r="F34" s="111" t="s">
        <v>105</v>
      </c>
      <c r="G34" s="124" t="s">
        <v>105</v>
      </c>
      <c r="H34" s="111" t="s">
        <v>105</v>
      </c>
      <c r="I34" s="145" t="s">
        <v>105</v>
      </c>
      <c r="J34" s="151" t="s">
        <v>105</v>
      </c>
      <c r="K34" s="139" t="str">
        <f t="shared" si="0"/>
        <v>-</v>
      </c>
      <c r="L34" s="265" t="s">
        <v>105</v>
      </c>
      <c r="M34" s="266" t="s">
        <v>105</v>
      </c>
      <c r="N34" s="267" t="s">
        <v>105</v>
      </c>
      <c r="O34" s="266" t="s">
        <v>105</v>
      </c>
      <c r="P34" s="268" t="s">
        <v>105</v>
      </c>
      <c r="Q34" s="151" t="s">
        <v>105</v>
      </c>
      <c r="R34" s="49" t="str">
        <f t="shared" si="1"/>
        <v>-</v>
      </c>
      <c r="T34" s="44" t="e">
        <f t="shared" si="2"/>
        <v>#VALUE!</v>
      </c>
      <c r="U34" s="44" t="b">
        <f t="shared" si="3"/>
        <v>1</v>
      </c>
      <c r="V34" s="44" t="e">
        <f t="shared" si="4"/>
        <v>#VALUE!</v>
      </c>
      <c r="W34" s="44" t="b">
        <f t="shared" si="5"/>
        <v>1</v>
      </c>
    </row>
    <row r="35" spans="2:23" s="44" customFormat="1" ht="12">
      <c r="B35" s="98"/>
      <c r="C35" s="47"/>
      <c r="D35" s="51" t="s">
        <v>11</v>
      </c>
      <c r="E35" s="110">
        <v>44.1</v>
      </c>
      <c r="F35" s="111">
        <v>252199</v>
      </c>
      <c r="G35" s="124" t="s">
        <v>155</v>
      </c>
      <c r="H35" s="111">
        <v>504397</v>
      </c>
      <c r="I35" s="145">
        <v>2</v>
      </c>
      <c r="J35" s="151">
        <v>505661</v>
      </c>
      <c r="K35" s="139">
        <f t="shared" si="0"/>
        <v>-0.25</v>
      </c>
      <c r="L35" s="265">
        <v>44.1</v>
      </c>
      <c r="M35" s="266">
        <v>252199</v>
      </c>
      <c r="N35" s="267" t="s">
        <v>106</v>
      </c>
      <c r="O35" s="266">
        <v>467347</v>
      </c>
      <c r="P35" s="268">
        <v>1.85</v>
      </c>
      <c r="Q35" s="151">
        <v>468611</v>
      </c>
      <c r="R35" s="49">
        <f t="shared" si="1"/>
        <v>-0.27</v>
      </c>
      <c r="T35" s="44">
        <f t="shared" si="2"/>
        <v>-0.25</v>
      </c>
      <c r="U35" s="44" t="b">
        <f t="shared" si="3"/>
        <v>0</v>
      </c>
      <c r="V35" s="44">
        <f t="shared" si="4"/>
        <v>-0.27</v>
      </c>
      <c r="W35" s="44" t="b">
        <f t="shared" si="5"/>
        <v>0</v>
      </c>
    </row>
    <row r="36" spans="2:23" s="44" customFormat="1" ht="12">
      <c r="B36" s="98" t="s">
        <v>12</v>
      </c>
      <c r="C36" s="47"/>
      <c r="D36" s="51" t="s">
        <v>13</v>
      </c>
      <c r="E36" s="110">
        <v>43.8</v>
      </c>
      <c r="F36" s="111">
        <v>238478</v>
      </c>
      <c r="G36" s="124">
        <v>6</v>
      </c>
      <c r="H36" s="111">
        <v>639800</v>
      </c>
      <c r="I36" s="145">
        <v>2.68</v>
      </c>
      <c r="J36" s="151">
        <v>654000</v>
      </c>
      <c r="K36" s="139">
        <f t="shared" si="0"/>
        <v>-2.17</v>
      </c>
      <c r="L36" s="265">
        <v>40.3</v>
      </c>
      <c r="M36" s="266">
        <v>256173</v>
      </c>
      <c r="N36" s="267">
        <v>5</v>
      </c>
      <c r="O36" s="266">
        <v>424300</v>
      </c>
      <c r="P36" s="268">
        <v>1.66</v>
      </c>
      <c r="Q36" s="151">
        <v>401750</v>
      </c>
      <c r="R36" s="49">
        <f t="shared" si="1"/>
        <v>5.61</v>
      </c>
      <c r="T36" s="44">
        <f t="shared" si="2"/>
        <v>-2.17</v>
      </c>
      <c r="U36" s="44" t="b">
        <f t="shared" si="3"/>
        <v>0</v>
      </c>
      <c r="V36" s="44">
        <f t="shared" si="4"/>
        <v>5.61</v>
      </c>
      <c r="W36" s="44" t="b">
        <f t="shared" si="5"/>
        <v>0</v>
      </c>
    </row>
    <row r="37" spans="2:23" s="44" customFormat="1" ht="12">
      <c r="B37" s="98"/>
      <c r="C37" s="47"/>
      <c r="D37" s="51" t="s">
        <v>40</v>
      </c>
      <c r="E37" s="110" t="s">
        <v>105</v>
      </c>
      <c r="F37" s="111" t="s">
        <v>105</v>
      </c>
      <c r="G37" s="124" t="s">
        <v>105</v>
      </c>
      <c r="H37" s="111" t="s">
        <v>105</v>
      </c>
      <c r="I37" s="145" t="s">
        <v>105</v>
      </c>
      <c r="J37" s="151" t="s">
        <v>105</v>
      </c>
      <c r="K37" s="139" t="str">
        <f t="shared" si="0"/>
        <v>-</v>
      </c>
      <c r="L37" s="265" t="s">
        <v>105</v>
      </c>
      <c r="M37" s="266" t="s">
        <v>105</v>
      </c>
      <c r="N37" s="267" t="s">
        <v>105</v>
      </c>
      <c r="O37" s="266" t="s">
        <v>105</v>
      </c>
      <c r="P37" s="268" t="s">
        <v>105</v>
      </c>
      <c r="Q37" s="151" t="s">
        <v>105</v>
      </c>
      <c r="R37" s="49" t="str">
        <f t="shared" si="1"/>
        <v>-</v>
      </c>
      <c r="T37" s="44" t="e">
        <f t="shared" si="2"/>
        <v>#VALUE!</v>
      </c>
      <c r="U37" s="44" t="b">
        <f t="shared" si="3"/>
        <v>1</v>
      </c>
      <c r="V37" s="44" t="e">
        <f t="shared" si="4"/>
        <v>#VALUE!</v>
      </c>
      <c r="W37" s="44" t="b">
        <f t="shared" si="5"/>
        <v>1</v>
      </c>
    </row>
    <row r="38" spans="2:23" s="44" customFormat="1" ht="12">
      <c r="B38" s="98"/>
      <c r="C38" s="47"/>
      <c r="D38" s="51" t="s">
        <v>41</v>
      </c>
      <c r="E38" s="110" t="s">
        <v>105</v>
      </c>
      <c r="F38" s="111" t="s">
        <v>105</v>
      </c>
      <c r="G38" s="124" t="s">
        <v>105</v>
      </c>
      <c r="H38" s="111" t="s">
        <v>105</v>
      </c>
      <c r="I38" s="145" t="s">
        <v>105</v>
      </c>
      <c r="J38" s="151" t="s">
        <v>105</v>
      </c>
      <c r="K38" s="139" t="str">
        <f t="shared" si="0"/>
        <v>-</v>
      </c>
      <c r="L38" s="265" t="s">
        <v>105</v>
      </c>
      <c r="M38" s="266" t="s">
        <v>105</v>
      </c>
      <c r="N38" s="267" t="s">
        <v>105</v>
      </c>
      <c r="O38" s="266" t="s">
        <v>105</v>
      </c>
      <c r="P38" s="268" t="s">
        <v>105</v>
      </c>
      <c r="Q38" s="151" t="s">
        <v>105</v>
      </c>
      <c r="R38" s="49" t="str">
        <f t="shared" si="1"/>
        <v>-</v>
      </c>
      <c r="T38" s="44" t="e">
        <f t="shared" si="2"/>
        <v>#VALUE!</v>
      </c>
      <c r="U38" s="44" t="b">
        <f t="shared" si="3"/>
        <v>1</v>
      </c>
      <c r="V38" s="44" t="e">
        <f t="shared" si="4"/>
        <v>#VALUE!</v>
      </c>
      <c r="W38" s="44" t="b">
        <f t="shared" si="5"/>
        <v>1</v>
      </c>
    </row>
    <row r="39" spans="2:23" s="44" customFormat="1" ht="12">
      <c r="B39" s="98"/>
      <c r="C39" s="47"/>
      <c r="D39" s="51" t="s">
        <v>42</v>
      </c>
      <c r="E39" s="110" t="s">
        <v>105</v>
      </c>
      <c r="F39" s="111" t="s">
        <v>105</v>
      </c>
      <c r="G39" s="124" t="s">
        <v>105</v>
      </c>
      <c r="H39" s="111" t="s">
        <v>105</v>
      </c>
      <c r="I39" s="145" t="s">
        <v>105</v>
      </c>
      <c r="J39" s="151" t="s">
        <v>105</v>
      </c>
      <c r="K39" s="139" t="str">
        <f t="shared" si="0"/>
        <v>-</v>
      </c>
      <c r="L39" s="265" t="s">
        <v>105</v>
      </c>
      <c r="M39" s="266" t="s">
        <v>105</v>
      </c>
      <c r="N39" s="267" t="s">
        <v>105</v>
      </c>
      <c r="O39" s="266" t="s">
        <v>105</v>
      </c>
      <c r="P39" s="268" t="s">
        <v>105</v>
      </c>
      <c r="Q39" s="151" t="s">
        <v>105</v>
      </c>
      <c r="R39" s="49" t="str">
        <f t="shared" si="1"/>
        <v>-</v>
      </c>
      <c r="T39" s="44" t="e">
        <f t="shared" si="2"/>
        <v>#VALUE!</v>
      </c>
      <c r="U39" s="44" t="b">
        <f t="shared" si="3"/>
        <v>1</v>
      </c>
      <c r="V39" s="44" t="e">
        <f t="shared" si="4"/>
        <v>#VALUE!</v>
      </c>
      <c r="W39" s="44" t="b">
        <f t="shared" si="5"/>
        <v>1</v>
      </c>
    </row>
    <row r="40" spans="2:23" s="44" customFormat="1" ht="12">
      <c r="B40" s="98"/>
      <c r="C40" s="47"/>
      <c r="D40" s="48" t="s">
        <v>86</v>
      </c>
      <c r="E40" s="110" t="s">
        <v>105</v>
      </c>
      <c r="F40" s="111" t="s">
        <v>105</v>
      </c>
      <c r="G40" s="124" t="s">
        <v>105</v>
      </c>
      <c r="H40" s="111" t="s">
        <v>105</v>
      </c>
      <c r="I40" s="145" t="s">
        <v>105</v>
      </c>
      <c r="J40" s="151" t="s">
        <v>105</v>
      </c>
      <c r="K40" s="139" t="str">
        <f aca="true" t="shared" si="6" ref="K40:K71">IF(U40=TRUE,"-",ROUND((H40-J40)/J40*100,2))</f>
        <v>-</v>
      </c>
      <c r="L40" s="265" t="s">
        <v>105</v>
      </c>
      <c r="M40" s="266" t="s">
        <v>105</v>
      </c>
      <c r="N40" s="267" t="s">
        <v>105</v>
      </c>
      <c r="O40" s="266" t="s">
        <v>105</v>
      </c>
      <c r="P40" s="268" t="s">
        <v>105</v>
      </c>
      <c r="Q40" s="151" t="s">
        <v>105</v>
      </c>
      <c r="R40" s="49" t="str">
        <f aca="true" t="shared" si="7" ref="R40:R71">IF(W40=TRUE,"-",ROUND((O40-Q40)/Q40*100,2))</f>
        <v>-</v>
      </c>
      <c r="T40" s="44" t="e">
        <f aca="true" t="shared" si="8" ref="T40:T66">ROUND((H40-J40)/J40*100,2)</f>
        <v>#VALUE!</v>
      </c>
      <c r="U40" s="44" t="b">
        <f aca="true" t="shared" si="9" ref="U40:U71">ISERROR(T40)</f>
        <v>1</v>
      </c>
      <c r="V40" s="44" t="e">
        <f aca="true" t="shared" si="10" ref="V40:V66">ROUND((O40-Q40)/Q40*100,2)</f>
        <v>#VALUE!</v>
      </c>
      <c r="W40" s="44" t="b">
        <f aca="true" t="shared" si="11" ref="W40:W71">ISERROR(V40)</f>
        <v>1</v>
      </c>
    </row>
    <row r="41" spans="2:23" s="44" customFormat="1" ht="12">
      <c r="B41" s="98"/>
      <c r="C41" s="47"/>
      <c r="D41" s="48" t="s">
        <v>85</v>
      </c>
      <c r="E41" s="110" t="s">
        <v>105</v>
      </c>
      <c r="F41" s="111" t="s">
        <v>105</v>
      </c>
      <c r="G41" s="124" t="s">
        <v>105</v>
      </c>
      <c r="H41" s="111" t="s">
        <v>105</v>
      </c>
      <c r="I41" s="145" t="s">
        <v>105</v>
      </c>
      <c r="J41" s="151" t="s">
        <v>105</v>
      </c>
      <c r="K41" s="139" t="str">
        <f t="shared" si="6"/>
        <v>-</v>
      </c>
      <c r="L41" s="265" t="s">
        <v>105</v>
      </c>
      <c r="M41" s="266" t="s">
        <v>105</v>
      </c>
      <c r="N41" s="267" t="s">
        <v>105</v>
      </c>
      <c r="O41" s="266" t="s">
        <v>105</v>
      </c>
      <c r="P41" s="268" t="s">
        <v>105</v>
      </c>
      <c r="Q41" s="151" t="s">
        <v>105</v>
      </c>
      <c r="R41" s="49" t="str">
        <f t="shared" si="7"/>
        <v>-</v>
      </c>
      <c r="T41" s="44" t="e">
        <f t="shared" si="8"/>
        <v>#VALUE!</v>
      </c>
      <c r="U41" s="44" t="b">
        <f t="shared" si="9"/>
        <v>1</v>
      </c>
      <c r="V41" s="44" t="e">
        <f t="shared" si="10"/>
        <v>#VALUE!</v>
      </c>
      <c r="W41" s="44" t="b">
        <f t="shared" si="11"/>
        <v>1</v>
      </c>
    </row>
    <row r="42" spans="2:23" s="44" customFormat="1" ht="12">
      <c r="B42" s="98"/>
      <c r="C42" s="219" t="s">
        <v>90</v>
      </c>
      <c r="D42" s="223"/>
      <c r="E42" s="114">
        <v>36.5</v>
      </c>
      <c r="F42" s="115">
        <v>270389</v>
      </c>
      <c r="G42" s="126">
        <v>5</v>
      </c>
      <c r="H42" s="115">
        <v>520927</v>
      </c>
      <c r="I42" s="147">
        <v>1.93</v>
      </c>
      <c r="J42" s="152">
        <v>589728</v>
      </c>
      <c r="K42" s="140">
        <f t="shared" si="6"/>
        <v>-11.67</v>
      </c>
      <c r="L42" s="274">
        <v>36.5</v>
      </c>
      <c r="M42" s="275">
        <v>270389</v>
      </c>
      <c r="N42" s="276">
        <v>5</v>
      </c>
      <c r="O42" s="275">
        <v>448942</v>
      </c>
      <c r="P42" s="277">
        <v>1.66</v>
      </c>
      <c r="Q42" s="152">
        <v>567404</v>
      </c>
      <c r="R42" s="50">
        <f t="shared" si="7"/>
        <v>-20.88</v>
      </c>
      <c r="T42" s="44">
        <f t="shared" si="8"/>
        <v>-11.67</v>
      </c>
      <c r="U42" s="44" t="b">
        <f t="shared" si="9"/>
        <v>0</v>
      </c>
      <c r="V42" s="44">
        <f t="shared" si="10"/>
        <v>-20.88</v>
      </c>
      <c r="W42" s="44" t="b">
        <f t="shared" si="11"/>
        <v>0</v>
      </c>
    </row>
    <row r="43" spans="2:23" s="44" customFormat="1" ht="12">
      <c r="B43" s="98"/>
      <c r="C43" s="219" t="s">
        <v>66</v>
      </c>
      <c r="D43" s="223"/>
      <c r="E43" s="114" t="s">
        <v>105</v>
      </c>
      <c r="F43" s="115" t="s">
        <v>105</v>
      </c>
      <c r="G43" s="126" t="s">
        <v>105</v>
      </c>
      <c r="H43" s="115" t="s">
        <v>105</v>
      </c>
      <c r="I43" s="147" t="s">
        <v>105</v>
      </c>
      <c r="J43" s="152" t="s">
        <v>105</v>
      </c>
      <c r="K43" s="140" t="str">
        <f t="shared" si="6"/>
        <v>-</v>
      </c>
      <c r="L43" s="274" t="s">
        <v>105</v>
      </c>
      <c r="M43" s="275" t="s">
        <v>105</v>
      </c>
      <c r="N43" s="276" t="s">
        <v>105</v>
      </c>
      <c r="O43" s="275" t="s">
        <v>105</v>
      </c>
      <c r="P43" s="277" t="s">
        <v>105</v>
      </c>
      <c r="Q43" s="152" t="s">
        <v>105</v>
      </c>
      <c r="R43" s="50" t="str">
        <f t="shared" si="7"/>
        <v>-</v>
      </c>
      <c r="T43" s="44" t="e">
        <f t="shared" si="8"/>
        <v>#VALUE!</v>
      </c>
      <c r="U43" s="44" t="b">
        <f t="shared" si="9"/>
        <v>1</v>
      </c>
      <c r="V43" s="44" t="e">
        <f t="shared" si="10"/>
        <v>#VALUE!</v>
      </c>
      <c r="W43" s="44" t="b">
        <f t="shared" si="11"/>
        <v>1</v>
      </c>
    </row>
    <row r="44" spans="2:23" s="44" customFormat="1" ht="12">
      <c r="B44" s="98"/>
      <c r="C44" s="219" t="s">
        <v>67</v>
      </c>
      <c r="D44" s="223"/>
      <c r="E44" s="114" t="s">
        <v>105</v>
      </c>
      <c r="F44" s="115" t="s">
        <v>105</v>
      </c>
      <c r="G44" s="126" t="s">
        <v>105</v>
      </c>
      <c r="H44" s="115" t="s">
        <v>105</v>
      </c>
      <c r="I44" s="147" t="s">
        <v>105</v>
      </c>
      <c r="J44" s="152" t="s">
        <v>105</v>
      </c>
      <c r="K44" s="140" t="str">
        <f t="shared" si="6"/>
        <v>-</v>
      </c>
      <c r="L44" s="274" t="s">
        <v>105</v>
      </c>
      <c r="M44" s="275" t="s">
        <v>105</v>
      </c>
      <c r="N44" s="276" t="s">
        <v>105</v>
      </c>
      <c r="O44" s="275" t="s">
        <v>105</v>
      </c>
      <c r="P44" s="277" t="s">
        <v>105</v>
      </c>
      <c r="Q44" s="152" t="s">
        <v>105</v>
      </c>
      <c r="R44" s="50" t="str">
        <f t="shared" si="7"/>
        <v>-</v>
      </c>
      <c r="T44" s="44" t="e">
        <f t="shared" si="8"/>
        <v>#VALUE!</v>
      </c>
      <c r="U44" s="44" t="b">
        <f t="shared" si="9"/>
        <v>1</v>
      </c>
      <c r="V44" s="44" t="e">
        <f t="shared" si="10"/>
        <v>#VALUE!</v>
      </c>
      <c r="W44" s="44" t="b">
        <f t="shared" si="11"/>
        <v>1</v>
      </c>
    </row>
    <row r="45" spans="2:23" s="44" customFormat="1" ht="12">
      <c r="B45" s="98"/>
      <c r="C45" s="219" t="s">
        <v>68</v>
      </c>
      <c r="D45" s="223"/>
      <c r="E45" s="114" t="s">
        <v>105</v>
      </c>
      <c r="F45" s="115" t="s">
        <v>105</v>
      </c>
      <c r="G45" s="126" t="s">
        <v>105</v>
      </c>
      <c r="H45" s="115" t="s">
        <v>105</v>
      </c>
      <c r="I45" s="147" t="s">
        <v>105</v>
      </c>
      <c r="J45" s="152" t="s">
        <v>105</v>
      </c>
      <c r="K45" s="140" t="str">
        <f t="shared" si="6"/>
        <v>-</v>
      </c>
      <c r="L45" s="274" t="s">
        <v>105</v>
      </c>
      <c r="M45" s="275" t="s">
        <v>105</v>
      </c>
      <c r="N45" s="276" t="s">
        <v>105</v>
      </c>
      <c r="O45" s="275" t="s">
        <v>105</v>
      </c>
      <c r="P45" s="277" t="s">
        <v>105</v>
      </c>
      <c r="Q45" s="152" t="s">
        <v>105</v>
      </c>
      <c r="R45" s="50" t="str">
        <f t="shared" si="7"/>
        <v>-</v>
      </c>
      <c r="T45" s="44" t="e">
        <f t="shared" si="8"/>
        <v>#VALUE!</v>
      </c>
      <c r="U45" s="44" t="b">
        <f t="shared" si="9"/>
        <v>1</v>
      </c>
      <c r="V45" s="44" t="e">
        <f t="shared" si="10"/>
        <v>#VALUE!</v>
      </c>
      <c r="W45" s="44" t="b">
        <f t="shared" si="11"/>
        <v>1</v>
      </c>
    </row>
    <row r="46" spans="2:23" s="44" customFormat="1" ht="12">
      <c r="B46" s="98"/>
      <c r="C46" s="219" t="s">
        <v>69</v>
      </c>
      <c r="D46" s="223"/>
      <c r="E46" s="114">
        <v>33</v>
      </c>
      <c r="F46" s="115">
        <v>199027</v>
      </c>
      <c r="G46" s="126" t="s">
        <v>157</v>
      </c>
      <c r="H46" s="115">
        <v>342113</v>
      </c>
      <c r="I46" s="147">
        <v>1.72</v>
      </c>
      <c r="J46" s="152">
        <v>359495</v>
      </c>
      <c r="K46" s="140">
        <f t="shared" si="6"/>
        <v>-4.84</v>
      </c>
      <c r="L46" s="274">
        <v>33</v>
      </c>
      <c r="M46" s="275">
        <v>199027</v>
      </c>
      <c r="N46" s="276" t="s">
        <v>157</v>
      </c>
      <c r="O46" s="275">
        <v>337161</v>
      </c>
      <c r="P46" s="277">
        <v>1.69</v>
      </c>
      <c r="Q46" s="152">
        <v>342750</v>
      </c>
      <c r="R46" s="50">
        <f t="shared" si="7"/>
        <v>-1.63</v>
      </c>
      <c r="T46" s="44">
        <f t="shared" si="8"/>
        <v>-4.84</v>
      </c>
      <c r="U46" s="44" t="b">
        <f t="shared" si="9"/>
        <v>0</v>
      </c>
      <c r="V46" s="44">
        <f t="shared" si="10"/>
        <v>-1.63</v>
      </c>
      <c r="W46" s="44" t="b">
        <f t="shared" si="11"/>
        <v>0</v>
      </c>
    </row>
    <row r="47" spans="2:23" s="44" customFormat="1" ht="12">
      <c r="B47" s="98"/>
      <c r="C47" s="219" t="s">
        <v>70</v>
      </c>
      <c r="D47" s="223"/>
      <c r="E47" s="114" t="s">
        <v>105</v>
      </c>
      <c r="F47" s="115" t="s">
        <v>105</v>
      </c>
      <c r="G47" s="126" t="s">
        <v>105</v>
      </c>
      <c r="H47" s="115" t="s">
        <v>105</v>
      </c>
      <c r="I47" s="147" t="s">
        <v>105</v>
      </c>
      <c r="J47" s="152" t="s">
        <v>105</v>
      </c>
      <c r="K47" s="140" t="str">
        <f t="shared" si="6"/>
        <v>-</v>
      </c>
      <c r="L47" s="274" t="s">
        <v>105</v>
      </c>
      <c r="M47" s="275" t="s">
        <v>105</v>
      </c>
      <c r="N47" s="276" t="s">
        <v>105</v>
      </c>
      <c r="O47" s="275" t="s">
        <v>105</v>
      </c>
      <c r="P47" s="277" t="s">
        <v>105</v>
      </c>
      <c r="Q47" s="152" t="s">
        <v>105</v>
      </c>
      <c r="R47" s="50" t="str">
        <f t="shared" si="7"/>
        <v>-</v>
      </c>
      <c r="T47" s="44" t="e">
        <f t="shared" si="8"/>
        <v>#VALUE!</v>
      </c>
      <c r="U47" s="44" t="b">
        <f t="shared" si="9"/>
        <v>1</v>
      </c>
      <c r="V47" s="44" t="e">
        <f t="shared" si="10"/>
        <v>#VALUE!</v>
      </c>
      <c r="W47" s="44" t="b">
        <f t="shared" si="11"/>
        <v>1</v>
      </c>
    </row>
    <row r="48" spans="2:23" s="44" customFormat="1" ht="12.75" thickBot="1">
      <c r="B48" s="98"/>
      <c r="C48" s="230" t="s">
        <v>71</v>
      </c>
      <c r="D48" s="231"/>
      <c r="E48" s="110">
        <v>33.2</v>
      </c>
      <c r="F48" s="111">
        <v>247352</v>
      </c>
      <c r="G48" s="124" t="s">
        <v>156</v>
      </c>
      <c r="H48" s="111">
        <v>603194</v>
      </c>
      <c r="I48" s="145">
        <v>2.44</v>
      </c>
      <c r="J48" s="151">
        <v>630303</v>
      </c>
      <c r="K48" s="139">
        <f t="shared" si="6"/>
        <v>-4.3</v>
      </c>
      <c r="L48" s="265">
        <v>33.2</v>
      </c>
      <c r="M48" s="266">
        <v>247352</v>
      </c>
      <c r="N48" s="267" t="s">
        <v>156</v>
      </c>
      <c r="O48" s="266">
        <v>579670</v>
      </c>
      <c r="P48" s="268">
        <v>2.34</v>
      </c>
      <c r="Q48" s="151">
        <v>602770</v>
      </c>
      <c r="R48" s="49">
        <f t="shared" si="7"/>
        <v>-3.83</v>
      </c>
      <c r="T48" s="44">
        <f t="shared" si="8"/>
        <v>-4.3</v>
      </c>
      <c r="U48" s="44" t="b">
        <f t="shared" si="9"/>
        <v>0</v>
      </c>
      <c r="V48" s="44">
        <f t="shared" si="10"/>
        <v>-3.83</v>
      </c>
      <c r="W48" s="44" t="b">
        <f t="shared" si="11"/>
        <v>0</v>
      </c>
    </row>
    <row r="49" spans="2:23" s="44" customFormat="1" ht="12">
      <c r="B49" s="97"/>
      <c r="C49" s="102" t="s">
        <v>14</v>
      </c>
      <c r="D49" s="52" t="s">
        <v>15</v>
      </c>
      <c r="E49" s="116">
        <v>39</v>
      </c>
      <c r="F49" s="117">
        <v>313847</v>
      </c>
      <c r="G49" s="127">
        <v>11</v>
      </c>
      <c r="H49" s="117">
        <v>786303</v>
      </c>
      <c r="I49" s="148">
        <v>2.51</v>
      </c>
      <c r="J49" s="153">
        <v>826171</v>
      </c>
      <c r="K49" s="141">
        <f t="shared" si="6"/>
        <v>-4.83</v>
      </c>
      <c r="L49" s="278">
        <v>39</v>
      </c>
      <c r="M49" s="279">
        <v>313847</v>
      </c>
      <c r="N49" s="280">
        <v>11</v>
      </c>
      <c r="O49" s="279">
        <v>662251</v>
      </c>
      <c r="P49" s="281">
        <v>2.11</v>
      </c>
      <c r="Q49" s="153">
        <v>794379</v>
      </c>
      <c r="R49" s="53">
        <f t="shared" si="7"/>
        <v>-16.63</v>
      </c>
      <c r="T49" s="44">
        <f t="shared" si="8"/>
        <v>-4.83</v>
      </c>
      <c r="U49" s="44" t="b">
        <f t="shared" si="9"/>
        <v>0</v>
      </c>
      <c r="V49" s="44">
        <f t="shared" si="10"/>
        <v>-16.63</v>
      </c>
      <c r="W49" s="44" t="b">
        <f t="shared" si="11"/>
        <v>0</v>
      </c>
    </row>
    <row r="50" spans="2:23" s="44" customFormat="1" ht="12">
      <c r="B50" s="98" t="s">
        <v>16</v>
      </c>
      <c r="C50" s="103"/>
      <c r="D50" s="54" t="s">
        <v>17</v>
      </c>
      <c r="E50" s="114">
        <v>38</v>
      </c>
      <c r="F50" s="115">
        <v>282659</v>
      </c>
      <c r="G50" s="126">
        <v>31</v>
      </c>
      <c r="H50" s="115">
        <v>662539</v>
      </c>
      <c r="I50" s="147">
        <v>2.34</v>
      </c>
      <c r="J50" s="152">
        <v>734378</v>
      </c>
      <c r="K50" s="140">
        <f t="shared" si="6"/>
        <v>-9.78</v>
      </c>
      <c r="L50" s="274">
        <v>38</v>
      </c>
      <c r="M50" s="275">
        <v>282659</v>
      </c>
      <c r="N50" s="276">
        <v>31</v>
      </c>
      <c r="O50" s="275">
        <v>566906</v>
      </c>
      <c r="P50" s="277">
        <v>2.01</v>
      </c>
      <c r="Q50" s="152">
        <v>693616</v>
      </c>
      <c r="R50" s="50">
        <f t="shared" si="7"/>
        <v>-18.27</v>
      </c>
      <c r="T50" s="44">
        <f t="shared" si="8"/>
        <v>-9.78</v>
      </c>
      <c r="U50" s="44" t="b">
        <f t="shared" si="9"/>
        <v>0</v>
      </c>
      <c r="V50" s="44">
        <f t="shared" si="10"/>
        <v>-18.27</v>
      </c>
      <c r="W50" s="44" t="b">
        <f t="shared" si="11"/>
        <v>0</v>
      </c>
    </row>
    <row r="51" spans="2:23" s="44" customFormat="1" ht="12">
      <c r="B51" s="98"/>
      <c r="C51" s="103" t="s">
        <v>18</v>
      </c>
      <c r="D51" s="54" t="s">
        <v>19</v>
      </c>
      <c r="E51" s="114">
        <v>36.3</v>
      </c>
      <c r="F51" s="115">
        <v>265804</v>
      </c>
      <c r="G51" s="126">
        <v>17</v>
      </c>
      <c r="H51" s="115">
        <v>609452</v>
      </c>
      <c r="I51" s="147">
        <v>2.29</v>
      </c>
      <c r="J51" s="152">
        <v>731766</v>
      </c>
      <c r="K51" s="140">
        <f t="shared" si="6"/>
        <v>-16.71</v>
      </c>
      <c r="L51" s="274">
        <v>36.3</v>
      </c>
      <c r="M51" s="275">
        <v>265804</v>
      </c>
      <c r="N51" s="276">
        <v>17</v>
      </c>
      <c r="O51" s="275">
        <v>526890</v>
      </c>
      <c r="P51" s="277">
        <v>1.98</v>
      </c>
      <c r="Q51" s="152">
        <v>669906</v>
      </c>
      <c r="R51" s="50">
        <f t="shared" si="7"/>
        <v>-21.35</v>
      </c>
      <c r="T51" s="44">
        <f t="shared" si="8"/>
        <v>-16.71</v>
      </c>
      <c r="U51" s="44" t="b">
        <f t="shared" si="9"/>
        <v>0</v>
      </c>
      <c r="V51" s="44">
        <f t="shared" si="10"/>
        <v>-21.35</v>
      </c>
      <c r="W51" s="44" t="b">
        <f t="shared" si="11"/>
        <v>0</v>
      </c>
    </row>
    <row r="52" spans="2:23" s="44" customFormat="1" ht="12">
      <c r="B52" s="98"/>
      <c r="C52" s="103"/>
      <c r="D52" s="54" t="s">
        <v>20</v>
      </c>
      <c r="E52" s="114">
        <v>37.9</v>
      </c>
      <c r="F52" s="115">
        <v>249378</v>
      </c>
      <c r="G52" s="126">
        <v>19</v>
      </c>
      <c r="H52" s="115">
        <v>625492</v>
      </c>
      <c r="I52" s="147">
        <v>2.51</v>
      </c>
      <c r="J52" s="152">
        <v>653715</v>
      </c>
      <c r="K52" s="140">
        <f t="shared" si="6"/>
        <v>-4.32</v>
      </c>
      <c r="L52" s="274">
        <v>36.6</v>
      </c>
      <c r="M52" s="275">
        <v>254899</v>
      </c>
      <c r="N52" s="276">
        <v>18</v>
      </c>
      <c r="O52" s="275">
        <v>520917</v>
      </c>
      <c r="P52" s="277">
        <v>2.04</v>
      </c>
      <c r="Q52" s="152">
        <v>575623</v>
      </c>
      <c r="R52" s="50">
        <f t="shared" si="7"/>
        <v>-9.5</v>
      </c>
      <c r="T52" s="44">
        <f t="shared" si="8"/>
        <v>-4.32</v>
      </c>
      <c r="U52" s="44" t="b">
        <f t="shared" si="9"/>
        <v>0</v>
      </c>
      <c r="V52" s="44">
        <f t="shared" si="10"/>
        <v>-9.5</v>
      </c>
      <c r="W52" s="44" t="b">
        <f t="shared" si="11"/>
        <v>0</v>
      </c>
    </row>
    <row r="53" spans="2:23" s="44" customFormat="1" ht="12">
      <c r="B53" s="98" t="s">
        <v>21</v>
      </c>
      <c r="C53" s="104" t="s">
        <v>4</v>
      </c>
      <c r="D53" s="54" t="s">
        <v>22</v>
      </c>
      <c r="E53" s="114">
        <v>37.7</v>
      </c>
      <c r="F53" s="115">
        <v>275277</v>
      </c>
      <c r="G53" s="126">
        <v>78</v>
      </c>
      <c r="H53" s="115">
        <v>659398</v>
      </c>
      <c r="I53" s="147">
        <v>2.4</v>
      </c>
      <c r="J53" s="152">
        <v>725564</v>
      </c>
      <c r="K53" s="140">
        <f t="shared" si="6"/>
        <v>-9.12</v>
      </c>
      <c r="L53" s="274">
        <v>37.4</v>
      </c>
      <c r="M53" s="275">
        <v>276904</v>
      </c>
      <c r="N53" s="276">
        <v>77</v>
      </c>
      <c r="O53" s="275">
        <v>560941</v>
      </c>
      <c r="P53" s="277">
        <v>2.03</v>
      </c>
      <c r="Q53" s="152">
        <v>671211</v>
      </c>
      <c r="R53" s="50">
        <f t="shared" si="7"/>
        <v>-16.43</v>
      </c>
      <c r="T53" s="44">
        <f t="shared" si="8"/>
        <v>-9.12</v>
      </c>
      <c r="U53" s="44" t="b">
        <f t="shared" si="9"/>
        <v>0</v>
      </c>
      <c r="V53" s="44">
        <f t="shared" si="10"/>
        <v>-16.43</v>
      </c>
      <c r="W53" s="44" t="b">
        <f t="shared" si="11"/>
        <v>0</v>
      </c>
    </row>
    <row r="54" spans="2:23" s="44" customFormat="1" ht="12">
      <c r="B54" s="98"/>
      <c r="C54" s="103" t="s">
        <v>23</v>
      </c>
      <c r="D54" s="54" t="s">
        <v>24</v>
      </c>
      <c r="E54" s="114">
        <v>37.1</v>
      </c>
      <c r="F54" s="115">
        <v>241600</v>
      </c>
      <c r="G54" s="126">
        <v>52</v>
      </c>
      <c r="H54" s="115">
        <v>491166</v>
      </c>
      <c r="I54" s="147">
        <v>2.03</v>
      </c>
      <c r="J54" s="152">
        <v>595778</v>
      </c>
      <c r="K54" s="140">
        <f t="shared" si="6"/>
        <v>-17.56</v>
      </c>
      <c r="L54" s="274">
        <v>37.1</v>
      </c>
      <c r="M54" s="275">
        <v>241600</v>
      </c>
      <c r="N54" s="276">
        <v>52</v>
      </c>
      <c r="O54" s="275">
        <v>370019</v>
      </c>
      <c r="P54" s="277">
        <v>1.53</v>
      </c>
      <c r="Q54" s="152">
        <v>542607</v>
      </c>
      <c r="R54" s="50">
        <f t="shared" si="7"/>
        <v>-31.81</v>
      </c>
      <c r="T54" s="44">
        <f t="shared" si="8"/>
        <v>-17.56</v>
      </c>
      <c r="U54" s="44" t="b">
        <f t="shared" si="9"/>
        <v>0</v>
      </c>
      <c r="V54" s="44">
        <f t="shared" si="10"/>
        <v>-31.81</v>
      </c>
      <c r="W54" s="44" t="b">
        <f t="shared" si="11"/>
        <v>0</v>
      </c>
    </row>
    <row r="55" spans="2:23" s="44" customFormat="1" ht="12">
      <c r="B55" s="98"/>
      <c r="C55" s="103" t="s">
        <v>25</v>
      </c>
      <c r="D55" s="54" t="s">
        <v>26</v>
      </c>
      <c r="E55" s="114">
        <v>42.3</v>
      </c>
      <c r="F55" s="115">
        <v>251720</v>
      </c>
      <c r="G55" s="126">
        <v>12</v>
      </c>
      <c r="H55" s="115">
        <v>456120</v>
      </c>
      <c r="I55" s="147">
        <v>1.81</v>
      </c>
      <c r="J55" s="152">
        <v>582414</v>
      </c>
      <c r="K55" s="140">
        <f t="shared" si="6"/>
        <v>-21.68</v>
      </c>
      <c r="L55" s="274">
        <v>42.3</v>
      </c>
      <c r="M55" s="275">
        <v>251720</v>
      </c>
      <c r="N55" s="276">
        <v>12</v>
      </c>
      <c r="O55" s="275">
        <v>331937</v>
      </c>
      <c r="P55" s="277">
        <v>1.32</v>
      </c>
      <c r="Q55" s="152">
        <v>462744</v>
      </c>
      <c r="R55" s="50">
        <f t="shared" si="7"/>
        <v>-28.27</v>
      </c>
      <c r="T55" s="44">
        <f t="shared" si="8"/>
        <v>-21.68</v>
      </c>
      <c r="U55" s="44" t="b">
        <f t="shared" si="9"/>
        <v>0</v>
      </c>
      <c r="V55" s="44">
        <f t="shared" si="10"/>
        <v>-28.27</v>
      </c>
      <c r="W55" s="44" t="b">
        <f t="shared" si="11"/>
        <v>0</v>
      </c>
    </row>
    <row r="56" spans="2:23" s="44" customFormat="1" ht="12">
      <c r="B56" s="98" t="s">
        <v>12</v>
      </c>
      <c r="C56" s="103" t="s">
        <v>18</v>
      </c>
      <c r="D56" s="54" t="s">
        <v>27</v>
      </c>
      <c r="E56" s="114">
        <v>53.7</v>
      </c>
      <c r="F56" s="115">
        <v>282626</v>
      </c>
      <c r="G56" s="126">
        <v>4</v>
      </c>
      <c r="H56" s="115">
        <v>548013</v>
      </c>
      <c r="I56" s="147">
        <v>1.94</v>
      </c>
      <c r="J56" s="152">
        <v>574781</v>
      </c>
      <c r="K56" s="140">
        <f t="shared" si="6"/>
        <v>-4.66</v>
      </c>
      <c r="L56" s="274">
        <v>53.7</v>
      </c>
      <c r="M56" s="275">
        <v>282626</v>
      </c>
      <c r="N56" s="276">
        <v>4</v>
      </c>
      <c r="O56" s="275">
        <v>271988</v>
      </c>
      <c r="P56" s="277">
        <v>0.96</v>
      </c>
      <c r="Q56" s="152">
        <v>362650</v>
      </c>
      <c r="R56" s="50">
        <f t="shared" si="7"/>
        <v>-25</v>
      </c>
      <c r="T56" s="44">
        <f t="shared" si="8"/>
        <v>-4.66</v>
      </c>
      <c r="U56" s="44" t="b">
        <f t="shared" si="9"/>
        <v>0</v>
      </c>
      <c r="V56" s="44">
        <f t="shared" si="10"/>
        <v>-25</v>
      </c>
      <c r="W56" s="44" t="b">
        <f t="shared" si="11"/>
        <v>0</v>
      </c>
    </row>
    <row r="57" spans="2:23" s="44" customFormat="1" ht="12">
      <c r="B57" s="98"/>
      <c r="C57" s="103" t="s">
        <v>4</v>
      </c>
      <c r="D57" s="54" t="s">
        <v>22</v>
      </c>
      <c r="E57" s="114">
        <v>39</v>
      </c>
      <c r="F57" s="115">
        <v>245799</v>
      </c>
      <c r="G57" s="126">
        <v>68</v>
      </c>
      <c r="H57" s="115">
        <v>488325</v>
      </c>
      <c r="I57" s="147">
        <v>1.99</v>
      </c>
      <c r="J57" s="152">
        <v>591799</v>
      </c>
      <c r="K57" s="140">
        <f t="shared" si="6"/>
        <v>-17.48</v>
      </c>
      <c r="L57" s="274">
        <v>39</v>
      </c>
      <c r="M57" s="275">
        <v>245799</v>
      </c>
      <c r="N57" s="276">
        <v>68</v>
      </c>
      <c r="O57" s="275">
        <v>357532</v>
      </c>
      <c r="P57" s="277">
        <v>1.45</v>
      </c>
      <c r="Q57" s="152">
        <v>517715</v>
      </c>
      <c r="R57" s="50">
        <f t="shared" si="7"/>
        <v>-30.94</v>
      </c>
      <c r="T57" s="44">
        <f t="shared" si="8"/>
        <v>-17.48</v>
      </c>
      <c r="U57" s="44" t="b">
        <f t="shared" si="9"/>
        <v>0</v>
      </c>
      <c r="V57" s="44">
        <f t="shared" si="10"/>
        <v>-30.94</v>
      </c>
      <c r="W57" s="44" t="b">
        <f t="shared" si="11"/>
        <v>0</v>
      </c>
    </row>
    <row r="58" spans="2:23" s="44" customFormat="1" ht="12.75" thickBot="1">
      <c r="B58" s="96"/>
      <c r="C58" s="232" t="s">
        <v>28</v>
      </c>
      <c r="D58" s="233"/>
      <c r="E58" s="118">
        <v>38.4</v>
      </c>
      <c r="F58" s="119">
        <v>255538</v>
      </c>
      <c r="G58" s="128" t="s">
        <v>156</v>
      </c>
      <c r="H58" s="119">
        <v>473809</v>
      </c>
      <c r="I58" s="149">
        <v>1.85</v>
      </c>
      <c r="J58" s="154">
        <v>683123</v>
      </c>
      <c r="K58" s="142">
        <f t="shared" si="6"/>
        <v>-30.64</v>
      </c>
      <c r="L58" s="282">
        <v>38.4</v>
      </c>
      <c r="M58" s="283">
        <v>255538</v>
      </c>
      <c r="N58" s="284" t="s">
        <v>106</v>
      </c>
      <c r="O58" s="283">
        <v>326743</v>
      </c>
      <c r="P58" s="285">
        <v>1.28</v>
      </c>
      <c r="Q58" s="154">
        <v>585919</v>
      </c>
      <c r="R58" s="55">
        <f t="shared" si="7"/>
        <v>-44.23</v>
      </c>
      <c r="T58" s="44">
        <f t="shared" si="8"/>
        <v>-30.64</v>
      </c>
      <c r="U58" s="44" t="b">
        <f t="shared" si="9"/>
        <v>0</v>
      </c>
      <c r="V58" s="44">
        <f t="shared" si="10"/>
        <v>-44.23</v>
      </c>
      <c r="W58" s="44" t="b">
        <f t="shared" si="11"/>
        <v>0</v>
      </c>
    </row>
    <row r="59" spans="2:23" s="44" customFormat="1" ht="12">
      <c r="B59" s="234" t="s">
        <v>93</v>
      </c>
      <c r="C59" s="224" t="s">
        <v>97</v>
      </c>
      <c r="D59" s="225"/>
      <c r="E59" s="116">
        <v>37.6</v>
      </c>
      <c r="F59" s="117">
        <v>269518</v>
      </c>
      <c r="G59" s="127">
        <v>72</v>
      </c>
      <c r="H59" s="117">
        <v>645445</v>
      </c>
      <c r="I59" s="148">
        <v>2.39</v>
      </c>
      <c r="J59" s="153">
        <v>698228</v>
      </c>
      <c r="K59" s="141">
        <f t="shared" si="6"/>
        <v>-7.56</v>
      </c>
      <c r="L59" s="278">
        <v>37.6</v>
      </c>
      <c r="M59" s="279">
        <v>269518</v>
      </c>
      <c r="N59" s="280">
        <v>72</v>
      </c>
      <c r="O59" s="279">
        <v>548268</v>
      </c>
      <c r="P59" s="281">
        <v>2.03</v>
      </c>
      <c r="Q59" s="153">
        <v>659188</v>
      </c>
      <c r="R59" s="53">
        <f t="shared" si="7"/>
        <v>-16.83</v>
      </c>
      <c r="T59" s="44">
        <f t="shared" si="8"/>
        <v>-7.56</v>
      </c>
      <c r="U59" s="44" t="b">
        <f t="shared" si="9"/>
        <v>0</v>
      </c>
      <c r="V59" s="44">
        <f t="shared" si="10"/>
        <v>-16.83</v>
      </c>
      <c r="W59" s="44" t="b">
        <f t="shared" si="11"/>
        <v>0</v>
      </c>
    </row>
    <row r="60" spans="2:23" s="44" customFormat="1" ht="12">
      <c r="B60" s="235"/>
      <c r="C60" s="226" t="s">
        <v>96</v>
      </c>
      <c r="D60" s="227"/>
      <c r="E60" s="114">
        <v>33.1</v>
      </c>
      <c r="F60" s="115">
        <v>252262</v>
      </c>
      <c r="G60" s="126" t="s">
        <v>108</v>
      </c>
      <c r="H60" s="115">
        <v>573300</v>
      </c>
      <c r="I60" s="147">
        <v>2.27</v>
      </c>
      <c r="J60" s="152">
        <v>609726</v>
      </c>
      <c r="K60" s="140">
        <f t="shared" si="6"/>
        <v>-5.97</v>
      </c>
      <c r="L60" s="274">
        <v>33.1</v>
      </c>
      <c r="M60" s="275">
        <v>252262</v>
      </c>
      <c r="N60" s="276" t="s">
        <v>108</v>
      </c>
      <c r="O60" s="275">
        <v>546272</v>
      </c>
      <c r="P60" s="277">
        <v>2.17</v>
      </c>
      <c r="Q60" s="152">
        <v>609726</v>
      </c>
      <c r="R60" s="50">
        <f t="shared" si="7"/>
        <v>-10.41</v>
      </c>
      <c r="T60" s="44">
        <f t="shared" si="8"/>
        <v>-5.97</v>
      </c>
      <c r="U60" s="44" t="b">
        <f t="shared" si="9"/>
        <v>0</v>
      </c>
      <c r="V60" s="44">
        <f t="shared" si="10"/>
        <v>-10.41</v>
      </c>
      <c r="W60" s="44" t="b">
        <f t="shared" si="11"/>
        <v>0</v>
      </c>
    </row>
    <row r="61" spans="2:23" s="44" customFormat="1" ht="12">
      <c r="B61" s="235"/>
      <c r="C61" s="226" t="s">
        <v>95</v>
      </c>
      <c r="D61" s="227"/>
      <c r="E61" s="112">
        <v>39.2</v>
      </c>
      <c r="F61" s="113">
        <v>253881</v>
      </c>
      <c r="G61" s="125">
        <v>74</v>
      </c>
      <c r="H61" s="113">
        <v>513083</v>
      </c>
      <c r="I61" s="146">
        <v>2.02</v>
      </c>
      <c r="J61" s="152">
        <v>597139</v>
      </c>
      <c r="K61" s="140">
        <f t="shared" si="6"/>
        <v>-14.08</v>
      </c>
      <c r="L61" s="270">
        <v>38.9</v>
      </c>
      <c r="M61" s="271">
        <v>255304</v>
      </c>
      <c r="N61" s="272">
        <v>73</v>
      </c>
      <c r="O61" s="271">
        <v>377950</v>
      </c>
      <c r="P61" s="273">
        <v>1.48</v>
      </c>
      <c r="Q61" s="152">
        <v>488557</v>
      </c>
      <c r="R61" s="50">
        <f t="shared" si="7"/>
        <v>-22.64</v>
      </c>
      <c r="T61" s="44">
        <f t="shared" si="8"/>
        <v>-14.08</v>
      </c>
      <c r="U61" s="44" t="b">
        <f t="shared" si="9"/>
        <v>0</v>
      </c>
      <c r="V61" s="44">
        <f t="shared" si="10"/>
        <v>-22.64</v>
      </c>
      <c r="W61" s="44" t="b">
        <f t="shared" si="11"/>
        <v>0</v>
      </c>
    </row>
    <row r="62" spans="2:23" s="44" customFormat="1" ht="12.75" thickBot="1">
      <c r="B62" s="236"/>
      <c r="C62" s="228" t="s">
        <v>92</v>
      </c>
      <c r="D62" s="229"/>
      <c r="E62" s="118" t="s">
        <v>105</v>
      </c>
      <c r="F62" s="119" t="s">
        <v>105</v>
      </c>
      <c r="G62" s="128" t="s">
        <v>105</v>
      </c>
      <c r="H62" s="119" t="s">
        <v>105</v>
      </c>
      <c r="I62" s="149" t="s">
        <v>105</v>
      </c>
      <c r="J62" s="154" t="s">
        <v>105</v>
      </c>
      <c r="K62" s="142" t="str">
        <f t="shared" si="6"/>
        <v>-</v>
      </c>
      <c r="L62" s="282" t="s">
        <v>105</v>
      </c>
      <c r="M62" s="283" t="s">
        <v>105</v>
      </c>
      <c r="N62" s="284" t="s">
        <v>105</v>
      </c>
      <c r="O62" s="283" t="s">
        <v>105</v>
      </c>
      <c r="P62" s="285" t="s">
        <v>105</v>
      </c>
      <c r="Q62" s="154" t="s">
        <v>105</v>
      </c>
      <c r="R62" s="55" t="str">
        <f t="shared" si="7"/>
        <v>-</v>
      </c>
      <c r="T62" s="44" t="e">
        <f t="shared" si="8"/>
        <v>#VALUE!</v>
      </c>
      <c r="U62" s="44" t="b">
        <f t="shared" si="9"/>
        <v>1</v>
      </c>
      <c r="V62" s="44" t="e">
        <f t="shared" si="10"/>
        <v>#VALUE!</v>
      </c>
      <c r="W62" s="44" t="b">
        <f t="shared" si="11"/>
        <v>1</v>
      </c>
    </row>
    <row r="63" spans="2:23" s="44" customFormat="1" ht="12">
      <c r="B63" s="97" t="s">
        <v>29</v>
      </c>
      <c r="C63" s="224" t="s">
        <v>30</v>
      </c>
      <c r="D63" s="225"/>
      <c r="E63" s="116" t="s">
        <v>105</v>
      </c>
      <c r="F63" s="117" t="s">
        <v>105</v>
      </c>
      <c r="G63" s="127" t="s">
        <v>105</v>
      </c>
      <c r="H63" s="117" t="s">
        <v>105</v>
      </c>
      <c r="I63" s="148" t="s">
        <v>105</v>
      </c>
      <c r="J63" s="153" t="s">
        <v>105</v>
      </c>
      <c r="K63" s="141" t="str">
        <f t="shared" si="6"/>
        <v>-</v>
      </c>
      <c r="L63" s="278" t="s">
        <v>105</v>
      </c>
      <c r="M63" s="279" t="s">
        <v>105</v>
      </c>
      <c r="N63" s="280" t="s">
        <v>105</v>
      </c>
      <c r="O63" s="279" t="s">
        <v>105</v>
      </c>
      <c r="P63" s="281" t="s">
        <v>105</v>
      </c>
      <c r="Q63" s="153" t="s">
        <v>105</v>
      </c>
      <c r="R63" s="53" t="str">
        <f t="shared" si="7"/>
        <v>-</v>
      </c>
      <c r="T63" s="44" t="e">
        <f t="shared" si="8"/>
        <v>#VALUE!</v>
      </c>
      <c r="U63" s="44" t="b">
        <f t="shared" si="9"/>
        <v>1</v>
      </c>
      <c r="V63" s="44" t="e">
        <f t="shared" si="10"/>
        <v>#VALUE!</v>
      </c>
      <c r="W63" s="44" t="b">
        <f t="shared" si="11"/>
        <v>1</v>
      </c>
    </row>
    <row r="64" spans="2:23" s="44" customFormat="1" ht="12">
      <c r="B64" s="98" t="s">
        <v>31</v>
      </c>
      <c r="C64" s="226" t="s">
        <v>32</v>
      </c>
      <c r="D64" s="227"/>
      <c r="E64" s="114" t="s">
        <v>105</v>
      </c>
      <c r="F64" s="115" t="s">
        <v>105</v>
      </c>
      <c r="G64" s="126" t="s">
        <v>105</v>
      </c>
      <c r="H64" s="115" t="s">
        <v>105</v>
      </c>
      <c r="I64" s="147" t="s">
        <v>105</v>
      </c>
      <c r="J64" s="152" t="s">
        <v>105</v>
      </c>
      <c r="K64" s="140" t="str">
        <f t="shared" si="6"/>
        <v>-</v>
      </c>
      <c r="L64" s="274" t="s">
        <v>105</v>
      </c>
      <c r="M64" s="275" t="s">
        <v>105</v>
      </c>
      <c r="N64" s="276" t="s">
        <v>105</v>
      </c>
      <c r="O64" s="275" t="s">
        <v>105</v>
      </c>
      <c r="P64" s="277" t="s">
        <v>105</v>
      </c>
      <c r="Q64" s="152" t="s">
        <v>105</v>
      </c>
      <c r="R64" s="50" t="str">
        <f t="shared" si="7"/>
        <v>-</v>
      </c>
      <c r="T64" s="44" t="e">
        <f t="shared" si="8"/>
        <v>#VALUE!</v>
      </c>
      <c r="U64" s="44" t="b">
        <f t="shared" si="9"/>
        <v>1</v>
      </c>
      <c r="V64" s="44" t="e">
        <f t="shared" si="10"/>
        <v>#VALUE!</v>
      </c>
      <c r="W64" s="44" t="b">
        <f t="shared" si="11"/>
        <v>1</v>
      </c>
    </row>
    <row r="65" spans="2:23" s="44" customFormat="1" ht="12.75" thickBot="1">
      <c r="B65" s="96" t="s">
        <v>12</v>
      </c>
      <c r="C65" s="228" t="s">
        <v>33</v>
      </c>
      <c r="D65" s="229"/>
      <c r="E65" s="118" t="s">
        <v>105</v>
      </c>
      <c r="F65" s="119" t="s">
        <v>105</v>
      </c>
      <c r="G65" s="128" t="s">
        <v>105</v>
      </c>
      <c r="H65" s="119" t="s">
        <v>105</v>
      </c>
      <c r="I65" s="149" t="s">
        <v>105</v>
      </c>
      <c r="J65" s="154" t="s">
        <v>105</v>
      </c>
      <c r="K65" s="142" t="str">
        <f t="shared" si="6"/>
        <v>-</v>
      </c>
      <c r="L65" s="282" t="s">
        <v>105</v>
      </c>
      <c r="M65" s="283" t="s">
        <v>105</v>
      </c>
      <c r="N65" s="284" t="s">
        <v>105</v>
      </c>
      <c r="O65" s="283" t="s">
        <v>105</v>
      </c>
      <c r="P65" s="285" t="s">
        <v>105</v>
      </c>
      <c r="Q65" s="154" t="s">
        <v>105</v>
      </c>
      <c r="R65" s="55" t="str">
        <f t="shared" si="7"/>
        <v>-</v>
      </c>
      <c r="T65" s="44" t="e">
        <f t="shared" si="8"/>
        <v>#VALUE!</v>
      </c>
      <c r="U65" s="44" t="b">
        <f t="shared" si="9"/>
        <v>1</v>
      </c>
      <c r="V65" s="44" t="e">
        <f t="shared" si="10"/>
        <v>#VALUE!</v>
      </c>
      <c r="W65" s="44" t="b">
        <f t="shared" si="11"/>
        <v>1</v>
      </c>
    </row>
    <row r="66" spans="2:23" s="44" customFormat="1" ht="12.75" thickBot="1">
      <c r="B66" s="99" t="s">
        <v>34</v>
      </c>
      <c r="C66" s="100"/>
      <c r="D66" s="100"/>
      <c r="E66" s="120">
        <v>38.3</v>
      </c>
      <c r="F66" s="121">
        <v>261466</v>
      </c>
      <c r="G66" s="129">
        <v>148</v>
      </c>
      <c r="H66" s="121">
        <v>578289</v>
      </c>
      <c r="I66" s="122">
        <v>2.21</v>
      </c>
      <c r="J66" s="155">
        <v>663743</v>
      </c>
      <c r="K66" s="143">
        <f t="shared" si="6"/>
        <v>-12.87</v>
      </c>
      <c r="L66" s="286">
        <v>38.2</v>
      </c>
      <c r="M66" s="287">
        <v>262225</v>
      </c>
      <c r="N66" s="288">
        <v>147</v>
      </c>
      <c r="O66" s="287">
        <v>463661</v>
      </c>
      <c r="P66" s="289">
        <v>1.77</v>
      </c>
      <c r="Q66" s="155">
        <v>600872</v>
      </c>
      <c r="R66" s="56">
        <f t="shared" si="7"/>
        <v>-22.84</v>
      </c>
      <c r="T66" s="44">
        <f t="shared" si="8"/>
        <v>-12.87</v>
      </c>
      <c r="U66" s="44" t="b">
        <f t="shared" si="9"/>
        <v>0</v>
      </c>
      <c r="V66" s="44">
        <f t="shared" si="10"/>
        <v>-22.84</v>
      </c>
      <c r="W66" s="44" t="b">
        <f t="shared" si="11"/>
        <v>0</v>
      </c>
    </row>
    <row r="67" spans="1:18" ht="12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9"/>
      <c r="L67" s="57"/>
      <c r="M67" s="57"/>
      <c r="N67" s="57"/>
      <c r="O67" s="59"/>
      <c r="P67" s="57"/>
      <c r="Q67" s="57"/>
      <c r="R67" s="57"/>
    </row>
    <row r="68" spans="1:18" ht="12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9"/>
      <c r="L68" s="57"/>
      <c r="M68" s="57"/>
      <c r="N68" s="57"/>
      <c r="O68" s="59"/>
      <c r="P68" s="57"/>
      <c r="Q68" s="57"/>
      <c r="R68" s="57"/>
    </row>
    <row r="69" spans="1:18" ht="12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9"/>
      <c r="L69" s="57"/>
      <c r="M69" s="57"/>
      <c r="N69" s="57"/>
      <c r="O69" s="59"/>
      <c r="P69" s="57"/>
      <c r="Q69" s="57"/>
      <c r="R69" s="57"/>
    </row>
  </sheetData>
  <sheetProtection/>
  <mergeCells count="29">
    <mergeCell ref="C58:D58"/>
    <mergeCell ref="C44:D44"/>
    <mergeCell ref="C45:D45"/>
    <mergeCell ref="C43:D43"/>
    <mergeCell ref="C46:D46"/>
    <mergeCell ref="C47:D47"/>
    <mergeCell ref="C48:D48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  <mergeCell ref="C65:D65"/>
    <mergeCell ref="B59:B62"/>
    <mergeCell ref="C62:D62"/>
    <mergeCell ref="C63:D63"/>
    <mergeCell ref="C64:D64"/>
    <mergeCell ref="C59:D59"/>
    <mergeCell ref="C60:D60"/>
    <mergeCell ref="C61:D61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90" zoomScaleNormal="90" workbookViewId="0" topLeftCell="A1">
      <selection activeCell="E1" sqref="E1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2" width="9.50390625" style="30" customWidth="1"/>
    <col min="13" max="15" width="8.625" style="30" customWidth="1"/>
    <col min="16" max="16384" width="9.00390625" style="30" customWidth="1"/>
  </cols>
  <sheetData>
    <row r="1" spans="1:15" ht="14.25" thickBot="1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6"/>
      <c r="K1" s="67"/>
      <c r="L1" s="67"/>
      <c r="M1" s="67"/>
      <c r="N1" s="67"/>
      <c r="O1" s="68" t="s">
        <v>170</v>
      </c>
    </row>
    <row r="2" spans="1:15" ht="14.25" thickBot="1">
      <c r="A2" s="250" t="s">
        <v>43</v>
      </c>
      <c r="B2" s="253" t="s">
        <v>44</v>
      </c>
      <c r="C2" s="254"/>
      <c r="D2" s="254"/>
      <c r="E2" s="254"/>
      <c r="F2" s="254"/>
      <c r="G2" s="255"/>
      <c r="H2" s="256"/>
      <c r="I2" s="254" t="s">
        <v>36</v>
      </c>
      <c r="J2" s="254"/>
      <c r="K2" s="254"/>
      <c r="L2" s="254"/>
      <c r="M2" s="254"/>
      <c r="N2" s="255"/>
      <c r="O2" s="256"/>
    </row>
    <row r="3" spans="1:15" ht="13.5">
      <c r="A3" s="251"/>
      <c r="B3" s="31"/>
      <c r="C3" s="32"/>
      <c r="D3" s="32"/>
      <c r="E3" s="32"/>
      <c r="F3" s="32"/>
      <c r="G3" s="257" t="s">
        <v>48</v>
      </c>
      <c r="H3" s="258"/>
      <c r="I3" s="32"/>
      <c r="J3" s="32"/>
      <c r="K3" s="32"/>
      <c r="L3" s="32"/>
      <c r="M3" s="32"/>
      <c r="N3" s="259" t="s">
        <v>48</v>
      </c>
      <c r="O3" s="260"/>
    </row>
    <row r="4" spans="1:15" ht="52.5" customHeight="1" thickBot="1">
      <c r="A4" s="252"/>
      <c r="B4" s="33" t="s">
        <v>62</v>
      </c>
      <c r="C4" s="34" t="s">
        <v>49</v>
      </c>
      <c r="D4" s="34" t="s">
        <v>45</v>
      </c>
      <c r="E4" s="34" t="s">
        <v>50</v>
      </c>
      <c r="F4" s="105" t="s">
        <v>94</v>
      </c>
      <c r="G4" s="35" t="s">
        <v>51</v>
      </c>
      <c r="H4" s="36" t="s">
        <v>52</v>
      </c>
      <c r="I4" s="34" t="s">
        <v>62</v>
      </c>
      <c r="J4" s="34" t="s">
        <v>49</v>
      </c>
      <c r="K4" s="34" t="s">
        <v>45</v>
      </c>
      <c r="L4" s="34" t="s">
        <v>53</v>
      </c>
      <c r="M4" s="105" t="s">
        <v>94</v>
      </c>
      <c r="N4" s="35" t="s">
        <v>54</v>
      </c>
      <c r="O4" s="37" t="s">
        <v>52</v>
      </c>
    </row>
    <row r="5" spans="1:15" ht="13.5">
      <c r="A5" s="130" t="s">
        <v>55</v>
      </c>
      <c r="B5" s="156">
        <v>37.6</v>
      </c>
      <c r="C5" s="157">
        <v>260137</v>
      </c>
      <c r="D5" s="157">
        <v>140</v>
      </c>
      <c r="E5" s="157">
        <v>647107</v>
      </c>
      <c r="F5" s="158">
        <v>2.49</v>
      </c>
      <c r="G5" s="159">
        <v>659740</v>
      </c>
      <c r="H5" s="160">
        <f aca="true" t="shared" si="0" ref="H5:H15">ROUND((E5-G5)/G5*100,2)</f>
        <v>-1.91</v>
      </c>
      <c r="I5" s="161" t="s">
        <v>105</v>
      </c>
      <c r="J5" s="162" t="s">
        <v>105</v>
      </c>
      <c r="K5" s="163">
        <v>139</v>
      </c>
      <c r="L5" s="157">
        <v>557812</v>
      </c>
      <c r="M5" s="164">
        <v>2.14</v>
      </c>
      <c r="N5" s="159">
        <v>562486</v>
      </c>
      <c r="O5" s="165">
        <f aca="true" t="shared" si="1" ref="O5:O15">ROUND((L5-N5)/N5*100,2)</f>
        <v>-0.83</v>
      </c>
    </row>
    <row r="6" spans="1:15" ht="13.5">
      <c r="A6" s="130" t="s">
        <v>56</v>
      </c>
      <c r="B6" s="156">
        <v>37.6</v>
      </c>
      <c r="C6" s="157">
        <v>261454</v>
      </c>
      <c r="D6" s="157">
        <v>136</v>
      </c>
      <c r="E6" s="157">
        <v>649912</v>
      </c>
      <c r="F6" s="158">
        <v>2.49</v>
      </c>
      <c r="G6" s="159">
        <v>647107</v>
      </c>
      <c r="H6" s="160">
        <f t="shared" si="0"/>
        <v>0.43</v>
      </c>
      <c r="I6" s="161" t="s">
        <v>105</v>
      </c>
      <c r="J6" s="162" t="s">
        <v>105</v>
      </c>
      <c r="K6" s="163">
        <v>136</v>
      </c>
      <c r="L6" s="157">
        <v>557725</v>
      </c>
      <c r="M6" s="164">
        <v>2.13</v>
      </c>
      <c r="N6" s="159">
        <v>557812</v>
      </c>
      <c r="O6" s="165">
        <f t="shared" si="1"/>
        <v>-0.02</v>
      </c>
    </row>
    <row r="7" spans="1:15" ht="13.5">
      <c r="A7" s="130" t="s">
        <v>57</v>
      </c>
      <c r="B7" s="156">
        <v>38</v>
      </c>
      <c r="C7" s="157">
        <v>263581</v>
      </c>
      <c r="D7" s="157">
        <v>129</v>
      </c>
      <c r="E7" s="157">
        <v>618202</v>
      </c>
      <c r="F7" s="158">
        <v>2.35</v>
      </c>
      <c r="G7" s="159">
        <v>649912</v>
      </c>
      <c r="H7" s="160">
        <f t="shared" si="0"/>
        <v>-4.88</v>
      </c>
      <c r="I7" s="161" t="s">
        <v>105</v>
      </c>
      <c r="J7" s="162" t="s">
        <v>105</v>
      </c>
      <c r="K7" s="163">
        <v>127</v>
      </c>
      <c r="L7" s="157">
        <v>528018</v>
      </c>
      <c r="M7" s="164">
        <v>2</v>
      </c>
      <c r="N7" s="159">
        <v>557725</v>
      </c>
      <c r="O7" s="165">
        <f t="shared" si="1"/>
        <v>-5.33</v>
      </c>
    </row>
    <row r="8" spans="1:15" ht="13.5">
      <c r="A8" s="130" t="s">
        <v>58</v>
      </c>
      <c r="B8" s="166">
        <v>38</v>
      </c>
      <c r="C8" s="167">
        <v>264361</v>
      </c>
      <c r="D8" s="168">
        <v>143</v>
      </c>
      <c r="E8" s="167">
        <v>609339</v>
      </c>
      <c r="F8" s="169">
        <v>2.3</v>
      </c>
      <c r="G8" s="170">
        <v>618202</v>
      </c>
      <c r="H8" s="171">
        <f t="shared" si="0"/>
        <v>-1.43</v>
      </c>
      <c r="I8" s="172" t="s">
        <v>105</v>
      </c>
      <c r="J8" s="173" t="s">
        <v>105</v>
      </c>
      <c r="K8" s="174">
        <v>140</v>
      </c>
      <c r="L8" s="167">
        <v>532082</v>
      </c>
      <c r="M8" s="175">
        <v>2.01</v>
      </c>
      <c r="N8" s="170">
        <v>528018</v>
      </c>
      <c r="O8" s="165">
        <f t="shared" si="1"/>
        <v>0.77</v>
      </c>
    </row>
    <row r="9" spans="1:15" ht="13.5">
      <c r="A9" s="130" t="s">
        <v>59</v>
      </c>
      <c r="B9" s="156">
        <v>38.3</v>
      </c>
      <c r="C9" s="157">
        <v>266587</v>
      </c>
      <c r="D9" s="157">
        <v>149</v>
      </c>
      <c r="E9" s="157">
        <v>633188</v>
      </c>
      <c r="F9" s="169">
        <v>2.38</v>
      </c>
      <c r="G9" s="170">
        <v>609339</v>
      </c>
      <c r="H9" s="160">
        <f t="shared" si="0"/>
        <v>3.91</v>
      </c>
      <c r="I9" s="172" t="s">
        <v>105</v>
      </c>
      <c r="J9" s="173" t="s">
        <v>105</v>
      </c>
      <c r="K9" s="174">
        <v>142</v>
      </c>
      <c r="L9" s="167">
        <v>554640</v>
      </c>
      <c r="M9" s="175">
        <v>2.08</v>
      </c>
      <c r="N9" s="170">
        <v>532082</v>
      </c>
      <c r="O9" s="165">
        <f t="shared" si="1"/>
        <v>4.24</v>
      </c>
    </row>
    <row r="10" spans="1:15" ht="13.5">
      <c r="A10" s="130" t="s">
        <v>159</v>
      </c>
      <c r="B10" s="156">
        <v>38.1</v>
      </c>
      <c r="C10" s="157">
        <v>263309</v>
      </c>
      <c r="D10" s="157">
        <v>140</v>
      </c>
      <c r="E10" s="157">
        <v>646271</v>
      </c>
      <c r="F10" s="158">
        <v>2.45</v>
      </c>
      <c r="G10" s="159">
        <v>633188</v>
      </c>
      <c r="H10" s="160">
        <f t="shared" si="0"/>
        <v>2.07</v>
      </c>
      <c r="I10" s="161" t="s">
        <v>105</v>
      </c>
      <c r="J10" s="162" t="s">
        <v>105</v>
      </c>
      <c r="K10" s="163">
        <v>140</v>
      </c>
      <c r="L10" s="157">
        <v>573315</v>
      </c>
      <c r="M10" s="164">
        <v>2.18</v>
      </c>
      <c r="N10" s="159">
        <v>554640</v>
      </c>
      <c r="O10" s="165">
        <f t="shared" si="1"/>
        <v>3.37</v>
      </c>
    </row>
    <row r="11" spans="1:15" ht="13.5">
      <c r="A11" s="130" t="s">
        <v>160</v>
      </c>
      <c r="B11" s="176">
        <v>38.4</v>
      </c>
      <c r="C11" s="157">
        <v>264984</v>
      </c>
      <c r="D11" s="157">
        <v>134</v>
      </c>
      <c r="E11" s="157">
        <v>656704</v>
      </c>
      <c r="F11" s="158">
        <v>2.48</v>
      </c>
      <c r="G11" s="159">
        <v>646271</v>
      </c>
      <c r="H11" s="160">
        <f t="shared" si="0"/>
        <v>1.61</v>
      </c>
      <c r="I11" s="177">
        <v>38.5</v>
      </c>
      <c r="J11" s="178">
        <v>265427</v>
      </c>
      <c r="K11" s="179">
        <v>133</v>
      </c>
      <c r="L11" s="157">
        <v>590644</v>
      </c>
      <c r="M11" s="164">
        <v>2.23</v>
      </c>
      <c r="N11" s="159">
        <v>573315</v>
      </c>
      <c r="O11" s="165">
        <f t="shared" si="1"/>
        <v>3.02</v>
      </c>
    </row>
    <row r="12" spans="1:15" ht="13.5">
      <c r="A12" s="130" t="s">
        <v>161</v>
      </c>
      <c r="B12" s="180">
        <v>38.5</v>
      </c>
      <c r="C12" s="181">
        <v>265196</v>
      </c>
      <c r="D12" s="181">
        <v>145</v>
      </c>
      <c r="E12" s="181">
        <v>658665</v>
      </c>
      <c r="F12" s="182">
        <v>2.48</v>
      </c>
      <c r="G12" s="183">
        <v>656704</v>
      </c>
      <c r="H12" s="184">
        <f t="shared" si="0"/>
        <v>0.3</v>
      </c>
      <c r="I12" s="185">
        <v>38.4</v>
      </c>
      <c r="J12" s="186">
        <v>266073</v>
      </c>
      <c r="K12" s="187">
        <v>142</v>
      </c>
      <c r="L12" s="181">
        <v>602542</v>
      </c>
      <c r="M12" s="188">
        <v>2.26</v>
      </c>
      <c r="N12" s="183">
        <v>590644</v>
      </c>
      <c r="O12" s="189">
        <f t="shared" si="1"/>
        <v>2.01</v>
      </c>
    </row>
    <row r="13" spans="1:15" ht="14.25" thickBot="1">
      <c r="A13" s="131" t="s">
        <v>162</v>
      </c>
      <c r="B13" s="190">
        <v>38</v>
      </c>
      <c r="C13" s="191">
        <v>263214</v>
      </c>
      <c r="D13" s="191">
        <v>155</v>
      </c>
      <c r="E13" s="191">
        <v>663743</v>
      </c>
      <c r="F13" s="192">
        <v>2.52</v>
      </c>
      <c r="G13" s="193">
        <v>658665</v>
      </c>
      <c r="H13" s="194">
        <f t="shared" si="0"/>
        <v>0.77</v>
      </c>
      <c r="I13" s="195">
        <v>38.1</v>
      </c>
      <c r="J13" s="196">
        <v>263682</v>
      </c>
      <c r="K13" s="197">
        <v>153</v>
      </c>
      <c r="L13" s="191">
        <v>600872</v>
      </c>
      <c r="M13" s="198">
        <v>2.28</v>
      </c>
      <c r="N13" s="193">
        <v>602542</v>
      </c>
      <c r="O13" s="199">
        <f t="shared" si="1"/>
        <v>-0.28</v>
      </c>
    </row>
    <row r="14" spans="1:15" ht="13.5">
      <c r="A14" s="63" t="s">
        <v>141</v>
      </c>
      <c r="B14" s="290">
        <v>38.3</v>
      </c>
      <c r="C14" s="291">
        <v>261466</v>
      </c>
      <c r="D14" s="291">
        <v>148</v>
      </c>
      <c r="E14" s="291">
        <v>578289</v>
      </c>
      <c r="F14" s="292">
        <v>2.21</v>
      </c>
      <c r="G14" s="200">
        <v>663743</v>
      </c>
      <c r="H14" s="106">
        <f t="shared" si="0"/>
        <v>-12.87</v>
      </c>
      <c r="I14" s="293">
        <v>38.2</v>
      </c>
      <c r="J14" s="291">
        <v>262225</v>
      </c>
      <c r="K14" s="291">
        <v>147</v>
      </c>
      <c r="L14" s="291">
        <v>463661</v>
      </c>
      <c r="M14" s="292">
        <v>1.77</v>
      </c>
      <c r="N14" s="200">
        <v>600872</v>
      </c>
      <c r="O14" s="107">
        <f t="shared" si="1"/>
        <v>-22.84</v>
      </c>
    </row>
    <row r="15" spans="1:15" ht="14.25" thickBot="1">
      <c r="A15" s="64" t="s">
        <v>142</v>
      </c>
      <c r="B15" s="201">
        <v>38</v>
      </c>
      <c r="C15" s="202">
        <v>263214</v>
      </c>
      <c r="D15" s="202">
        <v>155</v>
      </c>
      <c r="E15" s="202">
        <v>663743</v>
      </c>
      <c r="F15" s="203">
        <v>2.52</v>
      </c>
      <c r="G15" s="193">
        <v>658665</v>
      </c>
      <c r="H15" s="194">
        <f t="shared" si="0"/>
        <v>0.77</v>
      </c>
      <c r="I15" s="204">
        <v>38.1</v>
      </c>
      <c r="J15" s="205">
        <v>263682</v>
      </c>
      <c r="K15" s="206">
        <v>153</v>
      </c>
      <c r="L15" s="202">
        <v>600872</v>
      </c>
      <c r="M15" s="207">
        <v>2.28</v>
      </c>
      <c r="N15" s="193">
        <v>602542</v>
      </c>
      <c r="O15" s="199">
        <f t="shared" si="1"/>
        <v>-0.28</v>
      </c>
    </row>
    <row r="16" spans="1:15" ht="14.25" thickBot="1">
      <c r="A16" s="39" t="s">
        <v>171</v>
      </c>
      <c r="B16" s="40">
        <f aca="true" t="shared" si="2" ref="B16:O16">B14-B15</f>
        <v>0.29999999999999716</v>
      </c>
      <c r="C16" s="41">
        <f t="shared" si="2"/>
        <v>-1748</v>
      </c>
      <c r="D16" s="60">
        <f t="shared" si="2"/>
        <v>-7</v>
      </c>
      <c r="E16" s="41">
        <f t="shared" si="2"/>
        <v>-85454</v>
      </c>
      <c r="F16" s="38">
        <f t="shared" si="2"/>
        <v>-0.31000000000000005</v>
      </c>
      <c r="G16" s="61">
        <f t="shared" si="2"/>
        <v>5078</v>
      </c>
      <c r="H16" s="42">
        <f t="shared" si="2"/>
        <v>-13.639999999999999</v>
      </c>
      <c r="I16" s="43">
        <f t="shared" si="2"/>
        <v>0.10000000000000142</v>
      </c>
      <c r="J16" s="62">
        <f t="shared" si="2"/>
        <v>-1457</v>
      </c>
      <c r="K16" s="60">
        <f t="shared" si="2"/>
        <v>-6</v>
      </c>
      <c r="L16" s="41">
        <f t="shared" si="2"/>
        <v>-137211</v>
      </c>
      <c r="M16" s="38">
        <f t="shared" si="2"/>
        <v>-0.5099999999999998</v>
      </c>
      <c r="N16" s="61">
        <f t="shared" si="2"/>
        <v>-1670</v>
      </c>
      <c r="O16" s="42">
        <f t="shared" si="2"/>
        <v>-22.56</v>
      </c>
    </row>
    <row r="17" spans="1:15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13.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3.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3.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3.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13.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4.25" thickBot="1">
      <c r="A24" s="69"/>
      <c r="B24" s="69"/>
      <c r="C24" s="69"/>
      <c r="D24" s="69"/>
      <c r="E24" s="69"/>
      <c r="F24" s="69"/>
      <c r="G24" s="69"/>
      <c r="H24" s="69"/>
      <c r="I24" s="69"/>
      <c r="J24" s="67"/>
      <c r="K24" s="67"/>
      <c r="L24" s="67"/>
      <c r="M24" s="67"/>
      <c r="N24" s="67"/>
      <c r="O24" s="67"/>
    </row>
    <row r="25" spans="1:15" ht="13.5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/>
      <c r="L25" s="73"/>
      <c r="M25" s="73"/>
      <c r="N25" s="73"/>
      <c r="O25" s="74"/>
    </row>
    <row r="26" spans="1:15" ht="13.5" customHeight="1">
      <c r="A26" s="241" t="s">
        <v>122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3"/>
    </row>
    <row r="27" spans="1:15" ht="13.5">
      <c r="A27" s="246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3"/>
    </row>
    <row r="28" spans="1:15" ht="29.25" customHeight="1">
      <c r="A28" s="247" t="s">
        <v>143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3"/>
    </row>
    <row r="29" spans="1:15" ht="19.5" customHeight="1">
      <c r="A29" s="247" t="s">
        <v>111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3"/>
    </row>
    <row r="30" spans="1:15" ht="25.5" customHeight="1">
      <c r="A30" s="241" t="s">
        <v>144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9"/>
    </row>
    <row r="31" spans="1:15" ht="39" customHeight="1">
      <c r="A31" s="75"/>
      <c r="B31" s="240" t="s">
        <v>145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134"/>
      <c r="O31" s="77"/>
    </row>
    <row r="32" spans="1:15" ht="24.75" customHeight="1">
      <c r="A32" s="75"/>
      <c r="B32" s="95" t="s">
        <v>113</v>
      </c>
      <c r="C32" s="135"/>
      <c r="D32" s="95"/>
      <c r="E32" s="76"/>
      <c r="F32" s="76"/>
      <c r="G32" s="76"/>
      <c r="H32" s="76"/>
      <c r="I32" s="76"/>
      <c r="J32" s="76"/>
      <c r="K32" s="76"/>
      <c r="L32" s="76"/>
      <c r="M32" s="134"/>
      <c r="N32" s="134"/>
      <c r="O32" s="77"/>
    </row>
    <row r="33" spans="1:15" ht="24" customHeight="1">
      <c r="A33" s="75"/>
      <c r="B33" s="95" t="s">
        <v>146</v>
      </c>
      <c r="C33" s="135"/>
      <c r="D33" s="95"/>
      <c r="E33" s="76"/>
      <c r="F33" s="76"/>
      <c r="G33" s="76"/>
      <c r="H33" s="76"/>
      <c r="I33" s="76"/>
      <c r="J33" s="76"/>
      <c r="K33" s="76"/>
      <c r="L33" s="76"/>
      <c r="M33" s="134"/>
      <c r="N33" s="134"/>
      <c r="O33" s="77"/>
    </row>
    <row r="34" spans="1:15" ht="24" customHeight="1">
      <c r="A34" s="75" t="s">
        <v>115</v>
      </c>
      <c r="B34" s="95" t="s">
        <v>147</v>
      </c>
      <c r="C34" s="135"/>
      <c r="D34" s="95"/>
      <c r="E34" s="76"/>
      <c r="F34" s="76"/>
      <c r="G34" s="76"/>
      <c r="H34" s="76"/>
      <c r="I34" s="76"/>
      <c r="J34" s="76"/>
      <c r="K34" s="76"/>
      <c r="L34" s="76"/>
      <c r="M34" s="134"/>
      <c r="N34" s="134"/>
      <c r="O34" s="77"/>
    </row>
    <row r="35" spans="1:15" ht="19.5" customHeight="1">
      <c r="A35" s="78"/>
      <c r="B35" s="94" t="s">
        <v>148</v>
      </c>
      <c r="C35" s="135"/>
      <c r="D35" s="94"/>
      <c r="E35" s="79"/>
      <c r="F35" s="79"/>
      <c r="G35" s="79"/>
      <c r="H35" s="79"/>
      <c r="I35" s="79"/>
      <c r="J35" s="79"/>
      <c r="K35" s="80"/>
      <c r="L35" s="80"/>
      <c r="M35" s="80"/>
      <c r="N35" s="80"/>
      <c r="O35" s="81"/>
    </row>
    <row r="36" spans="1:15" ht="27.75" customHeight="1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80"/>
      <c r="L36" s="80"/>
      <c r="M36" s="80"/>
      <c r="N36" s="80"/>
      <c r="O36" s="81"/>
    </row>
    <row r="37" spans="1:15" ht="23.25" customHeight="1">
      <c r="A37" s="241" t="s">
        <v>120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3"/>
    </row>
    <row r="38" spans="1:15" ht="13.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80"/>
      <c r="L38" s="80"/>
      <c r="M38" s="80"/>
      <c r="N38" s="80"/>
      <c r="O38" s="81"/>
    </row>
    <row r="39" spans="1:15" ht="13.5">
      <c r="A39" s="136" t="s">
        <v>163</v>
      </c>
      <c r="B39" s="132"/>
      <c r="C39" s="132"/>
      <c r="D39" s="132"/>
      <c r="E39" s="132"/>
      <c r="F39" s="132" t="s">
        <v>164</v>
      </c>
      <c r="G39" s="84"/>
      <c r="H39" s="84"/>
      <c r="I39" s="80"/>
      <c r="J39" s="80"/>
      <c r="K39" s="80"/>
      <c r="L39" s="137"/>
      <c r="M39" s="137" t="s">
        <v>124</v>
      </c>
      <c r="N39" s="80"/>
      <c r="O39" s="81"/>
    </row>
    <row r="40" spans="1:15" ht="13.5">
      <c r="A40" s="136" t="s">
        <v>132</v>
      </c>
      <c r="B40" s="132"/>
      <c r="C40" s="132"/>
      <c r="D40" s="132"/>
      <c r="E40" s="132"/>
      <c r="F40" s="132" t="s">
        <v>136</v>
      </c>
      <c r="G40" s="84"/>
      <c r="H40" s="84"/>
      <c r="I40" s="80"/>
      <c r="J40" s="80"/>
      <c r="K40" s="80"/>
      <c r="L40" s="137"/>
      <c r="M40" s="80" t="s">
        <v>127</v>
      </c>
      <c r="N40" s="80"/>
      <c r="O40" s="81"/>
    </row>
    <row r="41" spans="1:15" ht="13.5" customHeight="1" hidden="1">
      <c r="A41" s="91"/>
      <c r="B41" s="132"/>
      <c r="C41" s="132"/>
      <c r="D41" s="132"/>
      <c r="E41" s="132"/>
      <c r="F41" s="132"/>
      <c r="G41" s="84"/>
      <c r="H41" s="84"/>
      <c r="I41" s="80"/>
      <c r="J41" s="80"/>
      <c r="K41" s="80"/>
      <c r="L41" s="80"/>
      <c r="M41" s="80"/>
      <c r="N41" s="80"/>
      <c r="O41" s="81"/>
    </row>
    <row r="42" spans="1:15" ht="13.5" customHeight="1" hidden="1">
      <c r="A42" s="91"/>
      <c r="B42" s="132"/>
      <c r="C42" s="132"/>
      <c r="D42" s="132"/>
      <c r="E42" s="132"/>
      <c r="F42" s="132"/>
      <c r="G42" s="84"/>
      <c r="H42" s="84"/>
      <c r="I42" s="80"/>
      <c r="J42" s="80"/>
      <c r="K42" s="80"/>
      <c r="L42" s="80"/>
      <c r="M42" s="80"/>
      <c r="N42" s="80"/>
      <c r="O42" s="81"/>
    </row>
    <row r="43" spans="1:15" ht="13.5">
      <c r="A43" s="136" t="s">
        <v>133</v>
      </c>
      <c r="B43" s="132"/>
      <c r="C43" s="132"/>
      <c r="D43" s="132"/>
      <c r="E43" s="132"/>
      <c r="F43" s="132" t="s">
        <v>137</v>
      </c>
      <c r="G43" s="84"/>
      <c r="H43" s="84"/>
      <c r="I43" s="80"/>
      <c r="J43" s="80"/>
      <c r="K43" s="80"/>
      <c r="L43" s="137"/>
      <c r="M43" s="137" t="s">
        <v>125</v>
      </c>
      <c r="N43" s="80"/>
      <c r="O43" s="81"/>
    </row>
    <row r="44" spans="1:15" ht="13.5" customHeight="1" hidden="1">
      <c r="A44" s="136"/>
      <c r="B44" s="132"/>
      <c r="C44" s="132"/>
      <c r="D44" s="132"/>
      <c r="E44" s="132"/>
      <c r="F44" s="132"/>
      <c r="G44" s="84"/>
      <c r="H44" s="84"/>
      <c r="I44" s="80"/>
      <c r="J44" s="80"/>
      <c r="K44" s="80"/>
      <c r="L44" s="80"/>
      <c r="M44" s="80"/>
      <c r="N44" s="80"/>
      <c r="O44" s="81"/>
    </row>
    <row r="45" spans="1:15" ht="13.5">
      <c r="A45" s="136" t="s">
        <v>134</v>
      </c>
      <c r="B45" s="132"/>
      <c r="C45" s="132"/>
      <c r="D45" s="132"/>
      <c r="E45" s="132"/>
      <c r="F45" s="132" t="s">
        <v>138</v>
      </c>
      <c r="G45" s="84"/>
      <c r="H45" s="84"/>
      <c r="I45" s="80"/>
      <c r="J45" s="80"/>
      <c r="K45" s="80"/>
      <c r="L45" s="137"/>
      <c r="M45" s="137" t="s">
        <v>126</v>
      </c>
      <c r="N45" s="80"/>
      <c r="O45" s="81"/>
    </row>
    <row r="46" spans="1:15" ht="13.5" customHeight="1" hidden="1">
      <c r="A46" s="91"/>
      <c r="B46" s="90"/>
      <c r="C46" s="83"/>
      <c r="D46" s="80"/>
      <c r="E46" s="80"/>
      <c r="F46" s="84"/>
      <c r="G46" s="135"/>
      <c r="H46" s="84"/>
      <c r="I46" s="80"/>
      <c r="J46" s="80"/>
      <c r="K46" s="80"/>
      <c r="L46" s="80"/>
      <c r="M46" s="80"/>
      <c r="N46" s="80"/>
      <c r="O46" s="81"/>
    </row>
    <row r="47" spans="1:15" ht="13.5" customHeight="1" hidden="1">
      <c r="A47" s="91"/>
      <c r="B47" s="90"/>
      <c r="C47" s="83"/>
      <c r="D47" s="80"/>
      <c r="E47" s="80"/>
      <c r="F47" s="84"/>
      <c r="G47" s="135"/>
      <c r="H47" s="84"/>
      <c r="I47" s="80"/>
      <c r="J47" s="80"/>
      <c r="K47" s="80"/>
      <c r="L47" s="80"/>
      <c r="M47" s="80"/>
      <c r="N47" s="80"/>
      <c r="O47" s="81"/>
    </row>
    <row r="48" spans="1:15" ht="13.5">
      <c r="A48" s="82"/>
      <c r="B48" s="83"/>
      <c r="C48" s="83"/>
      <c r="D48" s="80"/>
      <c r="E48" s="80"/>
      <c r="F48" s="84"/>
      <c r="G48" s="84"/>
      <c r="H48" s="80"/>
      <c r="I48" s="80"/>
      <c r="J48" s="80"/>
      <c r="K48" s="80"/>
      <c r="L48" s="80"/>
      <c r="M48" s="80"/>
      <c r="N48" s="80"/>
      <c r="O48" s="81"/>
    </row>
    <row r="49" spans="1:15" ht="13.5">
      <c r="A49" s="82"/>
      <c r="B49" s="83"/>
      <c r="C49" s="83"/>
      <c r="D49" s="80"/>
      <c r="E49" s="80"/>
      <c r="F49" s="84"/>
      <c r="G49" s="84"/>
      <c r="H49" s="80"/>
      <c r="I49" s="80"/>
      <c r="J49" s="80"/>
      <c r="K49" s="80"/>
      <c r="L49" s="80"/>
      <c r="M49" s="80"/>
      <c r="N49" s="80"/>
      <c r="O49" s="81"/>
    </row>
    <row r="50" spans="1:15" ht="27" customHeight="1">
      <c r="A50" s="237" t="s">
        <v>149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9"/>
    </row>
    <row r="51" spans="1:15" ht="13.5">
      <c r="A51" s="85"/>
      <c r="B51" s="83"/>
      <c r="C51" s="83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1"/>
    </row>
    <row r="52" spans="1:15" ht="21.75" customHeight="1">
      <c r="A52" s="136" t="s">
        <v>150</v>
      </c>
      <c r="B52" s="83"/>
      <c r="C52" s="8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</row>
    <row r="53" spans="1:15" s="93" customFormat="1" ht="68.25" customHeight="1">
      <c r="A53" s="244" t="s">
        <v>119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133"/>
      <c r="O53" s="92"/>
    </row>
    <row r="54" spans="1:15" ht="13.5">
      <c r="A54" s="85"/>
      <c r="B54" s="83"/>
      <c r="C54" s="83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</row>
    <row r="55" spans="1:15" ht="13.5">
      <c r="A55" s="85"/>
      <c r="B55" s="83"/>
      <c r="C55" s="83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</row>
    <row r="56" spans="1:15" ht="13.5">
      <c r="A56" s="85"/>
      <c r="B56" s="83"/>
      <c r="C56" s="83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</row>
    <row r="57" spans="1:15" ht="13.5">
      <c r="A57" s="85"/>
      <c r="B57" s="83"/>
      <c r="C57" s="83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</row>
    <row r="58" spans="1:15" ht="13.5">
      <c r="A58" s="85"/>
      <c r="B58" s="83"/>
      <c r="C58" s="8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</row>
    <row r="59" spans="1:15" ht="14.25" thickBo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8"/>
      <c r="L59" s="88"/>
      <c r="M59" s="88"/>
      <c r="N59" s="88"/>
      <c r="O59" s="89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50:O50"/>
    <mergeCell ref="B31:M31"/>
    <mergeCell ref="A37:O37"/>
    <mergeCell ref="A53:M5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2009-07-17T00:56:23Z</cp:lastPrinted>
  <dcterms:created xsi:type="dcterms:W3CDTF">2005-12-21T00:54:05Z</dcterms:created>
  <dcterms:modified xsi:type="dcterms:W3CDTF">2009-08-13T02:34:39Z</dcterms:modified>
  <cp:category/>
  <cp:version/>
  <cp:contentType/>
  <cp:contentStatus/>
</cp:coreProperties>
</file>