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<sst xmlns="http://schemas.openxmlformats.org/spreadsheetml/2006/main" count="1470" uniqueCount="154">
  <si>
    <t>平成24年　夏季一時金要求・妥結速報(最終結果)</t>
  </si>
  <si>
    <t>（　単　純　平　均　）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</si>
  <si>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</si>
  <si>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</si>
  <si>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</si>
  <si>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</si>
  <si>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</si>
  <si>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</si>
  <si>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</si>
  <si>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</si>
  <si>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</si>
  <si>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</si>
  <si>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</si>
  <si>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</si>
  <si>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</si>
  <si>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</si>
  <si>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</si>
  <si>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</si>
  <si>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</si>
  <si>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</si>
  <si>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</si>
  <si>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</si>
  <si>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</si>
  <si>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</si>
  <si>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</si>
  <si>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</si>
  <si>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</si>
  <si>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</si>
  <si>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</si>
  <si>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</si>
  <si>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</si>
  <si>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</si>
  <si>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</si>
  <si>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</si>
  <si>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</si>
  <si>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</si>
  <si>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</si>
  <si>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</si>
  <si>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</si>
  <si>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</si>
  <si>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</si>
  <si>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</si>
  <si>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</si>
  <si>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</si>
  <si>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</si>
  <si>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</si>
  <si>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</si>
  <si>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</si>
  <si>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</si>
  <si>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</si>
  <si>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</si>
  <si>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</si>
  <si>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</si>
  <si>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</si>
  <si>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</si>
  <si>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</si>
  <si>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</si>
  <si>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</si>
  <si>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</si>
  <si>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</si>
  <si>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</si>
  <si>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</si>
  <si>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</si>
  <si>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</si>
  <si>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</si>
  <si>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</si>
  <si>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</si>
  <si>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</si>
  <si>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</si>
  <si>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</si>
  <si>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時期別</t>
  </si>
  <si>
    <t>夏　冬　型</t>
  </si>
  <si>
    <t>冬　夏　型</t>
  </si>
  <si>
    <t>各　期　型</t>
  </si>
  <si>
    <t>２期分以上</t>
  </si>
  <si>
    <t>地</t>
  </si>
  <si>
    <t>東            部</t>
  </si>
  <si>
    <t>域</t>
  </si>
  <si>
    <t>中            部</t>
  </si>
  <si>
    <t>西            部</t>
  </si>
  <si>
    <t>全     平     均</t>
  </si>
  <si>
    <t>● 夏季一時金要求・妥結結果の推移（単純平均）</t>
  </si>
  <si>
    <t>静岡県</t>
  </si>
  <si>
    <t xml:space="preserve"> 年          次</t>
  </si>
  <si>
    <t>要求状況</t>
  </si>
  <si>
    <t xml:space="preserve">
前年
要求額（円）</t>
  </si>
  <si>
    <t xml:space="preserve"> 14 年 最 終 集 計</t>
  </si>
  <si>
    <t xml:space="preserve"> 15 年 最 終 集 計</t>
  </si>
  <si>
    <t xml:space="preserve"> 16 年 最 終 集 計</t>
  </si>
  <si>
    <t>24年 最終集計（A）</t>
  </si>
  <si>
    <t>23年 最終集計（B）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</si>
  <si>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</si>
  <si>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</si>
  <si>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</si>
  <si>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</si>
  <si>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</si>
  <si>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</si>
  <si>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春季賃上げ情報：平成２４年３月２９日、４月１６日、５月１日、５月２８日、７月９日</t>
  </si>
  <si>
    <t>　　　　夏季一時金情報：６月４日、６月１８日、７月２日、７月１７日、８月１３日</t>
  </si>
  <si>
    <t>　　　　年末一時金情報：１１月５日、１２月３日、１２月１７日、平成 ２５年１月８日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</si>
  <si>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</si>
  <si>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</si>
  <si>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</si>
  <si>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</si>
  <si>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</si>
  <si>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</si>
  <si>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</si>
  <si>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</si>
  <si>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</si>
  <si>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</si>
  <si>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</si>
  <si>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</si>
  <si>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</si>
  <si>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</si>
  <si>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</si>
  <si>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</si>
  <si>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</si>
  <si>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t>　　　　　　　　　　　　＊電話による労働相談のお知らせ</t>
  </si>
  <si>
    <t>フリーアクセス番号 ： ０１２０－９－３９６１０　(携帯電話、ＩＰ電話等からはかけられません。)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</si>
  <si>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</si>
  <si>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</si>
  <si>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</si>
  <si>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</si>
  <si>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</si>
  <si>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【公表資料用】</t>
  </si>
  <si>
    <t>食料品･たばこ</t>
  </si>
  <si>
    <t>木材、家具･装備品</t>
  </si>
  <si>
    <t>石油･石炭製品</t>
  </si>
  <si>
    <t>X</t>
  </si>
  <si>
    <t>機械器具</t>
  </si>
  <si>
    <t>X</t>
  </si>
  <si>
    <t>その他の製造業</t>
  </si>
  <si>
    <t>鉄道業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</si>
  <si>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</si>
  <si>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</si>
  <si>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</si>
  <si>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</si>
  <si>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</si>
  <si>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</si>
  <si>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</si>
  <si>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</si>
  <si>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 xml:space="preserve"> 23 年 最 終 集 計</t>
  </si>
  <si>
    <t>静岡県東部県民生活センター</t>
  </si>
  <si>
    <t>東部</t>
  </si>
  <si>
    <t>X</t>
  </si>
  <si>
    <t>X</t>
  </si>
  <si>
    <t>X</t>
  </si>
  <si>
    <t>X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</si>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</sst>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.0;[Red]\-#,##0.0"/>
    <numFmt numFmtId="196" formatCode="#,##0.0;&quot;▲ &quot;#,##0.0"/>
    <numFmt numFmtId="197" formatCode="0.000;&quot;▲ &quot;0.000"/>
    <numFmt numFmtId="198" formatCode="0.0000;&quot;▲ &quot;0.0000"/>
    <numFmt numFmtId="199" formatCode="0.00000;&quot;▲ &quot;0.00000"/>
    <numFmt numFmtId="200" formatCode="#,##0;&quot;△ &quot;#,##0"/>
    <numFmt numFmtId="201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/>
    </xf>
    <xf numFmtId="188" fontId="9" fillId="0" borderId="23" xfId="0" applyNumberFormat="1" applyFont="1" applyFill="1" applyBorder="1" applyAlignment="1">
      <alignment horizontal="right"/>
    </xf>
    <xf numFmtId="194" fontId="9" fillId="0" borderId="23" xfId="0" applyNumberFormat="1" applyFont="1" applyFill="1" applyBorder="1" applyAlignment="1">
      <alignment horizontal="right"/>
    </xf>
    <xf numFmtId="184" fontId="9" fillId="0" borderId="21" xfId="0" applyNumberFormat="1" applyFont="1" applyFill="1" applyBorder="1" applyAlignment="1">
      <alignment horizontal="right"/>
    </xf>
    <xf numFmtId="188" fontId="9" fillId="0" borderId="20" xfId="0" applyNumberFormat="1" applyFont="1" applyFill="1" applyBorder="1" applyAlignment="1">
      <alignment horizontal="right"/>
    </xf>
    <xf numFmtId="184" fontId="9" fillId="0" borderId="24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9" fontId="9" fillId="0" borderId="26" xfId="0" applyNumberFormat="1" applyFont="1" applyFill="1" applyBorder="1" applyAlignment="1">
      <alignment horizontal="right"/>
    </xf>
    <xf numFmtId="188" fontId="9" fillId="0" borderId="26" xfId="0" applyNumberFormat="1" applyFont="1" applyFill="1" applyBorder="1" applyAlignment="1">
      <alignment horizontal="right"/>
    </xf>
    <xf numFmtId="194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4" fontId="9" fillId="0" borderId="28" xfId="0" applyNumberFormat="1" applyFont="1" applyFill="1" applyBorder="1" applyAlignment="1">
      <alignment horizontal="right" vertical="center"/>
    </xf>
    <xf numFmtId="184" fontId="9" fillId="0" borderId="29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179" fontId="9" fillId="0" borderId="32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94" fontId="9" fillId="0" borderId="32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8" fontId="9" fillId="0" borderId="33" xfId="0" applyNumberFormat="1" applyFont="1" applyFill="1" applyBorder="1" applyAlignment="1">
      <alignment horizontal="right"/>
    </xf>
    <xf numFmtId="184" fontId="9" fillId="0" borderId="34" xfId="0" applyNumberFormat="1" applyFont="1" applyFill="1" applyBorder="1" applyAlignment="1">
      <alignment horizontal="right" vertical="center"/>
    </xf>
    <xf numFmtId="179" fontId="9" fillId="0" borderId="35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94" fontId="9" fillId="0" borderId="35" xfId="0" applyNumberFormat="1" applyFont="1" applyFill="1" applyBorder="1" applyAlignment="1">
      <alignment horizontal="right"/>
    </xf>
    <xf numFmtId="184" fontId="9" fillId="0" borderId="30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 shrinkToFit="1"/>
    </xf>
    <xf numFmtId="184" fontId="9" fillId="0" borderId="39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94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40" xfId="0" applyNumberFormat="1" applyFont="1" applyFill="1" applyBorder="1" applyAlignment="1">
      <alignment horizontal="right"/>
    </xf>
    <xf numFmtId="184" fontId="9" fillId="0" borderId="41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94" fontId="9" fillId="0" borderId="13" xfId="0" applyNumberFormat="1" applyFont="1" applyFill="1" applyBorder="1" applyAlignment="1">
      <alignment horizontal="right"/>
    </xf>
    <xf numFmtId="184" fontId="9" fillId="0" borderId="15" xfId="0" applyNumberFormat="1" applyFont="1" applyFill="1" applyBorder="1" applyAlignment="1">
      <alignment horizontal="right"/>
    </xf>
    <xf numFmtId="188" fontId="9" fillId="0" borderId="16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 textRotation="255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Continuous" vertical="center"/>
    </xf>
    <xf numFmtId="0" fontId="10" fillId="0" borderId="46" xfId="0" applyFont="1" applyFill="1" applyBorder="1" applyAlignment="1">
      <alignment horizontal="centerContinuous" vertical="center"/>
    </xf>
    <xf numFmtId="179" fontId="9" fillId="0" borderId="47" xfId="0" applyNumberFormat="1" applyFont="1" applyFill="1" applyBorder="1" applyAlignment="1">
      <alignment horizontal="right"/>
    </xf>
    <xf numFmtId="188" fontId="9" fillId="0" borderId="47" xfId="0" applyNumberFormat="1" applyFont="1" applyFill="1" applyBorder="1" applyAlignment="1">
      <alignment horizontal="right"/>
    </xf>
    <xf numFmtId="194" fontId="9" fillId="0" borderId="47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4" fontId="9" fillId="0" borderId="48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183" fontId="10" fillId="0" borderId="35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36" xfId="17" applyFont="1" applyFill="1" applyBorder="1" applyAlignment="1" applyProtection="1">
      <alignment horizontal="right"/>
      <protection locked="0"/>
    </xf>
    <xf numFmtId="182" fontId="10" fillId="0" borderId="34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34" xfId="0" applyNumberFormat="1" applyFont="1" applyFill="1" applyBorder="1" applyAlignment="1">
      <alignment horizontal="center"/>
    </xf>
    <xf numFmtId="183" fontId="10" fillId="0" borderId="50" xfId="0" applyNumberFormat="1" applyFont="1" applyFill="1" applyBorder="1" applyAlignment="1" applyProtection="1">
      <alignment/>
      <protection locked="0"/>
    </xf>
    <xf numFmtId="38" fontId="10" fillId="0" borderId="50" xfId="17" applyFont="1" applyFill="1" applyBorder="1" applyAlignment="1" applyProtection="1">
      <alignment/>
      <protection locked="0"/>
    </xf>
    <xf numFmtId="3" fontId="10" fillId="0" borderId="50" xfId="0" applyNumberFormat="1" applyFont="1" applyFill="1" applyBorder="1" applyAlignment="1" applyProtection="1">
      <alignment/>
      <protection locked="0"/>
    </xf>
    <xf numFmtId="182" fontId="10" fillId="0" borderId="51" xfId="0" applyNumberFormat="1" applyFont="1" applyFill="1" applyBorder="1" applyAlignment="1" applyProtection="1">
      <alignment/>
      <protection locked="0"/>
    </xf>
    <xf numFmtId="38" fontId="10" fillId="0" borderId="52" xfId="17" applyFont="1" applyFill="1" applyBorder="1" applyAlignment="1" applyProtection="1">
      <alignment horizontal="right"/>
      <protection locked="0"/>
    </xf>
    <xf numFmtId="182" fontId="10" fillId="0" borderId="53" xfId="17" applyNumberFormat="1" applyFont="1" applyFill="1" applyBorder="1" applyAlignment="1">
      <alignment horizontal="center"/>
    </xf>
    <xf numFmtId="189" fontId="10" fillId="0" borderId="43" xfId="17" applyNumberFormat="1" applyFont="1" applyFill="1" applyBorder="1" applyAlignment="1" applyProtection="1">
      <alignment horizontal="center"/>
      <protection locked="0"/>
    </xf>
    <xf numFmtId="38" fontId="10" fillId="0" borderId="51" xfId="17" applyFont="1" applyFill="1" applyBorder="1" applyAlignment="1" applyProtection="1">
      <alignment horizontal="center"/>
      <protection locked="0"/>
    </xf>
    <xf numFmtId="0" fontId="10" fillId="0" borderId="50" xfId="0" applyFont="1" applyFill="1" applyBorder="1" applyAlignment="1" applyProtection="1">
      <alignment/>
      <protection locked="0"/>
    </xf>
    <xf numFmtId="40" fontId="10" fillId="0" borderId="51" xfId="17" applyNumberFormat="1" applyFont="1" applyFill="1" applyBorder="1" applyAlignment="1" applyProtection="1">
      <alignment/>
      <protection locked="0"/>
    </xf>
    <xf numFmtId="190" fontId="10" fillId="0" borderId="35" xfId="0" applyNumberFormat="1" applyFont="1" applyFill="1" applyBorder="1" applyAlignment="1" applyProtection="1">
      <alignment/>
      <protection locked="0"/>
    </xf>
    <xf numFmtId="185" fontId="10" fillId="0" borderId="31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35" xfId="0" applyNumberFormat="1" applyFont="1" applyFill="1" applyBorder="1" applyAlignment="1" applyProtection="1">
      <alignment/>
      <protection locked="0"/>
    </xf>
    <xf numFmtId="190" fontId="10" fillId="0" borderId="32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182" fontId="10" fillId="0" borderId="54" xfId="17" applyNumberFormat="1" applyFont="1" applyFill="1" applyBorder="1" applyAlignment="1">
      <alignment horizontal="center"/>
    </xf>
    <xf numFmtId="185" fontId="10" fillId="0" borderId="37" xfId="17" applyNumberFormat="1" applyFont="1" applyFill="1" applyBorder="1" applyAlignment="1" applyProtection="1">
      <alignment horizontal="right"/>
      <protection locked="0"/>
    </xf>
    <xf numFmtId="38" fontId="10" fillId="0" borderId="10" xfId="17" applyFont="1" applyFill="1" applyBorder="1" applyAlignment="1" applyProtection="1">
      <alignment horizontal="right"/>
      <protection locked="0"/>
    </xf>
    <xf numFmtId="191" fontId="10" fillId="0" borderId="32" xfId="0" applyNumberFormat="1" applyFont="1" applyFill="1" applyBorder="1" applyAlignment="1" applyProtection="1">
      <alignment/>
      <protection locked="0"/>
    </xf>
    <xf numFmtId="40" fontId="10" fillId="0" borderId="10" xfId="17" applyNumberFormat="1" applyFont="1" applyFill="1" applyBorder="1" applyAlignment="1" applyProtection="1">
      <alignment/>
      <protection locked="0"/>
    </xf>
    <xf numFmtId="182" fontId="10" fillId="0" borderId="54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85" fontId="10" fillId="0" borderId="35" xfId="0" applyNumberFormat="1" applyFont="1" applyFill="1" applyBorder="1" applyAlignment="1" applyProtection="1">
      <alignment/>
      <protection locked="0"/>
    </xf>
    <xf numFmtId="184" fontId="10" fillId="0" borderId="34" xfId="17" applyNumberFormat="1" applyFont="1" applyFill="1" applyBorder="1" applyAlignment="1">
      <alignment horizontal="center"/>
    </xf>
    <xf numFmtId="185" fontId="10" fillId="0" borderId="30" xfId="0" applyNumberFormat="1" applyFont="1" applyFill="1" applyBorder="1" applyAlignment="1">
      <alignment horizontal="right"/>
    </xf>
    <xf numFmtId="186" fontId="10" fillId="0" borderId="30" xfId="0" applyNumberFormat="1" applyFont="1" applyFill="1" applyBorder="1" applyAlignment="1">
      <alignment horizontal="right"/>
    </xf>
    <xf numFmtId="192" fontId="10" fillId="0" borderId="30" xfId="0" applyNumberFormat="1" applyFont="1" applyFill="1" applyBorder="1" applyAlignment="1">
      <alignment horizontal="right"/>
    </xf>
    <xf numFmtId="184" fontId="10" fillId="0" borderId="30" xfId="0" applyNumberFormat="1" applyFont="1" applyFill="1" applyBorder="1" applyAlignment="1">
      <alignment horizontal="right"/>
    </xf>
    <xf numFmtId="186" fontId="10" fillId="0" borderId="55" xfId="0" applyNumberFormat="1" applyFont="1" applyFill="1" applyBorder="1" applyAlignment="1" applyProtection="1">
      <alignment horizontal="right" vertical="center"/>
      <protection locked="0"/>
    </xf>
    <xf numFmtId="184" fontId="10" fillId="0" borderId="34" xfId="0" applyNumberFormat="1" applyFont="1" applyFill="1" applyBorder="1" applyAlignment="1">
      <alignment horizontal="right"/>
    </xf>
    <xf numFmtId="186" fontId="10" fillId="0" borderId="38" xfId="0" applyNumberFormat="1" applyFont="1" applyFill="1" applyBorder="1" applyAlignment="1" applyProtection="1">
      <alignment horizontal="right" vertical="center"/>
      <protection locked="0"/>
    </xf>
    <xf numFmtId="186" fontId="10" fillId="0" borderId="38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96" fontId="10" fillId="0" borderId="15" xfId="17" applyNumberFormat="1" applyFont="1" applyFill="1" applyBorder="1" applyAlignment="1">
      <alignment horizontal="right"/>
    </xf>
    <xf numFmtId="186" fontId="10" fillId="0" borderId="15" xfId="17" applyNumberFormat="1" applyFont="1" applyFill="1" applyBorder="1" applyAlignment="1">
      <alignment horizontal="right"/>
    </xf>
    <xf numFmtId="184" fontId="10" fillId="0" borderId="15" xfId="17" applyNumberFormat="1" applyFont="1" applyFill="1" applyBorder="1" applyAlignment="1">
      <alignment horizontal="right"/>
    </xf>
    <xf numFmtId="186" fontId="10" fillId="0" borderId="56" xfId="17" applyNumberFormat="1" applyFont="1" applyFill="1" applyBorder="1" applyAlignment="1">
      <alignment horizontal="right"/>
    </xf>
    <xf numFmtId="184" fontId="10" fillId="0" borderId="17" xfId="17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/>
      <protection locked="0"/>
    </xf>
    <xf numFmtId="196" fontId="10" fillId="0" borderId="6" xfId="17" applyNumberFormat="1" applyFont="1" applyFill="1" applyBorder="1" applyAlignment="1">
      <alignment horizontal="right"/>
    </xf>
    <xf numFmtId="186" fontId="10" fillId="0" borderId="6" xfId="17" applyNumberFormat="1" applyFont="1" applyFill="1" applyBorder="1" applyAlignment="1">
      <alignment horizontal="right"/>
    </xf>
    <xf numFmtId="184" fontId="10" fillId="0" borderId="6" xfId="17" applyNumberFormat="1" applyFont="1" applyFill="1" applyBorder="1" applyAlignment="1">
      <alignment horizontal="right"/>
    </xf>
    <xf numFmtId="186" fontId="10" fillId="0" borderId="40" xfId="17" applyNumberFormat="1" applyFont="1" applyFill="1" applyBorder="1" applyAlignment="1">
      <alignment horizontal="right"/>
    </xf>
    <xf numFmtId="184" fontId="10" fillId="0" borderId="41" xfId="17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196" fontId="10" fillId="0" borderId="47" xfId="17" applyNumberFormat="1" applyFont="1" applyFill="1" applyBorder="1" applyAlignment="1">
      <alignment horizontal="right"/>
    </xf>
    <xf numFmtId="186" fontId="10" fillId="0" borderId="47" xfId="17" applyNumberFormat="1" applyFont="1" applyFill="1" applyBorder="1" applyAlignment="1">
      <alignment horizontal="right"/>
    </xf>
    <xf numFmtId="184" fontId="10" fillId="0" borderId="47" xfId="17" applyNumberFormat="1" applyFont="1" applyFill="1" applyBorder="1" applyAlignment="1">
      <alignment horizontal="right"/>
    </xf>
    <xf numFmtId="186" fontId="10" fillId="0" borderId="12" xfId="17" applyNumberFormat="1" applyFont="1" applyFill="1" applyBorder="1" applyAlignment="1">
      <alignment horizontal="right"/>
    </xf>
    <xf numFmtId="184" fontId="10" fillId="0" borderId="48" xfId="17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/>
    </xf>
    <xf numFmtId="185" fontId="10" fillId="0" borderId="57" xfId="0" applyNumberFormat="1" applyFont="1" applyFill="1" applyBorder="1" applyAlignment="1">
      <alignment/>
    </xf>
    <xf numFmtId="186" fontId="10" fillId="0" borderId="57" xfId="17" applyNumberFormat="1" applyFont="1" applyFill="1" applyBorder="1" applyAlignment="1">
      <alignment/>
    </xf>
    <xf numFmtId="186" fontId="10" fillId="0" borderId="57" xfId="0" applyNumberFormat="1" applyFont="1" applyFill="1" applyBorder="1" applyAlignment="1">
      <alignment/>
    </xf>
    <xf numFmtId="182" fontId="10" fillId="0" borderId="47" xfId="0" applyNumberFormat="1" applyFont="1" applyFill="1" applyBorder="1" applyAlignment="1">
      <alignment/>
    </xf>
    <xf numFmtId="186" fontId="10" fillId="0" borderId="44" xfId="17" applyNumberFormat="1" applyFont="1" applyFill="1" applyBorder="1" applyAlignment="1">
      <alignment horizontal="right"/>
    </xf>
    <xf numFmtId="182" fontId="10" fillId="0" borderId="48" xfId="0" applyNumberFormat="1" applyFont="1" applyFill="1" applyBorder="1" applyAlignment="1">
      <alignment horizontal="center"/>
    </xf>
    <xf numFmtId="185" fontId="10" fillId="0" borderId="58" xfId="0" applyNumberFormat="1" applyFont="1" applyFill="1" applyBorder="1" applyAlignment="1">
      <alignment horizontal="right"/>
    </xf>
    <xf numFmtId="186" fontId="10" fillId="0" borderId="57" xfId="17" applyNumberFormat="1" applyFont="1" applyFill="1" applyBorder="1" applyAlignment="1">
      <alignment horizontal="right"/>
    </xf>
    <xf numFmtId="182" fontId="10" fillId="0" borderId="48" xfId="0" applyNumberFormat="1" applyFont="1" applyFill="1" applyBorder="1" applyAlignment="1">
      <alignment/>
    </xf>
    <xf numFmtId="186" fontId="10" fillId="0" borderId="58" xfId="17" applyNumberFormat="1" applyFont="1" applyFill="1" applyBorder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2" xfId="22" applyFont="1" applyFill="1" applyBorder="1" applyProtection="1">
      <alignment/>
      <protection locked="0"/>
    </xf>
    <xf numFmtId="0" fontId="13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9" xfId="0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0" fontId="17" fillId="0" borderId="9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18" fillId="0" borderId="9" xfId="22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5" fillId="0" borderId="9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10" fillId="0" borderId="60" xfId="0" applyFont="1" applyFill="1" applyBorder="1" applyAlignment="1">
      <alignment horizontal="center"/>
    </xf>
    <xf numFmtId="184" fontId="9" fillId="0" borderId="61" xfId="0" applyNumberFormat="1" applyFont="1" applyFill="1" applyBorder="1" applyAlignment="1">
      <alignment horizontal="right" vertical="center"/>
    </xf>
    <xf numFmtId="185" fontId="10" fillId="0" borderId="31" xfId="17" applyNumberFormat="1" applyFont="1" applyFill="1" applyBorder="1" applyAlignment="1" applyProtection="1">
      <alignment/>
      <protection locked="0"/>
    </xf>
    <xf numFmtId="185" fontId="10" fillId="0" borderId="37" xfId="17" applyNumberFormat="1" applyFont="1" applyFill="1" applyBorder="1" applyAlignment="1" applyProtection="1">
      <alignment/>
      <protection locked="0"/>
    </xf>
    <xf numFmtId="40" fontId="10" fillId="0" borderId="34" xfId="17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85" fontId="10" fillId="0" borderId="30" xfId="0" applyNumberFormat="1" applyFont="1" applyFill="1" applyBorder="1" applyAlignment="1">
      <alignment/>
    </xf>
    <xf numFmtId="184" fontId="10" fillId="0" borderId="17" xfId="17" applyNumberFormat="1" applyFont="1" applyFill="1" applyBorder="1" applyAlignment="1">
      <alignment horizontal="right"/>
    </xf>
    <xf numFmtId="186" fontId="10" fillId="0" borderId="18" xfId="17" applyNumberFormat="1" applyFont="1" applyFill="1" applyBorder="1" applyAlignment="1">
      <alignment horizontal="right"/>
    </xf>
    <xf numFmtId="184" fontId="10" fillId="0" borderId="41" xfId="17" applyNumberFormat="1" applyFont="1" applyFill="1" applyBorder="1" applyAlignment="1">
      <alignment horizontal="right"/>
    </xf>
    <xf numFmtId="186" fontId="10" fillId="0" borderId="5" xfId="17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/>
    </xf>
    <xf numFmtId="186" fontId="10" fillId="0" borderId="14" xfId="17" applyNumberFormat="1" applyFont="1" applyFill="1" applyBorder="1" applyAlignment="1">
      <alignment horizontal="right"/>
    </xf>
    <xf numFmtId="186" fontId="10" fillId="0" borderId="11" xfId="17" applyNumberFormat="1" applyFont="1" applyFill="1" applyBorder="1" applyAlignment="1">
      <alignment horizontal="right"/>
    </xf>
    <xf numFmtId="0" fontId="10" fillId="0" borderId="44" xfId="0" applyFont="1" applyFill="1" applyBorder="1" applyAlignment="1" applyProtection="1">
      <alignment horizontal="center"/>
      <protection locked="0"/>
    </xf>
    <xf numFmtId="184" fontId="10" fillId="0" borderId="48" xfId="17" applyNumberFormat="1" applyFont="1" applyFill="1" applyBorder="1" applyAlignment="1">
      <alignment horizontal="right"/>
    </xf>
    <xf numFmtId="186" fontId="10" fillId="0" borderId="1" xfId="17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38" fontId="0" fillId="0" borderId="0" xfId="17" applyFont="1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 
      ６　労組数におけるxは組合数が3組合以下のときに使用している。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66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53500" y="0"/>
          <a:ext cx="133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66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66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53500" y="0"/>
          <a:ext cx="133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53500" y="0"/>
          <a:ext cx="133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1008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51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100869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2198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2198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21443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21443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7292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7292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7292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7292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443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443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44375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44375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64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1035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
      ６　労組数におけるxは組合数が3組合以下のときに使用している。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134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134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
      ６　労組数におけるxは組合数が3組合以下のときに使用している。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134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134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19050</xdr:colOff>
      <xdr:row>49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790950" y="104489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0</xdr:rowOff>
    </xdr:from>
    <xdr:to>
      <xdr:col>13</xdr:col>
      <xdr:colOff>228600</xdr:colOff>
      <xdr:row>56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21443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56</xdr:row>
      <xdr:rowOff>0</xdr:rowOff>
    </xdr:from>
    <xdr:to>
      <xdr:col>12</xdr:col>
      <xdr:colOff>600075</xdr:colOff>
      <xdr:row>56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21443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47</xdr:row>
      <xdr:rowOff>38100</xdr:rowOff>
    </xdr:from>
    <xdr:to>
      <xdr:col>8</xdr:col>
      <xdr:colOff>161925</xdr:colOff>
      <xdr:row>49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4870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 
      ６　労組数におけるxは組合数が3組合以下のときに使用している。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344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344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344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1004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47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10048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8387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8387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43125" y="4838700"/>
          <a:ext cx="6200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13</xdr:col>
      <xdr:colOff>228600</xdr:colOff>
      <xdr:row>25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8387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25</xdr:row>
      <xdr:rowOff>0</xdr:rowOff>
    </xdr:from>
    <xdr:to>
      <xdr:col>12</xdr:col>
      <xdr:colOff>600075</xdr:colOff>
      <xdr:row>25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8387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25</xdr:row>
      <xdr:rowOff>0</xdr:rowOff>
    </xdr:from>
    <xdr:to>
      <xdr:col>14</xdr:col>
      <xdr:colOff>104775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83870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69" name="Oval 69"/>
        <xdr:cNvSpPr>
          <a:spLocks/>
        </xdr:cNvSpPr>
      </xdr:nvSpPr>
      <xdr:spPr>
        <a:xfrm flipV="1">
          <a:off x="3790950" y="4838700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12</xdr:col>
      <xdr:colOff>133350</xdr:colOff>
      <xdr:row>25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43125" y="4838700"/>
          <a:ext cx="6200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84" name="Oval 84"/>
        <xdr:cNvSpPr>
          <a:spLocks/>
        </xdr:cNvSpPr>
      </xdr:nvSpPr>
      <xdr:spPr>
        <a:xfrm flipV="1">
          <a:off x="3790950" y="102774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00" name="AutoShape 100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01" name="AutoShape 101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102" name="Oval 102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5" name="AutoShape 145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6" name="AutoShape 14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7" name="AutoShape 147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8" name="AutoShape 148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0" name="AutoShape 150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4" name="AutoShape 164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2" name="AutoShape 19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6" name="AutoShape 20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7" name="AutoShape 207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8" name="AutoShape 208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36" name="AutoShape 23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37" name="AutoShape 237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38" name="AutoShape 238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52" name="AutoShape 25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85975" y="6124575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66" name="AutoShape 26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67" name="AutoShape 267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68" name="AutoShape 268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69" name="Oval 269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G4" sqref="G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0" customWidth="1"/>
    <col min="12" max="12" width="5.625" style="3" customWidth="1"/>
    <col min="13" max="13" width="7.625" style="3" customWidth="1"/>
    <col min="14" max="14" width="4.625" style="3" customWidth="1"/>
    <col min="15" max="15" width="8.125" style="12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4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38.5</v>
      </c>
      <c r="F8" s="41">
        <v>268243</v>
      </c>
      <c r="G8" s="42">
        <v>288</v>
      </c>
      <c r="H8" s="41">
        <v>619895</v>
      </c>
      <c r="I8" s="43">
        <v>2.31</v>
      </c>
      <c r="J8" s="44">
        <v>620861</v>
      </c>
      <c r="K8" s="45">
        <f>IF(U8=TRUE,"-",ROUND((H8-J8)/J8*100,2))</f>
        <v>-0.16</v>
      </c>
      <c r="L8" s="40">
        <v>38.4</v>
      </c>
      <c r="M8" s="41">
        <v>268191</v>
      </c>
      <c r="N8" s="42">
        <v>282</v>
      </c>
      <c r="O8" s="41">
        <v>543259</v>
      </c>
      <c r="P8" s="43">
        <v>2.03</v>
      </c>
      <c r="Q8" s="44">
        <v>547416</v>
      </c>
      <c r="R8" s="45">
        <f>IF(W8=TRUE,"-",ROUND((O8-Q8)/Q8*100,2))</f>
        <v>-0.76</v>
      </c>
      <c r="T8" s="36">
        <f>ROUND((H8-J8)/J8*100,2)</f>
        <v>-0.16</v>
      </c>
      <c r="U8" s="36" t="b">
        <f>ISERROR(T8)</f>
        <v>0</v>
      </c>
      <c r="V8" s="36">
        <f>ROUND((O8-Q8)/Q8*100,2)</f>
        <v>-0.76</v>
      </c>
      <c r="W8" s="36" t="b">
        <f>ISERROR(V8)</f>
        <v>0</v>
      </c>
    </row>
    <row r="9" spans="2:23" s="36" customFormat="1" ht="12">
      <c r="B9" s="46"/>
      <c r="C9" s="47"/>
      <c r="D9" s="48" t="s">
        <v>125</v>
      </c>
      <c r="E9" s="49">
        <v>38.2</v>
      </c>
      <c r="F9" s="50">
        <v>271979</v>
      </c>
      <c r="G9" s="51">
        <v>20</v>
      </c>
      <c r="H9" s="50">
        <v>646325</v>
      </c>
      <c r="I9" s="52">
        <v>2.38</v>
      </c>
      <c r="J9" s="53">
        <v>670948</v>
      </c>
      <c r="K9" s="54">
        <f>IF(U9=TRUE,"-",ROUND((H9-J9)/J9*100,2))</f>
        <v>-3.67</v>
      </c>
      <c r="L9" s="49">
        <v>38.2</v>
      </c>
      <c r="M9" s="50">
        <v>271979</v>
      </c>
      <c r="N9" s="51">
        <v>20</v>
      </c>
      <c r="O9" s="50">
        <v>610309</v>
      </c>
      <c r="P9" s="52">
        <v>2.24</v>
      </c>
      <c r="Q9" s="53">
        <v>644796</v>
      </c>
      <c r="R9" s="55">
        <f>IF(W9=TRUE,"-",ROUND((O9-Q9)/Q9*100,2))</f>
        <v>-5.35</v>
      </c>
      <c r="T9" s="36">
        <f aca="true" t="shared" si="0" ref="T9:T66">ROUND((H9-J9)/J9*100,2)</f>
        <v>-3.67</v>
      </c>
      <c r="U9" s="36" t="b">
        <f aca="true" t="shared" si="1" ref="U9:U66">ISERROR(T9)</f>
        <v>0</v>
      </c>
      <c r="V9" s="36">
        <f aca="true" t="shared" si="2" ref="V9:V66">ROUND((O9-Q9)/Q9*100,2)</f>
        <v>-5.35</v>
      </c>
      <c r="W9" s="36" t="b">
        <f aca="true" t="shared" si="3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38.1</v>
      </c>
      <c r="F10" s="50">
        <v>262899</v>
      </c>
      <c r="G10" s="51">
        <v>10</v>
      </c>
      <c r="H10" s="50">
        <v>569777</v>
      </c>
      <c r="I10" s="52">
        <v>2.17</v>
      </c>
      <c r="J10" s="53">
        <v>593812</v>
      </c>
      <c r="K10" s="54">
        <f aca="true" t="shared" si="4" ref="K10:K66">IF(U10=TRUE,"-",ROUND((H10-J10)/J10*100,2))</f>
        <v>-4.05</v>
      </c>
      <c r="L10" s="49">
        <v>38.1</v>
      </c>
      <c r="M10" s="50">
        <v>262899</v>
      </c>
      <c r="N10" s="51">
        <v>10</v>
      </c>
      <c r="O10" s="50">
        <v>387559</v>
      </c>
      <c r="P10" s="52">
        <v>1.47</v>
      </c>
      <c r="Q10" s="53">
        <v>408218</v>
      </c>
      <c r="R10" s="55">
        <f aca="true" t="shared" si="5" ref="R10:R66">IF(W10=TRUE,"-",ROUND((O10-Q10)/Q10*100,2))</f>
        <v>-5.06</v>
      </c>
      <c r="T10" s="36">
        <f t="shared" si="0"/>
        <v>-4.05</v>
      </c>
      <c r="U10" s="36" t="b">
        <f t="shared" si="1"/>
        <v>0</v>
      </c>
      <c r="V10" s="36">
        <f t="shared" si="2"/>
        <v>-5.06</v>
      </c>
      <c r="W10" s="36" t="b">
        <f t="shared" si="3"/>
        <v>0</v>
      </c>
    </row>
    <row r="11" spans="2:23" s="36" customFormat="1" ht="12">
      <c r="B11" s="46"/>
      <c r="C11" s="47"/>
      <c r="D11" s="48" t="s">
        <v>126</v>
      </c>
      <c r="E11" s="49">
        <v>38.7</v>
      </c>
      <c r="F11" s="50">
        <v>230684</v>
      </c>
      <c r="G11" s="51">
        <v>4</v>
      </c>
      <c r="H11" s="50">
        <v>348037</v>
      </c>
      <c r="I11" s="52">
        <v>1.51</v>
      </c>
      <c r="J11" s="53">
        <v>325717</v>
      </c>
      <c r="K11" s="54">
        <f t="shared" si="4"/>
        <v>6.85</v>
      </c>
      <c r="L11" s="49">
        <v>38.7</v>
      </c>
      <c r="M11" s="50">
        <v>230684</v>
      </c>
      <c r="N11" s="51">
        <v>4</v>
      </c>
      <c r="O11" s="50">
        <v>275054</v>
      </c>
      <c r="P11" s="52">
        <v>1.19</v>
      </c>
      <c r="Q11" s="53">
        <v>306772</v>
      </c>
      <c r="R11" s="55">
        <f t="shared" si="5"/>
        <v>-10.34</v>
      </c>
      <c r="T11" s="36">
        <f t="shared" si="0"/>
        <v>6.85</v>
      </c>
      <c r="U11" s="36" t="b">
        <f t="shared" si="1"/>
        <v>0</v>
      </c>
      <c r="V11" s="36">
        <f t="shared" si="2"/>
        <v>-10.34</v>
      </c>
      <c r="W11" s="36" t="b">
        <f t="shared" si="3"/>
        <v>0</v>
      </c>
    </row>
    <row r="12" spans="2:23" s="36" customFormat="1" ht="12">
      <c r="B12" s="46"/>
      <c r="C12" s="47"/>
      <c r="D12" s="48" t="s">
        <v>17</v>
      </c>
      <c r="E12" s="49">
        <v>38.4</v>
      </c>
      <c r="F12" s="50">
        <v>267551</v>
      </c>
      <c r="G12" s="51">
        <v>30</v>
      </c>
      <c r="H12" s="50">
        <v>643442</v>
      </c>
      <c r="I12" s="52">
        <v>2.4</v>
      </c>
      <c r="J12" s="53">
        <v>652572</v>
      </c>
      <c r="K12" s="54">
        <f t="shared" si="4"/>
        <v>-1.4</v>
      </c>
      <c r="L12" s="49">
        <v>38.4</v>
      </c>
      <c r="M12" s="50">
        <v>267551</v>
      </c>
      <c r="N12" s="51">
        <v>30</v>
      </c>
      <c r="O12" s="50">
        <v>561383</v>
      </c>
      <c r="P12" s="52">
        <v>2.1</v>
      </c>
      <c r="Q12" s="53">
        <v>592402</v>
      </c>
      <c r="R12" s="55">
        <f t="shared" si="5"/>
        <v>-5.24</v>
      </c>
      <c r="T12" s="36">
        <f t="shared" si="0"/>
        <v>-1.4</v>
      </c>
      <c r="U12" s="36" t="b">
        <f t="shared" si="1"/>
        <v>0</v>
      </c>
      <c r="V12" s="36">
        <f t="shared" si="2"/>
        <v>-5.24</v>
      </c>
      <c r="W12" s="36" t="b">
        <f t="shared" si="3"/>
        <v>0</v>
      </c>
    </row>
    <row r="13" spans="2:23" s="36" customFormat="1" ht="12">
      <c r="B13" s="46"/>
      <c r="C13" s="47"/>
      <c r="D13" s="48" t="s">
        <v>18</v>
      </c>
      <c r="E13" s="49">
        <v>40.7</v>
      </c>
      <c r="F13" s="50">
        <v>234153</v>
      </c>
      <c r="G13" s="51">
        <v>6</v>
      </c>
      <c r="H13" s="50">
        <v>376107</v>
      </c>
      <c r="I13" s="52">
        <v>1.61</v>
      </c>
      <c r="J13" s="53">
        <v>351703</v>
      </c>
      <c r="K13" s="54">
        <f t="shared" si="4"/>
        <v>6.94</v>
      </c>
      <c r="L13" s="49">
        <v>39.8</v>
      </c>
      <c r="M13" s="50">
        <v>233920</v>
      </c>
      <c r="N13" s="51">
        <v>5</v>
      </c>
      <c r="O13" s="50">
        <v>340854</v>
      </c>
      <c r="P13" s="52">
        <v>1.46</v>
      </c>
      <c r="Q13" s="53">
        <v>334638</v>
      </c>
      <c r="R13" s="55">
        <f t="shared" si="5"/>
        <v>1.86</v>
      </c>
      <c r="T13" s="36">
        <f t="shared" si="0"/>
        <v>6.94</v>
      </c>
      <c r="U13" s="36" t="b">
        <f t="shared" si="1"/>
        <v>0</v>
      </c>
      <c r="V13" s="36">
        <f t="shared" si="2"/>
        <v>1.86</v>
      </c>
      <c r="W13" s="36" t="b">
        <f t="shared" si="3"/>
        <v>0</v>
      </c>
    </row>
    <row r="14" spans="2:23" s="36" customFormat="1" ht="12">
      <c r="B14" s="46"/>
      <c r="C14" s="47"/>
      <c r="D14" s="48" t="s">
        <v>19</v>
      </c>
      <c r="E14" s="49">
        <v>38.2</v>
      </c>
      <c r="F14" s="50">
        <v>289573</v>
      </c>
      <c r="G14" s="51">
        <v>29</v>
      </c>
      <c r="H14" s="50">
        <v>746834</v>
      </c>
      <c r="I14" s="52">
        <v>2.58</v>
      </c>
      <c r="J14" s="53">
        <v>745907</v>
      </c>
      <c r="K14" s="54">
        <f t="shared" si="4"/>
        <v>0.12</v>
      </c>
      <c r="L14" s="49">
        <v>38.2</v>
      </c>
      <c r="M14" s="50">
        <v>289573</v>
      </c>
      <c r="N14" s="51">
        <v>29</v>
      </c>
      <c r="O14" s="50">
        <v>683190</v>
      </c>
      <c r="P14" s="52">
        <v>2.36</v>
      </c>
      <c r="Q14" s="53">
        <v>681515</v>
      </c>
      <c r="R14" s="55">
        <f t="shared" si="5"/>
        <v>0.25</v>
      </c>
      <c r="T14" s="36">
        <f t="shared" si="0"/>
        <v>0.12</v>
      </c>
      <c r="U14" s="36" t="b">
        <f t="shared" si="1"/>
        <v>0</v>
      </c>
      <c r="V14" s="36">
        <f t="shared" si="2"/>
        <v>0.25</v>
      </c>
      <c r="W14" s="36" t="b">
        <f t="shared" si="3"/>
        <v>0</v>
      </c>
    </row>
    <row r="15" spans="2:23" s="36" customFormat="1" ht="12">
      <c r="B15" s="56"/>
      <c r="C15" s="47"/>
      <c r="D15" s="48" t="s">
        <v>127</v>
      </c>
      <c r="E15" s="49" t="s">
        <v>20</v>
      </c>
      <c r="F15" s="50" t="s">
        <v>20</v>
      </c>
      <c r="G15" s="51" t="s">
        <v>20</v>
      </c>
      <c r="H15" s="50" t="s">
        <v>20</v>
      </c>
      <c r="I15" s="52" t="s">
        <v>20</v>
      </c>
      <c r="J15" s="53" t="s">
        <v>20</v>
      </c>
      <c r="K15" s="54" t="str">
        <f t="shared" si="4"/>
        <v>-</v>
      </c>
      <c r="L15" s="49" t="s">
        <v>20</v>
      </c>
      <c r="M15" s="50" t="s">
        <v>20</v>
      </c>
      <c r="N15" s="51" t="s">
        <v>20</v>
      </c>
      <c r="O15" s="50" t="s">
        <v>20</v>
      </c>
      <c r="P15" s="52" t="s">
        <v>20</v>
      </c>
      <c r="Q15" s="53" t="s">
        <v>20</v>
      </c>
      <c r="R15" s="55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6"/>
      <c r="C16" s="47"/>
      <c r="D16" s="48" t="s">
        <v>21</v>
      </c>
      <c r="E16" s="49">
        <v>37.1</v>
      </c>
      <c r="F16" s="50">
        <v>269784</v>
      </c>
      <c r="G16" s="51">
        <v>10</v>
      </c>
      <c r="H16" s="50">
        <v>611113</v>
      </c>
      <c r="I16" s="52">
        <v>2.27</v>
      </c>
      <c r="J16" s="53">
        <v>682556</v>
      </c>
      <c r="K16" s="54">
        <f t="shared" si="4"/>
        <v>-10.47</v>
      </c>
      <c r="L16" s="49">
        <v>37.1</v>
      </c>
      <c r="M16" s="50">
        <v>269784</v>
      </c>
      <c r="N16" s="51">
        <v>10</v>
      </c>
      <c r="O16" s="50">
        <v>565956</v>
      </c>
      <c r="P16" s="52">
        <v>2.1</v>
      </c>
      <c r="Q16" s="53">
        <v>663629</v>
      </c>
      <c r="R16" s="55">
        <f t="shared" si="5"/>
        <v>-14.72</v>
      </c>
      <c r="T16" s="36">
        <f t="shared" si="0"/>
        <v>-10.47</v>
      </c>
      <c r="U16" s="36" t="b">
        <f t="shared" si="1"/>
        <v>0</v>
      </c>
      <c r="V16" s="36">
        <f t="shared" si="2"/>
        <v>-14.72</v>
      </c>
      <c r="W16" s="36" t="b">
        <f t="shared" si="3"/>
        <v>0</v>
      </c>
    </row>
    <row r="17" spans="2:23" s="36" customFormat="1" ht="12">
      <c r="B17" s="56"/>
      <c r="C17" s="47"/>
      <c r="D17" s="48" t="s">
        <v>22</v>
      </c>
      <c r="E17" s="49">
        <v>37.9</v>
      </c>
      <c r="F17" s="50">
        <v>270961</v>
      </c>
      <c r="G17" s="51">
        <v>8</v>
      </c>
      <c r="H17" s="50">
        <v>569044</v>
      </c>
      <c r="I17" s="52">
        <v>2.1</v>
      </c>
      <c r="J17" s="53">
        <v>562589</v>
      </c>
      <c r="K17" s="54">
        <f t="shared" si="4"/>
        <v>1.15</v>
      </c>
      <c r="L17" s="49">
        <v>37.9</v>
      </c>
      <c r="M17" s="50">
        <v>270961</v>
      </c>
      <c r="N17" s="51">
        <v>8</v>
      </c>
      <c r="O17" s="50">
        <v>540669</v>
      </c>
      <c r="P17" s="52">
        <v>2</v>
      </c>
      <c r="Q17" s="53">
        <v>543117</v>
      </c>
      <c r="R17" s="55">
        <f t="shared" si="5"/>
        <v>-0.45</v>
      </c>
      <c r="T17" s="36">
        <f t="shared" si="0"/>
        <v>1.15</v>
      </c>
      <c r="U17" s="36" t="b">
        <f t="shared" si="1"/>
        <v>0</v>
      </c>
      <c r="V17" s="36">
        <f t="shared" si="2"/>
        <v>-0.45</v>
      </c>
      <c r="W17" s="36" t="b">
        <f t="shared" si="3"/>
        <v>0</v>
      </c>
    </row>
    <row r="18" spans="2:23" s="36" customFormat="1" ht="12">
      <c r="B18" s="56"/>
      <c r="C18" s="47"/>
      <c r="D18" s="48" t="s">
        <v>23</v>
      </c>
      <c r="E18" s="49">
        <v>42.6</v>
      </c>
      <c r="F18" s="50">
        <v>283806</v>
      </c>
      <c r="G18" s="51">
        <v>8</v>
      </c>
      <c r="H18" s="50">
        <v>566008</v>
      </c>
      <c r="I18" s="52">
        <v>1.99</v>
      </c>
      <c r="J18" s="53">
        <v>524530</v>
      </c>
      <c r="K18" s="54">
        <f t="shared" si="4"/>
        <v>7.91</v>
      </c>
      <c r="L18" s="49">
        <v>40.3</v>
      </c>
      <c r="M18" s="50">
        <v>275121</v>
      </c>
      <c r="N18" s="51">
        <v>7</v>
      </c>
      <c r="O18" s="50">
        <v>449646</v>
      </c>
      <c r="P18" s="52">
        <v>1.63</v>
      </c>
      <c r="Q18" s="53">
        <v>445927</v>
      </c>
      <c r="R18" s="55">
        <f t="shared" si="5"/>
        <v>0.83</v>
      </c>
      <c r="T18" s="36">
        <f t="shared" si="0"/>
        <v>7.91</v>
      </c>
      <c r="U18" s="36" t="b">
        <f t="shared" si="1"/>
        <v>0</v>
      </c>
      <c r="V18" s="36">
        <f t="shared" si="2"/>
        <v>0.83</v>
      </c>
      <c r="W18" s="36" t="b">
        <f t="shared" si="3"/>
        <v>0</v>
      </c>
    </row>
    <row r="19" spans="2:23" s="36" customFormat="1" ht="12">
      <c r="B19" s="56"/>
      <c r="C19" s="47"/>
      <c r="D19" s="48" t="s">
        <v>24</v>
      </c>
      <c r="E19" s="49">
        <v>38</v>
      </c>
      <c r="F19" s="50">
        <v>246955</v>
      </c>
      <c r="G19" s="51" t="s">
        <v>128</v>
      </c>
      <c r="H19" s="50">
        <v>500000</v>
      </c>
      <c r="I19" s="52">
        <v>2.02</v>
      </c>
      <c r="J19" s="53">
        <v>500000</v>
      </c>
      <c r="K19" s="54">
        <f t="shared" si="4"/>
        <v>0</v>
      </c>
      <c r="L19" s="49" t="s">
        <v>20</v>
      </c>
      <c r="M19" s="50" t="s">
        <v>20</v>
      </c>
      <c r="N19" s="51" t="s">
        <v>20</v>
      </c>
      <c r="O19" s="50" t="s">
        <v>20</v>
      </c>
      <c r="P19" s="52" t="s">
        <v>20</v>
      </c>
      <c r="Q19" s="53">
        <v>438000</v>
      </c>
      <c r="R19" s="55" t="str">
        <f t="shared" si="5"/>
        <v>-</v>
      </c>
      <c r="T19" s="36">
        <f t="shared" si="0"/>
        <v>0</v>
      </c>
      <c r="U19" s="36" t="b">
        <f t="shared" si="1"/>
        <v>0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6" t="s">
        <v>25</v>
      </c>
      <c r="C20" s="47"/>
      <c r="D20" s="48" t="s">
        <v>26</v>
      </c>
      <c r="E20" s="49">
        <v>37.6</v>
      </c>
      <c r="F20" s="50">
        <v>275758</v>
      </c>
      <c r="G20" s="51">
        <v>10</v>
      </c>
      <c r="H20" s="50">
        <v>666978</v>
      </c>
      <c r="I20" s="52">
        <v>2.42</v>
      </c>
      <c r="J20" s="53">
        <v>672294</v>
      </c>
      <c r="K20" s="54">
        <f t="shared" si="4"/>
        <v>-0.79</v>
      </c>
      <c r="L20" s="49">
        <v>37.6</v>
      </c>
      <c r="M20" s="50">
        <v>275758</v>
      </c>
      <c r="N20" s="51">
        <v>10</v>
      </c>
      <c r="O20" s="50">
        <v>623014</v>
      </c>
      <c r="P20" s="52">
        <v>2.26</v>
      </c>
      <c r="Q20" s="53">
        <v>600146</v>
      </c>
      <c r="R20" s="55">
        <f t="shared" si="5"/>
        <v>3.81</v>
      </c>
      <c r="T20" s="36">
        <f t="shared" si="0"/>
        <v>-0.79</v>
      </c>
      <c r="U20" s="36" t="b">
        <f t="shared" si="1"/>
        <v>0</v>
      </c>
      <c r="V20" s="36">
        <f t="shared" si="2"/>
        <v>3.81</v>
      </c>
      <c r="W20" s="36" t="b">
        <f t="shared" si="3"/>
        <v>0</v>
      </c>
    </row>
    <row r="21" spans="2:23" s="36" customFormat="1" ht="12">
      <c r="B21" s="56"/>
      <c r="C21" s="47"/>
      <c r="D21" s="48" t="s">
        <v>27</v>
      </c>
      <c r="E21" s="49">
        <v>38.3</v>
      </c>
      <c r="F21" s="50">
        <v>256184</v>
      </c>
      <c r="G21" s="51">
        <v>14</v>
      </c>
      <c r="H21" s="50">
        <v>549386</v>
      </c>
      <c r="I21" s="52">
        <v>2.14</v>
      </c>
      <c r="J21" s="53">
        <v>569444</v>
      </c>
      <c r="K21" s="54">
        <f t="shared" si="4"/>
        <v>-3.52</v>
      </c>
      <c r="L21" s="49">
        <v>38.3</v>
      </c>
      <c r="M21" s="50">
        <v>256184</v>
      </c>
      <c r="N21" s="51">
        <v>14</v>
      </c>
      <c r="O21" s="50">
        <v>495179</v>
      </c>
      <c r="P21" s="52">
        <v>1.93</v>
      </c>
      <c r="Q21" s="53">
        <v>531251</v>
      </c>
      <c r="R21" s="55">
        <f t="shared" si="5"/>
        <v>-6.79</v>
      </c>
      <c r="T21" s="36">
        <f t="shared" si="0"/>
        <v>-3.52</v>
      </c>
      <c r="U21" s="36" t="b">
        <f t="shared" si="1"/>
        <v>0</v>
      </c>
      <c r="V21" s="36">
        <f t="shared" si="2"/>
        <v>-6.79</v>
      </c>
      <c r="W21" s="36" t="b">
        <f t="shared" si="3"/>
        <v>0</v>
      </c>
    </row>
    <row r="22" spans="2:23" s="36" customFormat="1" ht="12">
      <c r="B22" s="56"/>
      <c r="C22" s="47"/>
      <c r="D22" s="48" t="s">
        <v>129</v>
      </c>
      <c r="E22" s="49">
        <v>39.8</v>
      </c>
      <c r="F22" s="50">
        <v>267078</v>
      </c>
      <c r="G22" s="51">
        <v>27</v>
      </c>
      <c r="H22" s="50">
        <v>616661</v>
      </c>
      <c r="I22" s="52">
        <v>2.31</v>
      </c>
      <c r="J22" s="53">
        <v>598486</v>
      </c>
      <c r="K22" s="54">
        <f t="shared" si="4"/>
        <v>3.04</v>
      </c>
      <c r="L22" s="49">
        <v>39.6</v>
      </c>
      <c r="M22" s="50">
        <v>265970</v>
      </c>
      <c r="N22" s="51">
        <v>26</v>
      </c>
      <c r="O22" s="50">
        <v>479881</v>
      </c>
      <c r="P22" s="52">
        <v>1.8</v>
      </c>
      <c r="Q22" s="53">
        <v>440206</v>
      </c>
      <c r="R22" s="55">
        <f t="shared" si="5"/>
        <v>9.01</v>
      </c>
      <c r="T22" s="36">
        <f t="shared" si="0"/>
        <v>3.04</v>
      </c>
      <c r="U22" s="36" t="b">
        <f t="shared" si="1"/>
        <v>0</v>
      </c>
      <c r="V22" s="36">
        <f t="shared" si="2"/>
        <v>9.01</v>
      </c>
      <c r="W22" s="36" t="b">
        <f t="shared" si="3"/>
        <v>0</v>
      </c>
    </row>
    <row r="23" spans="2:23" s="36" customFormat="1" ht="12">
      <c r="B23" s="56"/>
      <c r="C23" s="47"/>
      <c r="D23" s="48" t="s">
        <v>28</v>
      </c>
      <c r="E23" s="49">
        <v>38.1</v>
      </c>
      <c r="F23" s="50">
        <v>273254</v>
      </c>
      <c r="G23" s="51">
        <v>8</v>
      </c>
      <c r="H23" s="50">
        <v>624831</v>
      </c>
      <c r="I23" s="52">
        <v>2.29</v>
      </c>
      <c r="J23" s="53">
        <v>617811</v>
      </c>
      <c r="K23" s="54">
        <f t="shared" si="4"/>
        <v>1.14</v>
      </c>
      <c r="L23" s="49">
        <v>38.1</v>
      </c>
      <c r="M23" s="50">
        <v>273254</v>
      </c>
      <c r="N23" s="51">
        <v>8</v>
      </c>
      <c r="O23" s="50">
        <v>494737</v>
      </c>
      <c r="P23" s="52">
        <v>1.81</v>
      </c>
      <c r="Q23" s="53">
        <v>486532</v>
      </c>
      <c r="R23" s="55">
        <f t="shared" si="5"/>
        <v>1.69</v>
      </c>
      <c r="T23" s="36">
        <f t="shared" si="0"/>
        <v>1.14</v>
      </c>
      <c r="U23" s="36" t="b">
        <f t="shared" si="1"/>
        <v>0</v>
      </c>
      <c r="V23" s="36">
        <f t="shared" si="2"/>
        <v>1.69</v>
      </c>
      <c r="W23" s="36" t="b">
        <f t="shared" si="3"/>
        <v>0</v>
      </c>
    </row>
    <row r="24" spans="2:23" s="36" customFormat="1" ht="12">
      <c r="B24" s="56"/>
      <c r="C24" s="47"/>
      <c r="D24" s="48" t="s">
        <v>29</v>
      </c>
      <c r="E24" s="49">
        <v>39.3</v>
      </c>
      <c r="F24" s="50">
        <v>266519</v>
      </c>
      <c r="G24" s="51">
        <v>17</v>
      </c>
      <c r="H24" s="50">
        <v>625368</v>
      </c>
      <c r="I24" s="52">
        <v>2.35</v>
      </c>
      <c r="J24" s="53">
        <v>611935</v>
      </c>
      <c r="K24" s="54">
        <f t="shared" si="4"/>
        <v>2.2</v>
      </c>
      <c r="L24" s="49">
        <v>39.3</v>
      </c>
      <c r="M24" s="50">
        <v>266519</v>
      </c>
      <c r="N24" s="51">
        <v>17</v>
      </c>
      <c r="O24" s="50">
        <v>579187</v>
      </c>
      <c r="P24" s="52">
        <v>2.17</v>
      </c>
      <c r="Q24" s="53">
        <v>570278</v>
      </c>
      <c r="R24" s="55">
        <f t="shared" si="5"/>
        <v>1.56</v>
      </c>
      <c r="T24" s="36">
        <f t="shared" si="0"/>
        <v>2.2</v>
      </c>
      <c r="U24" s="36" t="b">
        <f t="shared" si="1"/>
        <v>0</v>
      </c>
      <c r="V24" s="36">
        <f t="shared" si="2"/>
        <v>1.56</v>
      </c>
      <c r="W24" s="36" t="b">
        <f t="shared" si="3"/>
        <v>0</v>
      </c>
    </row>
    <row r="25" spans="2:23" s="36" customFormat="1" ht="12">
      <c r="B25" s="56"/>
      <c r="C25" s="47"/>
      <c r="D25" s="48" t="s">
        <v>30</v>
      </c>
      <c r="E25" s="49">
        <v>40.5</v>
      </c>
      <c r="F25" s="50">
        <v>306178</v>
      </c>
      <c r="G25" s="51" t="s">
        <v>130</v>
      </c>
      <c r="H25" s="50">
        <v>682037</v>
      </c>
      <c r="I25" s="52">
        <v>2.23</v>
      </c>
      <c r="J25" s="53">
        <v>734253</v>
      </c>
      <c r="K25" s="54">
        <f t="shared" si="4"/>
        <v>-7.11</v>
      </c>
      <c r="L25" s="49">
        <v>40.5</v>
      </c>
      <c r="M25" s="50">
        <v>306178</v>
      </c>
      <c r="N25" s="51" t="s">
        <v>130</v>
      </c>
      <c r="O25" s="50">
        <v>651000</v>
      </c>
      <c r="P25" s="52">
        <v>2.13</v>
      </c>
      <c r="Q25" s="53">
        <v>542472</v>
      </c>
      <c r="R25" s="55">
        <f t="shared" si="5"/>
        <v>20.01</v>
      </c>
      <c r="T25" s="36">
        <f t="shared" si="0"/>
        <v>-7.11</v>
      </c>
      <c r="U25" s="36" t="b">
        <f t="shared" si="1"/>
        <v>0</v>
      </c>
      <c r="V25" s="36">
        <f t="shared" si="2"/>
        <v>20.01</v>
      </c>
      <c r="W25" s="36" t="b">
        <f t="shared" si="3"/>
        <v>0</v>
      </c>
    </row>
    <row r="26" spans="2:23" s="36" customFormat="1" ht="12">
      <c r="B26" s="56"/>
      <c r="C26" s="47"/>
      <c r="D26" s="48" t="s">
        <v>31</v>
      </c>
      <c r="E26" s="49">
        <v>37.9</v>
      </c>
      <c r="F26" s="50">
        <v>263024</v>
      </c>
      <c r="G26" s="51">
        <v>74</v>
      </c>
      <c r="H26" s="50">
        <v>615553</v>
      </c>
      <c r="I26" s="52">
        <v>2.34</v>
      </c>
      <c r="J26" s="53">
        <v>600370</v>
      </c>
      <c r="K26" s="54">
        <f t="shared" si="4"/>
        <v>2.53</v>
      </c>
      <c r="L26" s="49">
        <v>37.9</v>
      </c>
      <c r="M26" s="50">
        <v>263366</v>
      </c>
      <c r="N26" s="51">
        <v>72</v>
      </c>
      <c r="O26" s="50">
        <v>533202</v>
      </c>
      <c r="P26" s="52">
        <v>2.02</v>
      </c>
      <c r="Q26" s="53">
        <v>528183</v>
      </c>
      <c r="R26" s="55">
        <f t="shared" si="5"/>
        <v>0.95</v>
      </c>
      <c r="T26" s="36">
        <f t="shared" si="0"/>
        <v>2.53</v>
      </c>
      <c r="U26" s="36" t="b">
        <f t="shared" si="1"/>
        <v>0</v>
      </c>
      <c r="V26" s="36">
        <f t="shared" si="2"/>
        <v>0.95</v>
      </c>
      <c r="W26" s="36" t="b">
        <f t="shared" si="3"/>
        <v>0</v>
      </c>
    </row>
    <row r="27" spans="2:23" s="36" customFormat="1" ht="12">
      <c r="B27" s="56"/>
      <c r="C27" s="47"/>
      <c r="D27" s="48" t="s">
        <v>131</v>
      </c>
      <c r="E27" s="49">
        <v>39.5</v>
      </c>
      <c r="F27" s="50">
        <v>266246</v>
      </c>
      <c r="G27" s="51">
        <v>9</v>
      </c>
      <c r="H27" s="50">
        <v>596191</v>
      </c>
      <c r="I27" s="52">
        <v>2.24</v>
      </c>
      <c r="J27" s="53">
        <v>627000</v>
      </c>
      <c r="K27" s="54">
        <f t="shared" si="4"/>
        <v>-4.91</v>
      </c>
      <c r="L27" s="49">
        <v>39.5</v>
      </c>
      <c r="M27" s="50">
        <v>266246</v>
      </c>
      <c r="N27" s="51">
        <v>9</v>
      </c>
      <c r="O27" s="50">
        <v>526580</v>
      </c>
      <c r="P27" s="52">
        <v>1.98</v>
      </c>
      <c r="Q27" s="53">
        <v>552029</v>
      </c>
      <c r="R27" s="55">
        <f t="shared" si="5"/>
        <v>-4.61</v>
      </c>
      <c r="T27" s="36">
        <f t="shared" si="0"/>
        <v>-4.91</v>
      </c>
      <c r="U27" s="36" t="b">
        <f t="shared" si="1"/>
        <v>0</v>
      </c>
      <c r="V27" s="36">
        <f t="shared" si="2"/>
        <v>-4.61</v>
      </c>
      <c r="W27" s="36" t="b">
        <f t="shared" si="3"/>
        <v>0</v>
      </c>
    </row>
    <row r="28" spans="2:23" s="36" customFormat="1" ht="12">
      <c r="B28" s="56" t="s">
        <v>32</v>
      </c>
      <c r="C28" s="57" t="s">
        <v>33</v>
      </c>
      <c r="D28" s="58"/>
      <c r="E28" s="59" t="s">
        <v>20</v>
      </c>
      <c r="F28" s="60" t="s">
        <v>20</v>
      </c>
      <c r="G28" s="61" t="s">
        <v>20</v>
      </c>
      <c r="H28" s="60" t="s">
        <v>20</v>
      </c>
      <c r="I28" s="62" t="s">
        <v>20</v>
      </c>
      <c r="J28" s="63" t="s">
        <v>20</v>
      </c>
      <c r="K28" s="64" t="str">
        <f t="shared" si="4"/>
        <v>-</v>
      </c>
      <c r="L28" s="59" t="s">
        <v>20</v>
      </c>
      <c r="M28" s="60" t="s">
        <v>20</v>
      </c>
      <c r="N28" s="61" t="s">
        <v>20</v>
      </c>
      <c r="O28" s="60" t="s">
        <v>20</v>
      </c>
      <c r="P28" s="62" t="s">
        <v>20</v>
      </c>
      <c r="Q28" s="63" t="s">
        <v>20</v>
      </c>
      <c r="R28" s="64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6"/>
      <c r="C29" s="57" t="s">
        <v>34</v>
      </c>
      <c r="D29" s="58"/>
      <c r="E29" s="65">
        <v>44.5</v>
      </c>
      <c r="F29" s="66">
        <v>274840</v>
      </c>
      <c r="G29" s="67" t="s">
        <v>130</v>
      </c>
      <c r="H29" s="66">
        <v>600000</v>
      </c>
      <c r="I29" s="68">
        <v>2.18</v>
      </c>
      <c r="J29" s="69">
        <v>575000</v>
      </c>
      <c r="K29" s="64">
        <f t="shared" si="4"/>
        <v>4.35</v>
      </c>
      <c r="L29" s="65">
        <v>44.5</v>
      </c>
      <c r="M29" s="66">
        <v>274840</v>
      </c>
      <c r="N29" s="67" t="s">
        <v>130</v>
      </c>
      <c r="O29" s="66">
        <v>556000</v>
      </c>
      <c r="P29" s="68">
        <v>2.02</v>
      </c>
      <c r="Q29" s="69">
        <v>554050</v>
      </c>
      <c r="R29" s="64">
        <f t="shared" si="5"/>
        <v>0.35</v>
      </c>
      <c r="T29" s="36">
        <f t="shared" si="0"/>
        <v>4.35</v>
      </c>
      <c r="U29" s="36" t="b">
        <f t="shared" si="1"/>
        <v>0</v>
      </c>
      <c r="V29" s="36">
        <f t="shared" si="2"/>
        <v>0.35</v>
      </c>
      <c r="W29" s="36" t="b">
        <f t="shared" si="3"/>
        <v>0</v>
      </c>
    </row>
    <row r="30" spans="2:23" s="36" customFormat="1" ht="12">
      <c r="B30" s="56"/>
      <c r="C30" s="57" t="s">
        <v>35</v>
      </c>
      <c r="D30" s="58"/>
      <c r="E30" s="65">
        <v>37.2</v>
      </c>
      <c r="F30" s="66">
        <v>289963</v>
      </c>
      <c r="G30" s="67">
        <v>11</v>
      </c>
      <c r="H30" s="66">
        <v>551440</v>
      </c>
      <c r="I30" s="68">
        <v>1.9</v>
      </c>
      <c r="J30" s="69">
        <v>527206</v>
      </c>
      <c r="K30" s="64">
        <f t="shared" si="4"/>
        <v>4.6</v>
      </c>
      <c r="L30" s="65">
        <v>37.2</v>
      </c>
      <c r="M30" s="66">
        <v>289963</v>
      </c>
      <c r="N30" s="67">
        <v>11</v>
      </c>
      <c r="O30" s="66">
        <v>492546</v>
      </c>
      <c r="P30" s="68">
        <v>1.7</v>
      </c>
      <c r="Q30" s="69">
        <v>487555</v>
      </c>
      <c r="R30" s="64">
        <f t="shared" si="5"/>
        <v>1.02</v>
      </c>
      <c r="T30" s="36">
        <f t="shared" si="0"/>
        <v>4.6</v>
      </c>
      <c r="U30" s="36" t="b">
        <f t="shared" si="1"/>
        <v>0</v>
      </c>
      <c r="V30" s="36">
        <f t="shared" si="2"/>
        <v>1.02</v>
      </c>
      <c r="W30" s="36" t="b">
        <f t="shared" si="3"/>
        <v>0</v>
      </c>
    </row>
    <row r="31" spans="2:23" s="36" customFormat="1" ht="12">
      <c r="B31" s="56"/>
      <c r="C31" s="57" t="s">
        <v>36</v>
      </c>
      <c r="D31" s="58"/>
      <c r="E31" s="65">
        <v>37.7</v>
      </c>
      <c r="F31" s="66">
        <v>306692</v>
      </c>
      <c r="G31" s="67">
        <v>6</v>
      </c>
      <c r="H31" s="66">
        <v>712322</v>
      </c>
      <c r="I31" s="68">
        <v>2.32</v>
      </c>
      <c r="J31" s="69">
        <v>733038</v>
      </c>
      <c r="K31" s="64">
        <f t="shared" si="4"/>
        <v>-2.83</v>
      </c>
      <c r="L31" s="65">
        <v>37.7</v>
      </c>
      <c r="M31" s="66">
        <v>306692</v>
      </c>
      <c r="N31" s="67">
        <v>6</v>
      </c>
      <c r="O31" s="66">
        <v>596989</v>
      </c>
      <c r="P31" s="68">
        <v>1.95</v>
      </c>
      <c r="Q31" s="69">
        <v>628077</v>
      </c>
      <c r="R31" s="64">
        <f t="shared" si="5"/>
        <v>-4.95</v>
      </c>
      <c r="T31" s="36">
        <f t="shared" si="0"/>
        <v>-2.83</v>
      </c>
      <c r="U31" s="36" t="b">
        <f t="shared" si="1"/>
        <v>0</v>
      </c>
      <c r="V31" s="36">
        <f t="shared" si="2"/>
        <v>-4.95</v>
      </c>
      <c r="W31" s="36" t="b">
        <f t="shared" si="3"/>
        <v>0</v>
      </c>
    </row>
    <row r="32" spans="2:23" s="36" customFormat="1" ht="12">
      <c r="B32" s="56"/>
      <c r="C32" s="57" t="s">
        <v>37</v>
      </c>
      <c r="D32" s="58"/>
      <c r="E32" s="65">
        <v>34.5</v>
      </c>
      <c r="F32" s="66">
        <v>324294</v>
      </c>
      <c r="G32" s="67" t="s">
        <v>130</v>
      </c>
      <c r="H32" s="66">
        <v>682322</v>
      </c>
      <c r="I32" s="68">
        <v>2.1</v>
      </c>
      <c r="J32" s="69">
        <v>739742</v>
      </c>
      <c r="K32" s="64">
        <f t="shared" si="4"/>
        <v>-7.76</v>
      </c>
      <c r="L32" s="65">
        <v>34.5</v>
      </c>
      <c r="M32" s="66">
        <v>324294</v>
      </c>
      <c r="N32" s="67" t="s">
        <v>130</v>
      </c>
      <c r="O32" s="66">
        <v>578900</v>
      </c>
      <c r="P32" s="68">
        <v>1.79</v>
      </c>
      <c r="Q32" s="69">
        <v>564749</v>
      </c>
      <c r="R32" s="64">
        <f t="shared" si="5"/>
        <v>2.51</v>
      </c>
      <c r="T32" s="36">
        <f t="shared" si="0"/>
        <v>-7.76</v>
      </c>
      <c r="U32" s="36" t="b">
        <f t="shared" si="1"/>
        <v>0</v>
      </c>
      <c r="V32" s="36">
        <f t="shared" si="2"/>
        <v>2.51</v>
      </c>
      <c r="W32" s="36" t="b">
        <f t="shared" si="3"/>
        <v>0</v>
      </c>
    </row>
    <row r="33" spans="2:23" s="36" customFormat="1" ht="12">
      <c r="B33" s="56"/>
      <c r="C33" s="70" t="s">
        <v>38</v>
      </c>
      <c r="D33" s="71"/>
      <c r="E33" s="59">
        <v>40.4</v>
      </c>
      <c r="F33" s="60">
        <v>247230</v>
      </c>
      <c r="G33" s="61">
        <v>42</v>
      </c>
      <c r="H33" s="60">
        <v>486317</v>
      </c>
      <c r="I33" s="62">
        <v>1.97</v>
      </c>
      <c r="J33" s="63">
        <v>491707</v>
      </c>
      <c r="K33" s="54">
        <f t="shared" si="4"/>
        <v>-1.1</v>
      </c>
      <c r="L33" s="59">
        <v>40.4</v>
      </c>
      <c r="M33" s="60">
        <v>244723</v>
      </c>
      <c r="N33" s="61">
        <v>41</v>
      </c>
      <c r="O33" s="60">
        <v>355941</v>
      </c>
      <c r="P33" s="62">
        <v>1.45</v>
      </c>
      <c r="Q33" s="63">
        <v>348498</v>
      </c>
      <c r="R33" s="55">
        <f t="shared" si="5"/>
        <v>2.14</v>
      </c>
      <c r="T33" s="36">
        <f t="shared" si="0"/>
        <v>-1.1</v>
      </c>
      <c r="U33" s="36" t="b">
        <f t="shared" si="1"/>
        <v>0</v>
      </c>
      <c r="V33" s="36">
        <f t="shared" si="2"/>
        <v>2.14</v>
      </c>
      <c r="W33" s="36" t="b">
        <f t="shared" si="3"/>
        <v>0</v>
      </c>
    </row>
    <row r="34" spans="2:23" s="36" customFormat="1" ht="12">
      <c r="B34" s="56"/>
      <c r="C34" s="47"/>
      <c r="D34" s="72" t="s">
        <v>132</v>
      </c>
      <c r="E34" s="49">
        <v>38.3</v>
      </c>
      <c r="F34" s="50">
        <v>215536</v>
      </c>
      <c r="G34" s="51">
        <v>6</v>
      </c>
      <c r="H34" s="50">
        <v>440398</v>
      </c>
      <c r="I34" s="52">
        <v>2.04</v>
      </c>
      <c r="J34" s="53">
        <v>453560</v>
      </c>
      <c r="K34" s="54">
        <f t="shared" si="4"/>
        <v>-2.9</v>
      </c>
      <c r="L34" s="49">
        <v>38.3</v>
      </c>
      <c r="M34" s="50">
        <v>215536</v>
      </c>
      <c r="N34" s="51">
        <v>6</v>
      </c>
      <c r="O34" s="50">
        <v>279800</v>
      </c>
      <c r="P34" s="52">
        <v>1.3</v>
      </c>
      <c r="Q34" s="53">
        <v>273954</v>
      </c>
      <c r="R34" s="55">
        <f t="shared" si="5"/>
        <v>2.13</v>
      </c>
      <c r="T34" s="36">
        <f t="shared" si="0"/>
        <v>-2.9</v>
      </c>
      <c r="U34" s="36" t="b">
        <f t="shared" si="1"/>
        <v>0</v>
      </c>
      <c r="V34" s="36">
        <f t="shared" si="2"/>
        <v>2.13</v>
      </c>
      <c r="W34" s="36" t="b">
        <f t="shared" si="3"/>
        <v>0</v>
      </c>
    </row>
    <row r="35" spans="2:23" s="36" customFormat="1" ht="12">
      <c r="B35" s="56"/>
      <c r="C35" s="47"/>
      <c r="D35" s="72" t="s">
        <v>39</v>
      </c>
      <c r="E35" s="49">
        <v>44.6</v>
      </c>
      <c r="F35" s="50">
        <v>217075</v>
      </c>
      <c r="G35" s="51">
        <v>4</v>
      </c>
      <c r="H35" s="50">
        <v>412290</v>
      </c>
      <c r="I35" s="52">
        <v>1.9</v>
      </c>
      <c r="J35" s="53">
        <v>417379</v>
      </c>
      <c r="K35" s="54">
        <f t="shared" si="4"/>
        <v>-1.22</v>
      </c>
      <c r="L35" s="49">
        <v>44.6</v>
      </c>
      <c r="M35" s="50">
        <v>217075</v>
      </c>
      <c r="N35" s="51">
        <v>4</v>
      </c>
      <c r="O35" s="50">
        <v>327080</v>
      </c>
      <c r="P35" s="52">
        <v>1.51</v>
      </c>
      <c r="Q35" s="53">
        <v>315827</v>
      </c>
      <c r="R35" s="55">
        <f t="shared" si="5"/>
        <v>3.56</v>
      </c>
      <c r="T35" s="36">
        <f t="shared" si="0"/>
        <v>-1.22</v>
      </c>
      <c r="U35" s="36" t="b">
        <f t="shared" si="1"/>
        <v>0</v>
      </c>
      <c r="V35" s="36">
        <f t="shared" si="2"/>
        <v>3.56</v>
      </c>
      <c r="W35" s="36" t="b">
        <f t="shared" si="3"/>
        <v>0</v>
      </c>
    </row>
    <row r="36" spans="2:23" s="36" customFormat="1" ht="12">
      <c r="B36" s="56" t="s">
        <v>40</v>
      </c>
      <c r="C36" s="47"/>
      <c r="D36" s="72" t="s">
        <v>41</v>
      </c>
      <c r="E36" s="49">
        <v>41.3</v>
      </c>
      <c r="F36" s="50">
        <v>260645</v>
      </c>
      <c r="G36" s="51">
        <v>24</v>
      </c>
      <c r="H36" s="50">
        <v>511253</v>
      </c>
      <c r="I36" s="52">
        <v>1.96</v>
      </c>
      <c r="J36" s="53">
        <v>523223</v>
      </c>
      <c r="K36" s="54">
        <f t="shared" si="4"/>
        <v>-2.29</v>
      </c>
      <c r="L36" s="49">
        <v>41.4</v>
      </c>
      <c r="M36" s="50">
        <v>256760</v>
      </c>
      <c r="N36" s="51">
        <v>23</v>
      </c>
      <c r="O36" s="50">
        <v>342754</v>
      </c>
      <c r="P36" s="52">
        <v>1.33</v>
      </c>
      <c r="Q36" s="53">
        <v>342987</v>
      </c>
      <c r="R36" s="55">
        <f t="shared" si="5"/>
        <v>-0.07</v>
      </c>
      <c r="T36" s="36">
        <f t="shared" si="0"/>
        <v>-2.29</v>
      </c>
      <c r="U36" s="36" t="b">
        <f t="shared" si="1"/>
        <v>0</v>
      </c>
      <c r="V36" s="36">
        <f t="shared" si="2"/>
        <v>-0.07</v>
      </c>
      <c r="W36" s="36" t="b">
        <f t="shared" si="3"/>
        <v>0</v>
      </c>
    </row>
    <row r="37" spans="2:23" s="36" customFormat="1" ht="12">
      <c r="B37" s="56"/>
      <c r="C37" s="47"/>
      <c r="D37" s="72" t="s">
        <v>42</v>
      </c>
      <c r="E37" s="49">
        <v>34.9</v>
      </c>
      <c r="F37" s="50">
        <v>227285</v>
      </c>
      <c r="G37" s="51" t="s">
        <v>130</v>
      </c>
      <c r="H37" s="50">
        <v>511854</v>
      </c>
      <c r="I37" s="52">
        <v>2.25</v>
      </c>
      <c r="J37" s="53">
        <v>498587</v>
      </c>
      <c r="K37" s="54">
        <f t="shared" si="4"/>
        <v>2.66</v>
      </c>
      <c r="L37" s="49">
        <v>34.9</v>
      </c>
      <c r="M37" s="50">
        <v>227285</v>
      </c>
      <c r="N37" s="51" t="s">
        <v>43</v>
      </c>
      <c r="O37" s="50">
        <v>509354</v>
      </c>
      <c r="P37" s="52">
        <v>2.24</v>
      </c>
      <c r="Q37" s="53">
        <v>488363</v>
      </c>
      <c r="R37" s="55">
        <f t="shared" si="5"/>
        <v>4.3</v>
      </c>
      <c r="T37" s="36">
        <f t="shared" si="0"/>
        <v>2.66</v>
      </c>
      <c r="U37" s="36" t="b">
        <f t="shared" si="1"/>
        <v>0</v>
      </c>
      <c r="V37" s="36">
        <f t="shared" si="2"/>
        <v>4.3</v>
      </c>
      <c r="W37" s="36" t="b">
        <f t="shared" si="3"/>
        <v>0</v>
      </c>
    </row>
    <row r="38" spans="2:23" s="36" customFormat="1" ht="12">
      <c r="B38" s="56"/>
      <c r="C38" s="47"/>
      <c r="D38" s="72" t="s">
        <v>44</v>
      </c>
      <c r="E38" s="49" t="s">
        <v>20</v>
      </c>
      <c r="F38" s="50" t="s">
        <v>20</v>
      </c>
      <c r="G38" s="51" t="s">
        <v>20</v>
      </c>
      <c r="H38" s="50" t="s">
        <v>20</v>
      </c>
      <c r="I38" s="52" t="s">
        <v>20</v>
      </c>
      <c r="J38" s="53" t="s">
        <v>20</v>
      </c>
      <c r="K38" s="54" t="str">
        <f t="shared" si="4"/>
        <v>-</v>
      </c>
      <c r="L38" s="49" t="s">
        <v>20</v>
      </c>
      <c r="M38" s="50" t="s">
        <v>20</v>
      </c>
      <c r="N38" s="51" t="s">
        <v>20</v>
      </c>
      <c r="O38" s="50" t="s">
        <v>20</v>
      </c>
      <c r="P38" s="52" t="s">
        <v>20</v>
      </c>
      <c r="Q38" s="53" t="s">
        <v>20</v>
      </c>
      <c r="R38" s="55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6"/>
      <c r="C39" s="47"/>
      <c r="D39" s="72" t="s">
        <v>45</v>
      </c>
      <c r="E39" s="49">
        <v>40.3</v>
      </c>
      <c r="F39" s="50">
        <v>250871</v>
      </c>
      <c r="G39" s="51" t="s">
        <v>128</v>
      </c>
      <c r="H39" s="50">
        <v>535000</v>
      </c>
      <c r="I39" s="52">
        <v>2.13</v>
      </c>
      <c r="J39" s="53">
        <v>472490</v>
      </c>
      <c r="K39" s="54">
        <f t="shared" si="4"/>
        <v>13.23</v>
      </c>
      <c r="L39" s="49">
        <v>40.3</v>
      </c>
      <c r="M39" s="50">
        <v>250871</v>
      </c>
      <c r="N39" s="51" t="s">
        <v>43</v>
      </c>
      <c r="O39" s="50">
        <v>524000</v>
      </c>
      <c r="P39" s="52">
        <v>2.09</v>
      </c>
      <c r="Q39" s="53">
        <v>446990</v>
      </c>
      <c r="R39" s="55">
        <f t="shared" si="5"/>
        <v>17.23</v>
      </c>
      <c r="T39" s="36">
        <f t="shared" si="0"/>
        <v>13.23</v>
      </c>
      <c r="U39" s="36" t="b">
        <f t="shared" si="1"/>
        <v>0</v>
      </c>
      <c r="V39" s="36">
        <f t="shared" si="2"/>
        <v>17.23</v>
      </c>
      <c r="W39" s="36" t="b">
        <f t="shared" si="3"/>
        <v>0</v>
      </c>
    </row>
    <row r="40" spans="2:23" s="36" customFormat="1" ht="12">
      <c r="B40" s="56"/>
      <c r="C40" s="47"/>
      <c r="D40" s="48" t="s">
        <v>46</v>
      </c>
      <c r="E40" s="49">
        <v>36.5</v>
      </c>
      <c r="F40" s="50">
        <v>252588</v>
      </c>
      <c r="G40" s="51">
        <v>4</v>
      </c>
      <c r="H40" s="50">
        <v>442500</v>
      </c>
      <c r="I40" s="52">
        <v>1.75</v>
      </c>
      <c r="J40" s="53">
        <v>438000</v>
      </c>
      <c r="K40" s="54">
        <f t="shared" si="4"/>
        <v>1.03</v>
      </c>
      <c r="L40" s="49">
        <v>36.5</v>
      </c>
      <c r="M40" s="50">
        <v>252588</v>
      </c>
      <c r="N40" s="51">
        <v>4</v>
      </c>
      <c r="O40" s="50">
        <v>414110</v>
      </c>
      <c r="P40" s="52">
        <v>1.64</v>
      </c>
      <c r="Q40" s="53">
        <v>397400</v>
      </c>
      <c r="R40" s="55">
        <f t="shared" si="5"/>
        <v>4.2</v>
      </c>
      <c r="T40" s="36">
        <f t="shared" si="0"/>
        <v>1.03</v>
      </c>
      <c r="U40" s="36" t="b">
        <f t="shared" si="1"/>
        <v>0</v>
      </c>
      <c r="V40" s="36">
        <f t="shared" si="2"/>
        <v>4.2</v>
      </c>
      <c r="W40" s="36" t="b">
        <f t="shared" si="3"/>
        <v>0</v>
      </c>
    </row>
    <row r="41" spans="2:23" s="36" customFormat="1" ht="12">
      <c r="B41" s="56"/>
      <c r="C41" s="47"/>
      <c r="D41" s="48" t="s">
        <v>47</v>
      </c>
      <c r="E41" s="49" t="s">
        <v>20</v>
      </c>
      <c r="F41" s="50" t="s">
        <v>20</v>
      </c>
      <c r="G41" s="51" t="s">
        <v>20</v>
      </c>
      <c r="H41" s="50" t="s">
        <v>20</v>
      </c>
      <c r="I41" s="52" t="s">
        <v>20</v>
      </c>
      <c r="J41" s="53" t="s">
        <v>20</v>
      </c>
      <c r="K41" s="54" t="str">
        <f t="shared" si="4"/>
        <v>-</v>
      </c>
      <c r="L41" s="49" t="s">
        <v>20</v>
      </c>
      <c r="M41" s="50" t="s">
        <v>20</v>
      </c>
      <c r="N41" s="51" t="s">
        <v>20</v>
      </c>
      <c r="O41" s="50" t="s">
        <v>20</v>
      </c>
      <c r="P41" s="52" t="s">
        <v>20</v>
      </c>
      <c r="Q41" s="53" t="s">
        <v>20</v>
      </c>
      <c r="R41" s="55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6"/>
      <c r="C42" s="57" t="s">
        <v>48</v>
      </c>
      <c r="D42" s="73"/>
      <c r="E42" s="65">
        <v>36.9</v>
      </c>
      <c r="F42" s="66">
        <v>255939</v>
      </c>
      <c r="G42" s="67">
        <v>29</v>
      </c>
      <c r="H42" s="66">
        <v>514960</v>
      </c>
      <c r="I42" s="68">
        <v>2.01</v>
      </c>
      <c r="J42" s="69">
        <v>500198</v>
      </c>
      <c r="K42" s="64">
        <f t="shared" si="4"/>
        <v>2.95</v>
      </c>
      <c r="L42" s="65">
        <v>36.9</v>
      </c>
      <c r="M42" s="66">
        <v>257581</v>
      </c>
      <c r="N42" s="67">
        <v>28</v>
      </c>
      <c r="O42" s="66">
        <v>442547</v>
      </c>
      <c r="P42" s="68">
        <v>1.72</v>
      </c>
      <c r="Q42" s="69">
        <v>425477</v>
      </c>
      <c r="R42" s="64">
        <f t="shared" si="5"/>
        <v>4.01</v>
      </c>
      <c r="T42" s="36">
        <f t="shared" si="0"/>
        <v>2.95</v>
      </c>
      <c r="U42" s="36" t="b">
        <f t="shared" si="1"/>
        <v>0</v>
      </c>
      <c r="V42" s="36">
        <f t="shared" si="2"/>
        <v>4.01</v>
      </c>
      <c r="W42" s="36" t="b">
        <f t="shared" si="3"/>
        <v>0</v>
      </c>
    </row>
    <row r="43" spans="2:23" s="36" customFormat="1" ht="12">
      <c r="B43" s="56"/>
      <c r="C43" s="57" t="s">
        <v>49</v>
      </c>
      <c r="D43" s="73"/>
      <c r="E43" s="65">
        <v>38.5</v>
      </c>
      <c r="F43" s="66">
        <v>303602</v>
      </c>
      <c r="G43" s="67">
        <v>10</v>
      </c>
      <c r="H43" s="66">
        <v>886251</v>
      </c>
      <c r="I43" s="68">
        <v>2.92</v>
      </c>
      <c r="J43" s="69">
        <v>833525</v>
      </c>
      <c r="K43" s="64">
        <f t="shared" si="4"/>
        <v>6.33</v>
      </c>
      <c r="L43" s="65">
        <v>38.5</v>
      </c>
      <c r="M43" s="66">
        <v>303602</v>
      </c>
      <c r="N43" s="67">
        <v>10</v>
      </c>
      <c r="O43" s="66">
        <v>831120</v>
      </c>
      <c r="P43" s="68">
        <v>2.74</v>
      </c>
      <c r="Q43" s="69">
        <v>749338</v>
      </c>
      <c r="R43" s="64">
        <f t="shared" si="5"/>
        <v>10.91</v>
      </c>
      <c r="T43" s="36">
        <f t="shared" si="0"/>
        <v>6.33</v>
      </c>
      <c r="U43" s="36" t="b">
        <f t="shared" si="1"/>
        <v>0</v>
      </c>
      <c r="V43" s="36">
        <f t="shared" si="2"/>
        <v>10.91</v>
      </c>
      <c r="W43" s="36" t="b">
        <f t="shared" si="3"/>
        <v>0</v>
      </c>
    </row>
    <row r="44" spans="2:23" s="36" customFormat="1" ht="12">
      <c r="B44" s="56"/>
      <c r="C44" s="57" t="s">
        <v>50</v>
      </c>
      <c r="D44" s="73"/>
      <c r="E44" s="65">
        <v>28.6</v>
      </c>
      <c r="F44" s="66">
        <v>234182</v>
      </c>
      <c r="G44" s="67" t="s">
        <v>133</v>
      </c>
      <c r="H44" s="66">
        <v>585455</v>
      </c>
      <c r="I44" s="68">
        <v>2.5</v>
      </c>
      <c r="J44" s="69">
        <v>425344</v>
      </c>
      <c r="K44" s="64">
        <f t="shared" si="4"/>
        <v>37.64</v>
      </c>
      <c r="L44" s="65">
        <v>28.6</v>
      </c>
      <c r="M44" s="66">
        <v>234182</v>
      </c>
      <c r="N44" s="67" t="s">
        <v>133</v>
      </c>
      <c r="O44" s="66">
        <v>520980</v>
      </c>
      <c r="P44" s="68">
        <v>2.22</v>
      </c>
      <c r="Q44" s="69">
        <v>408131</v>
      </c>
      <c r="R44" s="74">
        <f t="shared" si="5"/>
        <v>27.65</v>
      </c>
      <c r="T44" s="36">
        <f t="shared" si="0"/>
        <v>37.64</v>
      </c>
      <c r="U44" s="36" t="b">
        <f t="shared" si="1"/>
        <v>0</v>
      </c>
      <c r="V44" s="36">
        <f t="shared" si="2"/>
        <v>27.65</v>
      </c>
      <c r="W44" s="36" t="b">
        <f t="shared" si="3"/>
        <v>0</v>
      </c>
    </row>
    <row r="45" spans="2:23" s="36" customFormat="1" ht="12">
      <c r="B45" s="56"/>
      <c r="C45" s="57" t="s">
        <v>51</v>
      </c>
      <c r="D45" s="73"/>
      <c r="E45" s="65" t="s">
        <v>20</v>
      </c>
      <c r="F45" s="66" t="s">
        <v>20</v>
      </c>
      <c r="G45" s="67" t="s">
        <v>20</v>
      </c>
      <c r="H45" s="66" t="s">
        <v>20</v>
      </c>
      <c r="I45" s="68" t="s">
        <v>20</v>
      </c>
      <c r="J45" s="69" t="s">
        <v>20</v>
      </c>
      <c r="K45" s="64" t="str">
        <f t="shared" si="4"/>
        <v>-</v>
      </c>
      <c r="L45" s="65" t="s">
        <v>20</v>
      </c>
      <c r="M45" s="66" t="s">
        <v>20</v>
      </c>
      <c r="N45" s="67" t="s">
        <v>20</v>
      </c>
      <c r="O45" s="66" t="s">
        <v>20</v>
      </c>
      <c r="P45" s="68" t="s">
        <v>20</v>
      </c>
      <c r="Q45" s="69" t="s">
        <v>20</v>
      </c>
      <c r="R45" s="74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6"/>
      <c r="C46" s="57" t="s">
        <v>52</v>
      </c>
      <c r="D46" s="73"/>
      <c r="E46" s="65">
        <v>34.4</v>
      </c>
      <c r="F46" s="66">
        <v>203241</v>
      </c>
      <c r="G46" s="67" t="s">
        <v>134</v>
      </c>
      <c r="H46" s="66">
        <v>360090</v>
      </c>
      <c r="I46" s="68">
        <v>1.77</v>
      </c>
      <c r="J46" s="69">
        <v>339063</v>
      </c>
      <c r="K46" s="64">
        <f t="shared" si="4"/>
        <v>6.2</v>
      </c>
      <c r="L46" s="65">
        <v>34.4</v>
      </c>
      <c r="M46" s="66">
        <v>203241</v>
      </c>
      <c r="N46" s="67" t="s">
        <v>134</v>
      </c>
      <c r="O46" s="66">
        <v>326065</v>
      </c>
      <c r="P46" s="68">
        <v>1.6</v>
      </c>
      <c r="Q46" s="69">
        <v>317155</v>
      </c>
      <c r="R46" s="74">
        <f t="shared" si="5"/>
        <v>2.81</v>
      </c>
      <c r="T46" s="36">
        <f t="shared" si="0"/>
        <v>6.2</v>
      </c>
      <c r="U46" s="36" t="b">
        <f t="shared" si="1"/>
        <v>0</v>
      </c>
      <c r="V46" s="36">
        <f t="shared" si="2"/>
        <v>2.81</v>
      </c>
      <c r="W46" s="36" t="b">
        <f t="shared" si="3"/>
        <v>0</v>
      </c>
    </row>
    <row r="47" spans="2:23" s="36" customFormat="1" ht="12">
      <c r="B47" s="56"/>
      <c r="C47" s="57" t="s">
        <v>53</v>
      </c>
      <c r="D47" s="73"/>
      <c r="E47" s="65">
        <v>35.1</v>
      </c>
      <c r="F47" s="66">
        <v>254938</v>
      </c>
      <c r="G47" s="67">
        <v>6</v>
      </c>
      <c r="H47" s="66">
        <v>520295</v>
      </c>
      <c r="I47" s="68">
        <v>2.04</v>
      </c>
      <c r="J47" s="69">
        <v>502098</v>
      </c>
      <c r="K47" s="64">
        <f t="shared" si="4"/>
        <v>3.62</v>
      </c>
      <c r="L47" s="65">
        <v>35.1</v>
      </c>
      <c r="M47" s="66">
        <v>254938</v>
      </c>
      <c r="N47" s="67">
        <v>6</v>
      </c>
      <c r="O47" s="66">
        <v>408986</v>
      </c>
      <c r="P47" s="68">
        <v>1.6</v>
      </c>
      <c r="Q47" s="69">
        <v>437297</v>
      </c>
      <c r="R47" s="74">
        <f t="shared" si="5"/>
        <v>-6.47</v>
      </c>
      <c r="T47" s="36">
        <f t="shared" si="0"/>
        <v>3.62</v>
      </c>
      <c r="U47" s="36" t="b">
        <f t="shared" si="1"/>
        <v>0</v>
      </c>
      <c r="V47" s="36">
        <f t="shared" si="2"/>
        <v>-6.47</v>
      </c>
      <c r="W47" s="36" t="b">
        <f t="shared" si="3"/>
        <v>0</v>
      </c>
    </row>
    <row r="48" spans="2:23" s="36" customFormat="1" ht="12.75" thickBot="1">
      <c r="B48" s="56"/>
      <c r="C48" s="75" t="s">
        <v>54</v>
      </c>
      <c r="D48" s="76"/>
      <c r="E48" s="49">
        <v>37.1</v>
      </c>
      <c r="F48" s="50">
        <v>243529</v>
      </c>
      <c r="G48" s="51">
        <v>9</v>
      </c>
      <c r="H48" s="50">
        <v>490362</v>
      </c>
      <c r="I48" s="52">
        <v>2.01</v>
      </c>
      <c r="J48" s="53">
        <v>528188</v>
      </c>
      <c r="K48" s="54">
        <f t="shared" si="4"/>
        <v>-7.16</v>
      </c>
      <c r="L48" s="49">
        <v>37.1</v>
      </c>
      <c r="M48" s="50">
        <v>243529</v>
      </c>
      <c r="N48" s="51">
        <v>9</v>
      </c>
      <c r="O48" s="50">
        <v>486196</v>
      </c>
      <c r="P48" s="52">
        <v>2</v>
      </c>
      <c r="Q48" s="53">
        <v>496939</v>
      </c>
      <c r="R48" s="55">
        <f t="shared" si="5"/>
        <v>-2.16</v>
      </c>
      <c r="T48" s="36">
        <f t="shared" si="0"/>
        <v>-7.16</v>
      </c>
      <c r="U48" s="36" t="b">
        <f t="shared" si="1"/>
        <v>0</v>
      </c>
      <c r="V48" s="36">
        <f t="shared" si="2"/>
        <v>-2.16</v>
      </c>
      <c r="W48" s="36" t="b">
        <f t="shared" si="3"/>
        <v>0</v>
      </c>
    </row>
    <row r="49" spans="2:23" s="36" customFormat="1" ht="12">
      <c r="B49" s="77"/>
      <c r="C49" s="78" t="s">
        <v>55</v>
      </c>
      <c r="D49" s="79" t="s">
        <v>56</v>
      </c>
      <c r="E49" s="80">
        <v>39.4</v>
      </c>
      <c r="F49" s="81">
        <v>314865</v>
      </c>
      <c r="G49" s="82">
        <v>33</v>
      </c>
      <c r="H49" s="81">
        <v>748708</v>
      </c>
      <c r="I49" s="83">
        <v>2.38</v>
      </c>
      <c r="J49" s="84">
        <v>767047</v>
      </c>
      <c r="K49" s="85">
        <f t="shared" si="4"/>
        <v>-2.39</v>
      </c>
      <c r="L49" s="80">
        <v>39.4</v>
      </c>
      <c r="M49" s="81">
        <v>314865</v>
      </c>
      <c r="N49" s="82">
        <v>33</v>
      </c>
      <c r="O49" s="81">
        <v>693184</v>
      </c>
      <c r="P49" s="83">
        <v>2.2</v>
      </c>
      <c r="Q49" s="84">
        <v>695235</v>
      </c>
      <c r="R49" s="85">
        <f t="shared" si="5"/>
        <v>-0.3</v>
      </c>
      <c r="T49" s="36">
        <f t="shared" si="0"/>
        <v>-2.39</v>
      </c>
      <c r="U49" s="36" t="b">
        <f t="shared" si="1"/>
        <v>0</v>
      </c>
      <c r="V49" s="36">
        <f t="shared" si="2"/>
        <v>-0.3</v>
      </c>
      <c r="W49" s="36" t="b">
        <f t="shared" si="3"/>
        <v>0</v>
      </c>
    </row>
    <row r="50" spans="2:23" s="36" customFormat="1" ht="12">
      <c r="B50" s="56" t="s">
        <v>57</v>
      </c>
      <c r="C50" s="86"/>
      <c r="D50" s="87" t="s">
        <v>58</v>
      </c>
      <c r="E50" s="65">
        <v>38</v>
      </c>
      <c r="F50" s="66">
        <v>289421</v>
      </c>
      <c r="G50" s="67">
        <v>73</v>
      </c>
      <c r="H50" s="66">
        <v>692697</v>
      </c>
      <c r="I50" s="68">
        <v>2.39</v>
      </c>
      <c r="J50" s="69">
        <v>687456</v>
      </c>
      <c r="K50" s="64">
        <f t="shared" si="4"/>
        <v>0.76</v>
      </c>
      <c r="L50" s="65">
        <v>38</v>
      </c>
      <c r="M50" s="66">
        <v>289421</v>
      </c>
      <c r="N50" s="67">
        <v>73</v>
      </c>
      <c r="O50" s="66">
        <v>642227</v>
      </c>
      <c r="P50" s="68">
        <v>2.22</v>
      </c>
      <c r="Q50" s="69">
        <v>629638</v>
      </c>
      <c r="R50" s="64">
        <f t="shared" si="5"/>
        <v>2</v>
      </c>
      <c r="T50" s="36">
        <f t="shared" si="0"/>
        <v>0.76</v>
      </c>
      <c r="U50" s="36" t="b">
        <f t="shared" si="1"/>
        <v>0</v>
      </c>
      <c r="V50" s="36">
        <f t="shared" si="2"/>
        <v>2</v>
      </c>
      <c r="W50" s="36" t="b">
        <f t="shared" si="3"/>
        <v>0</v>
      </c>
    </row>
    <row r="51" spans="2:23" s="36" customFormat="1" ht="12">
      <c r="B51" s="56"/>
      <c r="C51" s="86" t="s">
        <v>59</v>
      </c>
      <c r="D51" s="87" t="s">
        <v>60</v>
      </c>
      <c r="E51" s="65">
        <v>37.1</v>
      </c>
      <c r="F51" s="66">
        <v>264213</v>
      </c>
      <c r="G51" s="67">
        <v>54</v>
      </c>
      <c r="H51" s="66">
        <v>667113</v>
      </c>
      <c r="I51" s="68">
        <v>2.52</v>
      </c>
      <c r="J51" s="69">
        <v>661963</v>
      </c>
      <c r="K51" s="64">
        <f t="shared" si="4"/>
        <v>0.78</v>
      </c>
      <c r="L51" s="65">
        <v>37.2</v>
      </c>
      <c r="M51" s="66">
        <v>263969</v>
      </c>
      <c r="N51" s="67">
        <v>53</v>
      </c>
      <c r="O51" s="66">
        <v>588643</v>
      </c>
      <c r="P51" s="68">
        <v>2.23</v>
      </c>
      <c r="Q51" s="69">
        <v>594553</v>
      </c>
      <c r="R51" s="64">
        <f t="shared" si="5"/>
        <v>-0.99</v>
      </c>
      <c r="T51" s="36">
        <f t="shared" si="0"/>
        <v>0.78</v>
      </c>
      <c r="U51" s="36" t="b">
        <f t="shared" si="1"/>
        <v>0</v>
      </c>
      <c r="V51" s="36">
        <f t="shared" si="2"/>
        <v>-0.99</v>
      </c>
      <c r="W51" s="36" t="b">
        <f t="shared" si="3"/>
        <v>0</v>
      </c>
    </row>
    <row r="52" spans="2:23" s="36" customFormat="1" ht="12">
      <c r="B52" s="56"/>
      <c r="C52" s="86"/>
      <c r="D52" s="87" t="s">
        <v>61</v>
      </c>
      <c r="E52" s="65">
        <v>37.4</v>
      </c>
      <c r="F52" s="66">
        <v>260380</v>
      </c>
      <c r="G52" s="67">
        <v>51</v>
      </c>
      <c r="H52" s="66">
        <v>585781</v>
      </c>
      <c r="I52" s="68">
        <v>2.25</v>
      </c>
      <c r="J52" s="69">
        <v>587766</v>
      </c>
      <c r="K52" s="64">
        <f t="shared" si="4"/>
        <v>-0.34</v>
      </c>
      <c r="L52" s="65">
        <v>37.3</v>
      </c>
      <c r="M52" s="66">
        <v>261102</v>
      </c>
      <c r="N52" s="67">
        <v>50</v>
      </c>
      <c r="O52" s="66">
        <v>527508</v>
      </c>
      <c r="P52" s="68">
        <v>2.02</v>
      </c>
      <c r="Q52" s="69">
        <v>528380</v>
      </c>
      <c r="R52" s="64">
        <f t="shared" si="5"/>
        <v>-0.17</v>
      </c>
      <c r="T52" s="36">
        <f t="shared" si="0"/>
        <v>-0.34</v>
      </c>
      <c r="U52" s="36" t="b">
        <f t="shared" si="1"/>
        <v>0</v>
      </c>
      <c r="V52" s="36">
        <f t="shared" si="2"/>
        <v>-0.17</v>
      </c>
      <c r="W52" s="36" t="b">
        <f t="shared" si="3"/>
        <v>0</v>
      </c>
    </row>
    <row r="53" spans="2:23" s="36" customFormat="1" ht="12">
      <c r="B53" s="56" t="s">
        <v>62</v>
      </c>
      <c r="C53" s="88" t="s">
        <v>25</v>
      </c>
      <c r="D53" s="87" t="s">
        <v>63</v>
      </c>
      <c r="E53" s="65">
        <v>37.8</v>
      </c>
      <c r="F53" s="66">
        <v>279930</v>
      </c>
      <c r="G53" s="67">
        <v>211</v>
      </c>
      <c r="H53" s="66">
        <v>669067</v>
      </c>
      <c r="I53" s="68">
        <v>2.39</v>
      </c>
      <c r="J53" s="69">
        <v>669472</v>
      </c>
      <c r="K53" s="64">
        <f t="shared" si="4"/>
        <v>-0.06</v>
      </c>
      <c r="L53" s="65">
        <v>37.8</v>
      </c>
      <c r="M53" s="66">
        <v>280209</v>
      </c>
      <c r="N53" s="67">
        <v>209</v>
      </c>
      <c r="O53" s="66">
        <v>609240</v>
      </c>
      <c r="P53" s="68">
        <v>2.17</v>
      </c>
      <c r="Q53" s="69">
        <v>606487</v>
      </c>
      <c r="R53" s="64">
        <f t="shared" si="5"/>
        <v>0.45</v>
      </c>
      <c r="T53" s="36">
        <f t="shared" si="0"/>
        <v>-0.06</v>
      </c>
      <c r="U53" s="36" t="b">
        <f t="shared" si="1"/>
        <v>0</v>
      </c>
      <c r="V53" s="36">
        <f t="shared" si="2"/>
        <v>0.45</v>
      </c>
      <c r="W53" s="36" t="b">
        <f t="shared" si="3"/>
        <v>0</v>
      </c>
    </row>
    <row r="54" spans="2:23" s="36" customFormat="1" ht="12">
      <c r="B54" s="56"/>
      <c r="C54" s="86" t="s">
        <v>64</v>
      </c>
      <c r="D54" s="87" t="s">
        <v>65</v>
      </c>
      <c r="E54" s="65">
        <v>37.9</v>
      </c>
      <c r="F54" s="66">
        <v>245984</v>
      </c>
      <c r="G54" s="67">
        <v>125</v>
      </c>
      <c r="H54" s="66">
        <v>528594</v>
      </c>
      <c r="I54" s="68">
        <v>2.15</v>
      </c>
      <c r="J54" s="69">
        <v>520552</v>
      </c>
      <c r="K54" s="64">
        <f t="shared" si="4"/>
        <v>1.54</v>
      </c>
      <c r="L54" s="65">
        <v>37.8</v>
      </c>
      <c r="M54" s="66">
        <v>245665</v>
      </c>
      <c r="N54" s="67">
        <v>123</v>
      </c>
      <c r="O54" s="66">
        <v>440698</v>
      </c>
      <c r="P54" s="68">
        <v>1.79</v>
      </c>
      <c r="Q54" s="69">
        <v>435436</v>
      </c>
      <c r="R54" s="64">
        <f t="shared" si="5"/>
        <v>1.21</v>
      </c>
      <c r="T54" s="36">
        <f t="shared" si="0"/>
        <v>1.54</v>
      </c>
      <c r="U54" s="36" t="b">
        <f t="shared" si="1"/>
        <v>0</v>
      </c>
      <c r="V54" s="36">
        <f t="shared" si="2"/>
        <v>1.21</v>
      </c>
      <c r="W54" s="36" t="b">
        <f t="shared" si="3"/>
        <v>0</v>
      </c>
    </row>
    <row r="55" spans="2:23" s="36" customFormat="1" ht="12">
      <c r="B55" s="56"/>
      <c r="C55" s="86" t="s">
        <v>66</v>
      </c>
      <c r="D55" s="87" t="s">
        <v>67</v>
      </c>
      <c r="E55" s="65">
        <v>41</v>
      </c>
      <c r="F55" s="66">
        <v>261327</v>
      </c>
      <c r="G55" s="67">
        <v>56</v>
      </c>
      <c r="H55" s="66">
        <v>514193</v>
      </c>
      <c r="I55" s="68">
        <v>1.97</v>
      </c>
      <c r="J55" s="69">
        <v>499171</v>
      </c>
      <c r="K55" s="64">
        <f t="shared" si="4"/>
        <v>3.01</v>
      </c>
      <c r="L55" s="65">
        <v>40.7</v>
      </c>
      <c r="M55" s="66">
        <v>259052</v>
      </c>
      <c r="N55" s="67">
        <v>53</v>
      </c>
      <c r="O55" s="66">
        <v>382348</v>
      </c>
      <c r="P55" s="68">
        <v>1.48</v>
      </c>
      <c r="Q55" s="69">
        <v>378996</v>
      </c>
      <c r="R55" s="64">
        <f t="shared" si="5"/>
        <v>0.88</v>
      </c>
      <c r="T55" s="36">
        <f t="shared" si="0"/>
        <v>3.01</v>
      </c>
      <c r="U55" s="36" t="b">
        <f t="shared" si="1"/>
        <v>0</v>
      </c>
      <c r="V55" s="36">
        <f t="shared" si="2"/>
        <v>0.88</v>
      </c>
      <c r="W55" s="36" t="b">
        <f t="shared" si="3"/>
        <v>0</v>
      </c>
    </row>
    <row r="56" spans="2:23" s="36" customFormat="1" ht="12">
      <c r="B56" s="56" t="s">
        <v>40</v>
      </c>
      <c r="C56" s="86" t="s">
        <v>59</v>
      </c>
      <c r="D56" s="87" t="s">
        <v>68</v>
      </c>
      <c r="E56" s="65">
        <v>43.7</v>
      </c>
      <c r="F56" s="66">
        <v>263591</v>
      </c>
      <c r="G56" s="67">
        <v>10</v>
      </c>
      <c r="H56" s="66">
        <v>522069</v>
      </c>
      <c r="I56" s="68">
        <v>1.98</v>
      </c>
      <c r="J56" s="69">
        <v>482862</v>
      </c>
      <c r="K56" s="64">
        <f t="shared" si="4"/>
        <v>8.12</v>
      </c>
      <c r="L56" s="65">
        <v>44.4</v>
      </c>
      <c r="M56" s="66">
        <v>265439</v>
      </c>
      <c r="N56" s="67">
        <v>9</v>
      </c>
      <c r="O56" s="66">
        <v>337057</v>
      </c>
      <c r="P56" s="68">
        <v>1.27</v>
      </c>
      <c r="Q56" s="69">
        <v>340271</v>
      </c>
      <c r="R56" s="64">
        <f t="shared" si="5"/>
        <v>-0.94</v>
      </c>
      <c r="T56" s="36">
        <f t="shared" si="0"/>
        <v>8.12</v>
      </c>
      <c r="U56" s="36" t="b">
        <f t="shared" si="1"/>
        <v>0</v>
      </c>
      <c r="V56" s="36">
        <f t="shared" si="2"/>
        <v>-0.94</v>
      </c>
      <c r="W56" s="36" t="b">
        <f t="shared" si="3"/>
        <v>0</v>
      </c>
    </row>
    <row r="57" spans="2:23" s="36" customFormat="1" ht="12">
      <c r="B57" s="56"/>
      <c r="C57" s="86" t="s">
        <v>25</v>
      </c>
      <c r="D57" s="87" t="s">
        <v>63</v>
      </c>
      <c r="E57" s="65">
        <v>39.1</v>
      </c>
      <c r="F57" s="66">
        <v>251405</v>
      </c>
      <c r="G57" s="67">
        <v>191</v>
      </c>
      <c r="H57" s="66">
        <v>524030</v>
      </c>
      <c r="I57" s="68">
        <v>2.08</v>
      </c>
      <c r="J57" s="69">
        <v>511924</v>
      </c>
      <c r="K57" s="64">
        <f t="shared" si="4"/>
        <v>2.36</v>
      </c>
      <c r="L57" s="65">
        <v>38.9</v>
      </c>
      <c r="M57" s="66">
        <v>250462</v>
      </c>
      <c r="N57" s="67">
        <v>185</v>
      </c>
      <c r="O57" s="66">
        <v>418939</v>
      </c>
      <c r="P57" s="68">
        <v>1.67</v>
      </c>
      <c r="Q57" s="69">
        <v>412995</v>
      </c>
      <c r="R57" s="64">
        <f t="shared" si="5"/>
        <v>1.44</v>
      </c>
      <c r="T57" s="36">
        <f t="shared" si="0"/>
        <v>2.36</v>
      </c>
      <c r="U57" s="36" t="b">
        <f t="shared" si="1"/>
        <v>0</v>
      </c>
      <c r="V57" s="36">
        <f t="shared" si="2"/>
        <v>1.44</v>
      </c>
      <c r="W57" s="36" t="b">
        <f t="shared" si="3"/>
        <v>0</v>
      </c>
    </row>
    <row r="58" spans="2:23" s="36" customFormat="1" ht="12.75" thickBot="1">
      <c r="B58" s="89"/>
      <c r="C58" s="90" t="s">
        <v>69</v>
      </c>
      <c r="D58" s="91"/>
      <c r="E58" s="92">
        <v>37.2</v>
      </c>
      <c r="F58" s="93">
        <v>265027</v>
      </c>
      <c r="G58" s="94">
        <v>7</v>
      </c>
      <c r="H58" s="93">
        <v>525125</v>
      </c>
      <c r="I58" s="95">
        <v>1.98</v>
      </c>
      <c r="J58" s="96">
        <v>611771</v>
      </c>
      <c r="K58" s="97">
        <f t="shared" si="4"/>
        <v>-14.16</v>
      </c>
      <c r="L58" s="92">
        <v>37.2</v>
      </c>
      <c r="M58" s="93">
        <v>265027</v>
      </c>
      <c r="N58" s="94">
        <v>7</v>
      </c>
      <c r="O58" s="93">
        <v>468829</v>
      </c>
      <c r="P58" s="95">
        <v>1.77</v>
      </c>
      <c r="Q58" s="96">
        <v>538693</v>
      </c>
      <c r="R58" s="97">
        <f t="shared" si="5"/>
        <v>-12.97</v>
      </c>
      <c r="T58" s="36">
        <f t="shared" si="0"/>
        <v>-14.16</v>
      </c>
      <c r="U58" s="36" t="b">
        <f t="shared" si="1"/>
        <v>0</v>
      </c>
      <c r="V58" s="36">
        <f t="shared" si="2"/>
        <v>-12.97</v>
      </c>
      <c r="W58" s="36" t="b">
        <f t="shared" si="3"/>
        <v>0</v>
      </c>
    </row>
    <row r="59" spans="2:23" s="36" customFormat="1" ht="12">
      <c r="B59" s="98" t="s">
        <v>70</v>
      </c>
      <c r="C59" s="99" t="s">
        <v>71</v>
      </c>
      <c r="D59" s="100"/>
      <c r="E59" s="80">
        <v>38.1</v>
      </c>
      <c r="F59" s="81">
        <v>273365</v>
      </c>
      <c r="G59" s="82">
        <v>205</v>
      </c>
      <c r="H59" s="81">
        <v>646232</v>
      </c>
      <c r="I59" s="83">
        <v>2.36</v>
      </c>
      <c r="J59" s="84">
        <v>647377</v>
      </c>
      <c r="K59" s="85">
        <f t="shared" si="4"/>
        <v>-0.18</v>
      </c>
      <c r="L59" s="80">
        <v>38.1</v>
      </c>
      <c r="M59" s="81">
        <v>273365</v>
      </c>
      <c r="N59" s="82">
        <v>205</v>
      </c>
      <c r="O59" s="81">
        <v>589190</v>
      </c>
      <c r="P59" s="83">
        <v>2.16</v>
      </c>
      <c r="Q59" s="84">
        <v>582448</v>
      </c>
      <c r="R59" s="85">
        <f t="shared" si="5"/>
        <v>1.16</v>
      </c>
      <c r="T59" s="36">
        <f t="shared" si="0"/>
        <v>-0.18</v>
      </c>
      <c r="U59" s="36" t="b">
        <f t="shared" si="1"/>
        <v>0</v>
      </c>
      <c r="V59" s="36">
        <f t="shared" si="2"/>
        <v>1.16</v>
      </c>
      <c r="W59" s="36" t="b">
        <f t="shared" si="3"/>
        <v>0</v>
      </c>
    </row>
    <row r="60" spans="2:23" s="36" customFormat="1" ht="12">
      <c r="B60" s="101"/>
      <c r="C60" s="102" t="s">
        <v>72</v>
      </c>
      <c r="D60" s="103"/>
      <c r="E60" s="65">
        <v>34.9</v>
      </c>
      <c r="F60" s="66">
        <v>266456</v>
      </c>
      <c r="G60" s="67">
        <v>6</v>
      </c>
      <c r="H60" s="66">
        <v>630361</v>
      </c>
      <c r="I60" s="68">
        <v>2.37</v>
      </c>
      <c r="J60" s="69">
        <v>624235</v>
      </c>
      <c r="K60" s="64">
        <f t="shared" si="4"/>
        <v>0.98</v>
      </c>
      <c r="L60" s="65">
        <v>34.9</v>
      </c>
      <c r="M60" s="66">
        <v>266456</v>
      </c>
      <c r="N60" s="67">
        <v>6</v>
      </c>
      <c r="O60" s="66">
        <v>594318</v>
      </c>
      <c r="P60" s="68">
        <v>2.23</v>
      </c>
      <c r="Q60" s="69">
        <v>587935</v>
      </c>
      <c r="R60" s="64">
        <f t="shared" si="5"/>
        <v>1.09</v>
      </c>
      <c r="T60" s="36">
        <f t="shared" si="0"/>
        <v>0.98</v>
      </c>
      <c r="U60" s="36" t="b">
        <f t="shared" si="1"/>
        <v>0</v>
      </c>
      <c r="V60" s="36">
        <f t="shared" si="2"/>
        <v>1.09</v>
      </c>
      <c r="W60" s="36" t="b">
        <f t="shared" si="3"/>
        <v>0</v>
      </c>
    </row>
    <row r="61" spans="2:23" s="36" customFormat="1" ht="12">
      <c r="B61" s="101"/>
      <c r="C61" s="102" t="s">
        <v>73</v>
      </c>
      <c r="D61" s="103"/>
      <c r="E61" s="59">
        <v>38.9</v>
      </c>
      <c r="F61" s="60">
        <v>259091</v>
      </c>
      <c r="G61" s="61">
        <v>198</v>
      </c>
      <c r="H61" s="60">
        <v>548884</v>
      </c>
      <c r="I61" s="62">
        <v>2.12</v>
      </c>
      <c r="J61" s="63">
        <v>537018</v>
      </c>
      <c r="K61" s="64">
        <f t="shared" si="4"/>
        <v>2.21</v>
      </c>
      <c r="L61" s="59">
        <v>38.7</v>
      </c>
      <c r="M61" s="60">
        <v>258505</v>
      </c>
      <c r="N61" s="61">
        <v>190</v>
      </c>
      <c r="O61" s="60">
        <v>440878</v>
      </c>
      <c r="P61" s="62">
        <v>1.71</v>
      </c>
      <c r="Q61" s="63">
        <v>439872</v>
      </c>
      <c r="R61" s="64">
        <f t="shared" si="5"/>
        <v>0.23</v>
      </c>
      <c r="T61" s="36">
        <f t="shared" si="0"/>
        <v>2.21</v>
      </c>
      <c r="U61" s="36" t="b">
        <f t="shared" si="1"/>
        <v>0</v>
      </c>
      <c r="V61" s="36">
        <f t="shared" si="2"/>
        <v>0.23</v>
      </c>
      <c r="W61" s="36" t="b">
        <f t="shared" si="3"/>
        <v>0</v>
      </c>
    </row>
    <row r="62" spans="2:23" s="36" customFormat="1" ht="12.75" thickBot="1">
      <c r="B62" s="104"/>
      <c r="C62" s="105" t="s">
        <v>74</v>
      </c>
      <c r="D62" s="106"/>
      <c r="E62" s="92" t="s">
        <v>20</v>
      </c>
      <c r="F62" s="93" t="s">
        <v>20</v>
      </c>
      <c r="G62" s="94" t="s">
        <v>20</v>
      </c>
      <c r="H62" s="93" t="s">
        <v>20</v>
      </c>
      <c r="I62" s="95" t="s">
        <v>20</v>
      </c>
      <c r="J62" s="96" t="s">
        <v>20</v>
      </c>
      <c r="K62" s="97" t="str">
        <f t="shared" si="4"/>
        <v>-</v>
      </c>
      <c r="L62" s="92" t="s">
        <v>20</v>
      </c>
      <c r="M62" s="93" t="s">
        <v>20</v>
      </c>
      <c r="N62" s="94" t="s">
        <v>20</v>
      </c>
      <c r="O62" s="93" t="s">
        <v>20</v>
      </c>
      <c r="P62" s="95" t="s">
        <v>20</v>
      </c>
      <c r="Q62" s="96" t="s">
        <v>20</v>
      </c>
      <c r="R62" s="97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77" t="s">
        <v>75</v>
      </c>
      <c r="C63" s="99" t="s">
        <v>76</v>
      </c>
      <c r="D63" s="100"/>
      <c r="E63" s="80">
        <v>39</v>
      </c>
      <c r="F63" s="81">
        <v>270931</v>
      </c>
      <c r="G63" s="82">
        <v>138</v>
      </c>
      <c r="H63" s="81">
        <v>620482</v>
      </c>
      <c r="I63" s="83">
        <v>2.29</v>
      </c>
      <c r="J63" s="84">
        <v>619048</v>
      </c>
      <c r="K63" s="85">
        <f t="shared" si="4"/>
        <v>0.23</v>
      </c>
      <c r="L63" s="80">
        <v>38.8</v>
      </c>
      <c r="M63" s="81">
        <v>269808</v>
      </c>
      <c r="N63" s="82">
        <v>136</v>
      </c>
      <c r="O63" s="81">
        <v>533798</v>
      </c>
      <c r="P63" s="83">
        <v>1.98</v>
      </c>
      <c r="Q63" s="84">
        <v>532734</v>
      </c>
      <c r="R63" s="85">
        <f t="shared" si="5"/>
        <v>0.2</v>
      </c>
      <c r="T63" s="36">
        <f t="shared" si="0"/>
        <v>0.23</v>
      </c>
      <c r="U63" s="36" t="b">
        <f t="shared" si="1"/>
        <v>0</v>
      </c>
      <c r="V63" s="36">
        <f t="shared" si="2"/>
        <v>0.2</v>
      </c>
      <c r="W63" s="36" t="b">
        <f t="shared" si="3"/>
        <v>0</v>
      </c>
    </row>
    <row r="64" spans="2:23" s="36" customFormat="1" ht="12">
      <c r="B64" s="56" t="s">
        <v>77</v>
      </c>
      <c r="C64" s="102" t="s">
        <v>78</v>
      </c>
      <c r="D64" s="103"/>
      <c r="E64" s="65">
        <v>38</v>
      </c>
      <c r="F64" s="66">
        <v>267567</v>
      </c>
      <c r="G64" s="67">
        <v>120</v>
      </c>
      <c r="H64" s="66">
        <v>591452</v>
      </c>
      <c r="I64" s="68">
        <v>2.21</v>
      </c>
      <c r="J64" s="69">
        <v>588545</v>
      </c>
      <c r="K64" s="64">
        <f t="shared" si="4"/>
        <v>0.49</v>
      </c>
      <c r="L64" s="65">
        <v>37.9</v>
      </c>
      <c r="M64" s="66">
        <v>268583</v>
      </c>
      <c r="N64" s="67">
        <v>114</v>
      </c>
      <c r="O64" s="66">
        <v>527550</v>
      </c>
      <c r="P64" s="68">
        <v>1.96</v>
      </c>
      <c r="Q64" s="69">
        <v>515016</v>
      </c>
      <c r="R64" s="64">
        <f t="shared" si="5"/>
        <v>2.43</v>
      </c>
      <c r="T64" s="36">
        <f t="shared" si="0"/>
        <v>0.49</v>
      </c>
      <c r="U64" s="36" t="b">
        <f t="shared" si="1"/>
        <v>0</v>
      </c>
      <c r="V64" s="36">
        <f t="shared" si="2"/>
        <v>2.43</v>
      </c>
      <c r="W64" s="36" t="b">
        <f t="shared" si="3"/>
        <v>0</v>
      </c>
    </row>
    <row r="65" spans="2:23" s="36" customFormat="1" ht="12.75" thickBot="1">
      <c r="B65" s="89" t="s">
        <v>40</v>
      </c>
      <c r="C65" s="105" t="s">
        <v>79</v>
      </c>
      <c r="D65" s="106"/>
      <c r="E65" s="92">
        <v>38.2</v>
      </c>
      <c r="F65" s="93">
        <v>261206</v>
      </c>
      <c r="G65" s="94">
        <v>151</v>
      </c>
      <c r="H65" s="93">
        <v>585020</v>
      </c>
      <c r="I65" s="95">
        <v>2.24</v>
      </c>
      <c r="J65" s="96">
        <v>576924</v>
      </c>
      <c r="K65" s="97">
        <f t="shared" si="4"/>
        <v>1.4</v>
      </c>
      <c r="L65" s="92">
        <v>38.2</v>
      </c>
      <c r="M65" s="93">
        <v>261206</v>
      </c>
      <c r="N65" s="94">
        <v>151</v>
      </c>
      <c r="O65" s="93">
        <v>499201</v>
      </c>
      <c r="P65" s="95">
        <v>1.91</v>
      </c>
      <c r="Q65" s="96">
        <v>497328</v>
      </c>
      <c r="R65" s="97">
        <f t="shared" si="5"/>
        <v>0.38</v>
      </c>
      <c r="T65" s="36">
        <f t="shared" si="0"/>
        <v>1.4</v>
      </c>
      <c r="U65" s="36" t="b">
        <f t="shared" si="1"/>
        <v>0</v>
      </c>
      <c r="V65" s="36">
        <f t="shared" si="2"/>
        <v>0.38</v>
      </c>
      <c r="W65" s="36" t="b">
        <f t="shared" si="3"/>
        <v>0</v>
      </c>
    </row>
    <row r="66" spans="2:23" s="36" customFormat="1" ht="12.75" thickBot="1">
      <c r="B66" s="107" t="s">
        <v>80</v>
      </c>
      <c r="C66" s="108"/>
      <c r="D66" s="108"/>
      <c r="E66" s="109">
        <v>38.4</v>
      </c>
      <c r="F66" s="110">
        <v>266354</v>
      </c>
      <c r="G66" s="111">
        <v>409</v>
      </c>
      <c r="H66" s="110">
        <v>598872</v>
      </c>
      <c r="I66" s="112">
        <v>2.25</v>
      </c>
      <c r="J66" s="113">
        <v>594114</v>
      </c>
      <c r="K66" s="114">
        <f t="shared" si="4"/>
        <v>0.8</v>
      </c>
      <c r="L66" s="109">
        <v>38.3</v>
      </c>
      <c r="M66" s="110">
        <v>266221</v>
      </c>
      <c r="N66" s="111">
        <v>401</v>
      </c>
      <c r="O66" s="110">
        <v>518994</v>
      </c>
      <c r="P66" s="112">
        <v>1.95</v>
      </c>
      <c r="Q66" s="113">
        <v>514237</v>
      </c>
      <c r="R66" s="114">
        <f t="shared" si="5"/>
        <v>0.93</v>
      </c>
      <c r="T66" s="36">
        <f t="shared" si="0"/>
        <v>0.8</v>
      </c>
      <c r="U66" s="36" t="b">
        <f t="shared" si="1"/>
        <v>0</v>
      </c>
      <c r="V66" s="36">
        <f t="shared" si="2"/>
        <v>0.93</v>
      </c>
      <c r="W66" s="36" t="b">
        <f t="shared" si="3"/>
        <v>0</v>
      </c>
    </row>
    <row r="67" spans="1:18" ht="12">
      <c r="A67" s="6"/>
      <c r="B67" s="6"/>
      <c r="C67" s="6"/>
      <c r="D67" s="115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116"/>
      <c r="Q67" s="117"/>
      <c r="R67" s="6"/>
    </row>
    <row r="68" spans="1:18" ht="12">
      <c r="A68" s="6"/>
      <c r="B68" s="6"/>
      <c r="C68" s="6"/>
      <c r="D68" s="115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118"/>
      <c r="Q68" s="6"/>
      <c r="R68" s="6"/>
    </row>
    <row r="69" spans="1:18" ht="12">
      <c r="A69" s="6"/>
      <c r="B69" s="6"/>
      <c r="C69" s="6"/>
      <c r="D69" s="115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">
      <selection activeCell="G4" sqref="G4"/>
    </sheetView>
  </sheetViews>
  <sheetFormatPr defaultColWidth="9.00390625" defaultRowHeight="13.5"/>
  <cols>
    <col min="1" max="1" width="18.00390625" style="124" customWidth="1"/>
    <col min="2" max="2" width="7.625" style="124" customWidth="1"/>
    <col min="3" max="3" width="8.625" style="124" customWidth="1"/>
    <col min="4" max="4" width="6.625" style="124" customWidth="1"/>
    <col min="5" max="8" width="8.625" style="124" customWidth="1"/>
    <col min="9" max="9" width="7.625" style="124" customWidth="1"/>
    <col min="10" max="10" width="8.625" style="124" customWidth="1"/>
    <col min="11" max="11" width="6.625" style="124" customWidth="1"/>
    <col min="12" max="12" width="9.75390625" style="124" customWidth="1"/>
    <col min="13" max="13" width="8.625" style="124" customWidth="1"/>
    <col min="14" max="14" width="9.75390625" style="124" customWidth="1"/>
    <col min="15" max="15" width="8.625" style="124" customWidth="1"/>
    <col min="16" max="16384" width="9.00390625" style="124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1"/>
      <c r="K1" s="122"/>
      <c r="L1" s="122"/>
      <c r="M1" s="122"/>
      <c r="N1" s="122"/>
      <c r="O1" s="123" t="s">
        <v>82</v>
      </c>
    </row>
    <row r="2" spans="1:15" ht="14.25" thickBot="1">
      <c r="A2" s="125" t="s">
        <v>83</v>
      </c>
      <c r="B2" s="126" t="s">
        <v>84</v>
      </c>
      <c r="C2" s="127"/>
      <c r="D2" s="127"/>
      <c r="E2" s="127"/>
      <c r="F2" s="127"/>
      <c r="G2" s="128"/>
      <c r="H2" s="129"/>
      <c r="I2" s="127" t="s">
        <v>4</v>
      </c>
      <c r="J2" s="127"/>
      <c r="K2" s="127"/>
      <c r="L2" s="127"/>
      <c r="M2" s="127"/>
      <c r="N2" s="128"/>
      <c r="O2" s="129"/>
    </row>
    <row r="3" spans="1:15" ht="13.5">
      <c r="A3" s="130"/>
      <c r="B3" s="131"/>
      <c r="C3" s="132"/>
      <c r="D3" s="132"/>
      <c r="E3" s="132"/>
      <c r="F3" s="132"/>
      <c r="G3" s="133" t="s">
        <v>5</v>
      </c>
      <c r="H3" s="134"/>
      <c r="I3" s="132"/>
      <c r="J3" s="132"/>
      <c r="K3" s="132"/>
      <c r="L3" s="132"/>
      <c r="M3" s="132"/>
      <c r="N3" s="135" t="s">
        <v>5</v>
      </c>
      <c r="O3" s="136"/>
    </row>
    <row r="4" spans="1:15" ht="52.5" customHeight="1" thickBot="1">
      <c r="A4" s="137"/>
      <c r="B4" s="138" t="s">
        <v>6</v>
      </c>
      <c r="C4" s="139" t="s">
        <v>7</v>
      </c>
      <c r="D4" s="139" t="s">
        <v>8</v>
      </c>
      <c r="E4" s="139" t="s">
        <v>9</v>
      </c>
      <c r="F4" s="140" t="s">
        <v>10</v>
      </c>
      <c r="G4" s="141" t="s">
        <v>85</v>
      </c>
      <c r="H4" s="142" t="s">
        <v>12</v>
      </c>
      <c r="I4" s="139" t="s">
        <v>6</v>
      </c>
      <c r="J4" s="139" t="s">
        <v>7</v>
      </c>
      <c r="K4" s="139" t="s">
        <v>8</v>
      </c>
      <c r="L4" s="139" t="s">
        <v>13</v>
      </c>
      <c r="M4" s="140" t="s">
        <v>10</v>
      </c>
      <c r="N4" s="141" t="s">
        <v>14</v>
      </c>
      <c r="O4" s="143" t="s">
        <v>12</v>
      </c>
    </row>
    <row r="5" spans="1:15" ht="13.5">
      <c r="A5" s="144" t="s">
        <v>86</v>
      </c>
      <c r="B5" s="145">
        <v>38.3</v>
      </c>
      <c r="C5" s="146">
        <v>268378</v>
      </c>
      <c r="D5" s="146">
        <v>345</v>
      </c>
      <c r="E5" s="146">
        <v>626437</v>
      </c>
      <c r="F5" s="147">
        <v>2.33</v>
      </c>
      <c r="G5" s="148">
        <v>650514</v>
      </c>
      <c r="H5" s="149">
        <f aca="true" t="shared" si="0" ref="H5:H11">ROUND((E5-G5)/G5*100,2)</f>
        <v>-3.7</v>
      </c>
      <c r="I5" s="150" t="s">
        <v>20</v>
      </c>
      <c r="J5" s="151" t="s">
        <v>20</v>
      </c>
      <c r="K5" s="152">
        <v>328</v>
      </c>
      <c r="L5" s="146">
        <v>529856</v>
      </c>
      <c r="M5" s="153">
        <v>1.97</v>
      </c>
      <c r="N5" s="148">
        <v>554424</v>
      </c>
      <c r="O5" s="154">
        <f aca="true" t="shared" si="1" ref="O5:O11">ROUND((L5-N5)/N5*100,2)</f>
        <v>-4.43</v>
      </c>
    </row>
    <row r="6" spans="1:15" ht="13.5">
      <c r="A6" s="144" t="s">
        <v>87</v>
      </c>
      <c r="B6" s="155">
        <v>38.4</v>
      </c>
      <c r="C6" s="156">
        <v>268232</v>
      </c>
      <c r="D6" s="157">
        <v>364</v>
      </c>
      <c r="E6" s="156">
        <v>623075</v>
      </c>
      <c r="F6" s="158">
        <v>2.32</v>
      </c>
      <c r="G6" s="159">
        <v>626437</v>
      </c>
      <c r="H6" s="160">
        <f t="shared" si="0"/>
        <v>-0.54</v>
      </c>
      <c r="I6" s="161" t="s">
        <v>20</v>
      </c>
      <c r="J6" s="162" t="s">
        <v>20</v>
      </c>
      <c r="K6" s="163">
        <v>348</v>
      </c>
      <c r="L6" s="156">
        <v>529202</v>
      </c>
      <c r="M6" s="164">
        <v>1.97</v>
      </c>
      <c r="N6" s="159">
        <v>529856</v>
      </c>
      <c r="O6" s="154">
        <f t="shared" si="1"/>
        <v>-0.12</v>
      </c>
    </row>
    <row r="7" spans="1:15" ht="13.5">
      <c r="A7" s="144" t="s">
        <v>88</v>
      </c>
      <c r="B7" s="145">
        <v>38.5</v>
      </c>
      <c r="C7" s="146">
        <v>268046</v>
      </c>
      <c r="D7" s="146">
        <v>402</v>
      </c>
      <c r="E7" s="146">
        <v>631089</v>
      </c>
      <c r="F7" s="158">
        <v>2.35</v>
      </c>
      <c r="G7" s="159">
        <v>623075</v>
      </c>
      <c r="H7" s="149">
        <f t="shared" si="0"/>
        <v>1.29</v>
      </c>
      <c r="I7" s="161" t="s">
        <v>20</v>
      </c>
      <c r="J7" s="162" t="s">
        <v>20</v>
      </c>
      <c r="K7" s="163">
        <v>394</v>
      </c>
      <c r="L7" s="156">
        <v>542040</v>
      </c>
      <c r="M7" s="164">
        <v>2.02</v>
      </c>
      <c r="N7" s="159">
        <v>529202</v>
      </c>
      <c r="O7" s="154">
        <f t="shared" si="1"/>
        <v>2.43</v>
      </c>
    </row>
    <row r="8" spans="1:15" ht="13.5">
      <c r="A8" s="144" t="s">
        <v>135</v>
      </c>
      <c r="B8" s="145">
        <v>38.6</v>
      </c>
      <c r="C8" s="146">
        <v>269959</v>
      </c>
      <c r="D8" s="146">
        <v>375</v>
      </c>
      <c r="E8" s="146">
        <v>645519</v>
      </c>
      <c r="F8" s="147">
        <v>2.39</v>
      </c>
      <c r="G8" s="148">
        <v>631089</v>
      </c>
      <c r="H8" s="149">
        <f t="shared" si="0"/>
        <v>2.29</v>
      </c>
      <c r="I8" s="150" t="s">
        <v>20</v>
      </c>
      <c r="J8" s="151" t="s">
        <v>20</v>
      </c>
      <c r="K8" s="152">
        <v>372</v>
      </c>
      <c r="L8" s="146">
        <v>565509</v>
      </c>
      <c r="M8" s="153">
        <v>2.09</v>
      </c>
      <c r="N8" s="148">
        <v>542040</v>
      </c>
      <c r="O8" s="154">
        <f t="shared" si="1"/>
        <v>4.33</v>
      </c>
    </row>
    <row r="9" spans="1:15" ht="13.5">
      <c r="A9" s="144" t="s">
        <v>136</v>
      </c>
      <c r="B9" s="165">
        <v>38.5</v>
      </c>
      <c r="C9" s="146">
        <v>268340</v>
      </c>
      <c r="D9" s="146">
        <v>389</v>
      </c>
      <c r="E9" s="146">
        <v>647273</v>
      </c>
      <c r="F9" s="147">
        <v>2.41</v>
      </c>
      <c r="G9" s="148">
        <v>645519</v>
      </c>
      <c r="H9" s="149">
        <f t="shared" si="0"/>
        <v>0.27</v>
      </c>
      <c r="I9" s="166">
        <v>38.4</v>
      </c>
      <c r="J9" s="167">
        <v>268524</v>
      </c>
      <c r="K9" s="168">
        <v>383</v>
      </c>
      <c r="L9" s="146">
        <v>574127</v>
      </c>
      <c r="M9" s="153">
        <v>2.14</v>
      </c>
      <c r="N9" s="148">
        <v>565509</v>
      </c>
      <c r="O9" s="154">
        <f t="shared" si="1"/>
        <v>1.52</v>
      </c>
    </row>
    <row r="10" spans="1:15" ht="13.5">
      <c r="A10" s="144" t="s">
        <v>137</v>
      </c>
      <c r="B10" s="169">
        <v>38.6</v>
      </c>
      <c r="C10" s="170">
        <v>270405</v>
      </c>
      <c r="D10" s="170">
        <v>430</v>
      </c>
      <c r="E10" s="170">
        <v>648427</v>
      </c>
      <c r="F10" s="171">
        <v>2.4</v>
      </c>
      <c r="G10" s="172">
        <v>647273</v>
      </c>
      <c r="H10" s="173">
        <f t="shared" si="0"/>
        <v>0.18</v>
      </c>
      <c r="I10" s="174">
        <v>38.5</v>
      </c>
      <c r="J10" s="175">
        <v>270733</v>
      </c>
      <c r="K10" s="176">
        <v>427</v>
      </c>
      <c r="L10" s="170">
        <v>582173</v>
      </c>
      <c r="M10" s="177">
        <v>2.15</v>
      </c>
      <c r="N10" s="172">
        <v>574127</v>
      </c>
      <c r="O10" s="178">
        <f t="shared" si="1"/>
        <v>1.4</v>
      </c>
    </row>
    <row r="11" spans="1:15" ht="13.5">
      <c r="A11" s="179" t="s">
        <v>138</v>
      </c>
      <c r="B11" s="180">
        <v>38.3</v>
      </c>
      <c r="C11" s="146">
        <v>268313</v>
      </c>
      <c r="D11" s="146">
        <v>434</v>
      </c>
      <c r="E11" s="146">
        <v>652148</v>
      </c>
      <c r="F11" s="147">
        <v>2.43</v>
      </c>
      <c r="G11" s="148">
        <v>648427</v>
      </c>
      <c r="H11" s="181">
        <f t="shared" si="0"/>
        <v>0.57</v>
      </c>
      <c r="I11" s="166">
        <v>38.3</v>
      </c>
      <c r="J11" s="167">
        <v>268348</v>
      </c>
      <c r="K11" s="152">
        <v>429</v>
      </c>
      <c r="L11" s="146">
        <v>587895</v>
      </c>
      <c r="M11" s="153">
        <v>2.19</v>
      </c>
      <c r="N11" s="148">
        <v>582173</v>
      </c>
      <c r="O11" s="154">
        <f t="shared" si="1"/>
        <v>0.98</v>
      </c>
    </row>
    <row r="12" spans="1:15" ht="13.5">
      <c r="A12" s="179" t="s">
        <v>139</v>
      </c>
      <c r="B12" s="182">
        <v>38.3</v>
      </c>
      <c r="C12" s="183">
        <v>267330</v>
      </c>
      <c r="D12" s="184">
        <v>429</v>
      </c>
      <c r="E12" s="183">
        <v>588158</v>
      </c>
      <c r="F12" s="185">
        <v>2.2</v>
      </c>
      <c r="G12" s="186">
        <v>652148</v>
      </c>
      <c r="H12" s="181">
        <f>ROUND((E12-G12)/G12*100,2)</f>
        <v>-9.81</v>
      </c>
      <c r="I12" s="182">
        <v>38.2</v>
      </c>
      <c r="J12" s="183">
        <v>267178</v>
      </c>
      <c r="K12" s="184">
        <v>425</v>
      </c>
      <c r="L12" s="183">
        <v>487556</v>
      </c>
      <c r="M12" s="187">
        <v>1.82</v>
      </c>
      <c r="N12" s="188">
        <v>587895</v>
      </c>
      <c r="O12" s="154">
        <f>ROUND((L12-N12)/N12*100,2)</f>
        <v>-17.07</v>
      </c>
    </row>
    <row r="13" spans="1:15" ht="13.5">
      <c r="A13" s="144" t="s">
        <v>140</v>
      </c>
      <c r="B13" s="182">
        <v>38.3</v>
      </c>
      <c r="C13" s="183">
        <v>267971</v>
      </c>
      <c r="D13" s="184">
        <v>411</v>
      </c>
      <c r="E13" s="183">
        <v>588487</v>
      </c>
      <c r="F13" s="187">
        <v>2.2</v>
      </c>
      <c r="G13" s="189">
        <v>588158</v>
      </c>
      <c r="H13" s="181">
        <f>ROUND((E13-G13)/G13*100,2)</f>
        <v>0.06</v>
      </c>
      <c r="I13" s="182">
        <v>38.2</v>
      </c>
      <c r="J13" s="183">
        <v>267484</v>
      </c>
      <c r="K13" s="184">
        <v>406</v>
      </c>
      <c r="L13" s="183">
        <v>502933</v>
      </c>
      <c r="M13" s="187">
        <v>1.88</v>
      </c>
      <c r="N13" s="189">
        <v>487556</v>
      </c>
      <c r="O13" s="154">
        <f>ROUND((L13-N13)/N13*100,2)</f>
        <v>3.15</v>
      </c>
    </row>
    <row r="14" spans="1:15" ht="14.25" thickBot="1">
      <c r="A14" s="190" t="s">
        <v>141</v>
      </c>
      <c r="B14" s="191">
        <v>38.3</v>
      </c>
      <c r="C14" s="192">
        <v>265964</v>
      </c>
      <c r="D14" s="192">
        <v>429</v>
      </c>
      <c r="E14" s="192">
        <v>594114</v>
      </c>
      <c r="F14" s="193">
        <v>2.23</v>
      </c>
      <c r="G14" s="194">
        <v>588487</v>
      </c>
      <c r="H14" s="195">
        <f>IF(R14=TRUE,"-",ROUND((E14-G14)/G14*100,2))</f>
        <v>0.96</v>
      </c>
      <c r="I14" s="191">
        <v>38.3</v>
      </c>
      <c r="J14" s="192">
        <v>265432</v>
      </c>
      <c r="K14" s="192">
        <v>426</v>
      </c>
      <c r="L14" s="192">
        <v>514237</v>
      </c>
      <c r="M14" s="193">
        <v>1.94</v>
      </c>
      <c r="N14" s="194">
        <v>502933</v>
      </c>
      <c r="O14" s="195">
        <f>IF(T14=TRUE,"-",ROUND((L14-N14)/N14*100,2))</f>
        <v>2.25</v>
      </c>
    </row>
    <row r="15" spans="1:15" ht="13.5">
      <c r="A15" s="196" t="s">
        <v>89</v>
      </c>
      <c r="B15" s="197">
        <v>38.4</v>
      </c>
      <c r="C15" s="198">
        <v>266354</v>
      </c>
      <c r="D15" s="198">
        <v>409</v>
      </c>
      <c r="E15" s="198">
        <v>598872</v>
      </c>
      <c r="F15" s="199">
        <v>2.25</v>
      </c>
      <c r="G15" s="200">
        <v>594114</v>
      </c>
      <c r="H15" s="201">
        <f>IF(R15=TRUE,"-",ROUND((E15-G15)/G15*100,2))</f>
        <v>0.8</v>
      </c>
      <c r="I15" s="197">
        <v>38.3</v>
      </c>
      <c r="J15" s="198">
        <v>266221</v>
      </c>
      <c r="K15" s="198">
        <v>401</v>
      </c>
      <c r="L15" s="198">
        <v>518994</v>
      </c>
      <c r="M15" s="199">
        <v>1.95</v>
      </c>
      <c r="N15" s="200">
        <v>514237</v>
      </c>
      <c r="O15" s="201">
        <f>IF(T15=TRUE,"-",ROUND((L15-N15)/N15*100,2))</f>
        <v>0.93</v>
      </c>
    </row>
    <row r="16" spans="1:15" ht="14.25" thickBot="1">
      <c r="A16" s="202" t="s">
        <v>90</v>
      </c>
      <c r="B16" s="203">
        <v>38.3</v>
      </c>
      <c r="C16" s="204">
        <v>265964</v>
      </c>
      <c r="D16" s="204">
        <v>429</v>
      </c>
      <c r="E16" s="204">
        <v>594114</v>
      </c>
      <c r="F16" s="205">
        <v>2.23</v>
      </c>
      <c r="G16" s="206">
        <v>588487</v>
      </c>
      <c r="H16" s="207">
        <f>IF(R16=TRUE,"-",ROUND((E16-G16)/G16*100,2))</f>
        <v>0.96</v>
      </c>
      <c r="I16" s="203">
        <v>38.3</v>
      </c>
      <c r="J16" s="204">
        <v>265432</v>
      </c>
      <c r="K16" s="204">
        <v>426</v>
      </c>
      <c r="L16" s="204">
        <v>514237</v>
      </c>
      <c r="M16" s="205">
        <v>1.94</v>
      </c>
      <c r="N16" s="206">
        <v>502933</v>
      </c>
      <c r="O16" s="207">
        <f>IF(T16=TRUE,"-",ROUND((L16-N16)/N16*100,2))</f>
        <v>2.25</v>
      </c>
    </row>
    <row r="17" spans="1:15" ht="14.25" thickBot="1">
      <c r="A17" s="208" t="s">
        <v>91</v>
      </c>
      <c r="B17" s="209">
        <f aca="true" t="shared" si="2" ref="B17:O17">B15-B16</f>
        <v>0.10000000000000142</v>
      </c>
      <c r="C17" s="210">
        <f t="shared" si="2"/>
        <v>390</v>
      </c>
      <c r="D17" s="211">
        <f t="shared" si="2"/>
        <v>-20</v>
      </c>
      <c r="E17" s="210">
        <f t="shared" si="2"/>
        <v>4758</v>
      </c>
      <c r="F17" s="212">
        <f t="shared" si="2"/>
        <v>0.020000000000000018</v>
      </c>
      <c r="G17" s="213">
        <f t="shared" si="2"/>
        <v>5627</v>
      </c>
      <c r="H17" s="214">
        <f t="shared" si="2"/>
        <v>-0.15999999999999992</v>
      </c>
      <c r="I17" s="215">
        <f t="shared" si="2"/>
        <v>0</v>
      </c>
      <c r="J17" s="216">
        <f t="shared" si="2"/>
        <v>789</v>
      </c>
      <c r="K17" s="211">
        <f t="shared" si="2"/>
        <v>-25</v>
      </c>
      <c r="L17" s="210">
        <f t="shared" si="2"/>
        <v>4757</v>
      </c>
      <c r="M17" s="217">
        <f t="shared" si="2"/>
        <v>0.010000000000000009</v>
      </c>
      <c r="N17" s="218">
        <f t="shared" si="2"/>
        <v>11304</v>
      </c>
      <c r="O17" s="214">
        <f t="shared" si="2"/>
        <v>-1.3199999999999998</v>
      </c>
    </row>
    <row r="18" spans="1:15" ht="13.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13.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13.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13.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13.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13.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14.25" thickBot="1">
      <c r="A25" s="219"/>
      <c r="B25" s="219"/>
      <c r="C25" s="219"/>
      <c r="D25" s="219"/>
      <c r="E25" s="219"/>
      <c r="F25" s="219"/>
      <c r="G25" s="219"/>
      <c r="H25" s="219"/>
      <c r="I25" s="219"/>
      <c r="J25" s="122"/>
      <c r="K25" s="122"/>
      <c r="L25" s="122"/>
      <c r="M25" s="122"/>
      <c r="N25" s="122"/>
      <c r="O25" s="122"/>
    </row>
    <row r="26" spans="1:15" ht="13.5">
      <c r="A26" s="220"/>
      <c r="B26" s="221"/>
      <c r="C26" s="221"/>
      <c r="D26" s="221"/>
      <c r="E26" s="221"/>
      <c r="F26" s="221"/>
      <c r="G26" s="221"/>
      <c r="H26" s="221"/>
      <c r="I26" s="221"/>
      <c r="J26" s="222"/>
      <c r="K26" s="223"/>
      <c r="L26" s="223"/>
      <c r="M26" s="223"/>
      <c r="N26" s="223"/>
      <c r="O26" s="224"/>
    </row>
    <row r="27" spans="1:15" ht="13.5" customHeight="1">
      <c r="A27" s="225" t="s">
        <v>92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  <c r="N27" s="227"/>
      <c r="O27" s="228"/>
    </row>
    <row r="28" spans="1:15" ht="13.5">
      <c r="A28" s="229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8"/>
    </row>
    <row r="29" spans="1:15" ht="29.25" customHeight="1">
      <c r="A29" s="230" t="s">
        <v>93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232"/>
      <c r="O29" s="233"/>
    </row>
    <row r="30" spans="1:15" ht="19.5" customHeight="1">
      <c r="A30" s="230" t="s">
        <v>94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2"/>
      <c r="N30" s="232"/>
      <c r="O30" s="233"/>
    </row>
    <row r="31" spans="1:15" ht="25.5" customHeight="1">
      <c r="A31" s="234" t="s">
        <v>95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</row>
    <row r="32" spans="1:15" ht="39" customHeight="1">
      <c r="A32" s="237"/>
      <c r="B32" s="238" t="s">
        <v>96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  <c r="O32" s="240"/>
    </row>
    <row r="33" spans="1:15" ht="24.75" customHeight="1">
      <c r="A33" s="237"/>
      <c r="D33" s="241" t="s">
        <v>97</v>
      </c>
      <c r="E33" s="242"/>
      <c r="F33" s="242"/>
      <c r="G33" s="242"/>
      <c r="H33" s="242"/>
      <c r="I33" s="242"/>
      <c r="J33" s="242"/>
      <c r="K33" s="242"/>
      <c r="L33" s="242"/>
      <c r="M33" s="239"/>
      <c r="N33" s="239"/>
      <c r="O33" s="240"/>
    </row>
    <row r="34" spans="1:15" ht="24" customHeight="1">
      <c r="A34" s="237"/>
      <c r="D34" s="241" t="s">
        <v>98</v>
      </c>
      <c r="E34" s="242"/>
      <c r="F34" s="242"/>
      <c r="G34" s="242"/>
      <c r="H34" s="242"/>
      <c r="I34" s="242"/>
      <c r="J34" s="242"/>
      <c r="K34" s="242"/>
      <c r="L34" s="242"/>
      <c r="M34" s="239"/>
      <c r="N34" s="239"/>
      <c r="O34" s="240"/>
    </row>
    <row r="35" spans="1:15" ht="24" customHeight="1">
      <c r="A35" s="237"/>
      <c r="D35" s="241" t="s">
        <v>99</v>
      </c>
      <c r="E35" s="242"/>
      <c r="F35" s="242"/>
      <c r="G35" s="242"/>
      <c r="H35" s="242"/>
      <c r="I35" s="242"/>
      <c r="J35" s="242"/>
      <c r="K35" s="242"/>
      <c r="L35" s="242"/>
      <c r="M35" s="239"/>
      <c r="N35" s="239"/>
      <c r="O35" s="240"/>
    </row>
    <row r="36" spans="1:15" ht="19.5" customHeight="1">
      <c r="A36" s="243"/>
      <c r="D36" s="244" t="s">
        <v>100</v>
      </c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7"/>
    </row>
    <row r="37" spans="1:15" ht="27.75" customHeight="1">
      <c r="A37" s="243"/>
      <c r="B37" s="245"/>
      <c r="C37" s="245"/>
      <c r="D37" s="245"/>
      <c r="E37" s="245"/>
      <c r="F37" s="245"/>
      <c r="G37" s="245"/>
      <c r="H37" s="245"/>
      <c r="I37" s="245"/>
      <c r="J37" s="245"/>
      <c r="K37" s="246"/>
      <c r="L37" s="246"/>
      <c r="M37" s="246"/>
      <c r="N37" s="246"/>
      <c r="O37" s="247"/>
    </row>
    <row r="38" spans="1:15" ht="23.25" customHeight="1">
      <c r="A38" s="234" t="s">
        <v>101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  <c r="N38" s="232"/>
      <c r="O38" s="233"/>
    </row>
    <row r="39" spans="1:15" ht="23.25" customHeight="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50"/>
      <c r="N39" s="250"/>
      <c r="O39" s="251"/>
    </row>
    <row r="40" spans="1:15" ht="13.5">
      <c r="A40" s="252" t="s">
        <v>102</v>
      </c>
      <c r="B40" s="253"/>
      <c r="C40" s="253"/>
      <c r="D40" s="253"/>
      <c r="E40" s="253"/>
      <c r="F40" s="253" t="s">
        <v>103</v>
      </c>
      <c r="G40" s="254"/>
      <c r="H40" s="254"/>
      <c r="I40" s="246"/>
      <c r="J40" s="246"/>
      <c r="K40" s="246"/>
      <c r="L40" s="255"/>
      <c r="M40" s="255" t="s">
        <v>104</v>
      </c>
      <c r="N40" s="246"/>
      <c r="O40" s="247"/>
    </row>
    <row r="41" spans="1:15" ht="13.5">
      <c r="A41" s="252" t="s">
        <v>105</v>
      </c>
      <c r="B41" s="253"/>
      <c r="C41" s="253"/>
      <c r="D41" s="253"/>
      <c r="E41" s="253"/>
      <c r="F41" s="253" t="s">
        <v>106</v>
      </c>
      <c r="G41" s="254"/>
      <c r="H41" s="254"/>
      <c r="I41" s="246"/>
      <c r="J41" s="246"/>
      <c r="K41" s="246"/>
      <c r="L41" s="255"/>
      <c r="M41" s="246" t="s">
        <v>107</v>
      </c>
      <c r="N41" s="246"/>
      <c r="O41" s="247"/>
    </row>
    <row r="42" spans="1:15" ht="13.5">
      <c r="A42" s="252" t="s">
        <v>108</v>
      </c>
      <c r="B42" s="253"/>
      <c r="C42" s="253"/>
      <c r="D42" s="253"/>
      <c r="E42" s="253"/>
      <c r="F42" s="253" t="s">
        <v>109</v>
      </c>
      <c r="G42" s="254"/>
      <c r="H42" s="254"/>
      <c r="I42" s="246"/>
      <c r="J42" s="246"/>
      <c r="K42" s="246"/>
      <c r="L42" s="255"/>
      <c r="M42" s="255" t="s">
        <v>110</v>
      </c>
      <c r="N42" s="246"/>
      <c r="O42" s="247"/>
    </row>
    <row r="43" spans="1:15" ht="13.5">
      <c r="A43" s="252" t="s">
        <v>111</v>
      </c>
      <c r="B43" s="253"/>
      <c r="C43" s="253"/>
      <c r="D43" s="253"/>
      <c r="E43" s="253"/>
      <c r="F43" s="253" t="s">
        <v>112</v>
      </c>
      <c r="G43" s="254"/>
      <c r="H43" s="254"/>
      <c r="I43" s="246"/>
      <c r="J43" s="246"/>
      <c r="K43" s="246"/>
      <c r="L43" s="255"/>
      <c r="M43" s="255" t="s">
        <v>113</v>
      </c>
      <c r="N43" s="246"/>
      <c r="O43" s="247"/>
    </row>
    <row r="44" spans="1:15" ht="13.5">
      <c r="A44" s="252" t="s">
        <v>114</v>
      </c>
      <c r="B44" s="253"/>
      <c r="C44" s="253"/>
      <c r="D44" s="253"/>
      <c r="E44" s="253"/>
      <c r="F44" s="253" t="s">
        <v>115</v>
      </c>
      <c r="G44" s="254"/>
      <c r="H44" s="254"/>
      <c r="I44" s="246"/>
      <c r="J44" s="246"/>
      <c r="K44" s="246"/>
      <c r="L44" s="255"/>
      <c r="M44" s="255" t="s">
        <v>116</v>
      </c>
      <c r="N44" s="246"/>
      <c r="O44" s="247"/>
    </row>
    <row r="45" spans="1:15" ht="13.5">
      <c r="A45" s="252"/>
      <c r="B45" s="253"/>
      <c r="C45" s="253"/>
      <c r="D45" s="253"/>
      <c r="E45" s="253"/>
      <c r="F45" s="253"/>
      <c r="G45" s="254"/>
      <c r="H45" s="254"/>
      <c r="I45" s="246"/>
      <c r="J45" s="246"/>
      <c r="K45" s="246"/>
      <c r="L45" s="255"/>
      <c r="M45" s="255"/>
      <c r="N45" s="246"/>
      <c r="O45" s="247"/>
    </row>
    <row r="46" spans="1:15" ht="13.5">
      <c r="A46" s="256"/>
      <c r="B46" s="257"/>
      <c r="C46" s="257"/>
      <c r="D46" s="246"/>
      <c r="E46" s="122"/>
      <c r="F46" s="254"/>
      <c r="G46" s="254"/>
      <c r="H46" s="246"/>
      <c r="I46" s="246"/>
      <c r="J46" s="246"/>
      <c r="K46" s="246"/>
      <c r="L46" s="246"/>
      <c r="M46" s="246"/>
      <c r="N46" s="246"/>
      <c r="O46" s="247"/>
    </row>
    <row r="47" spans="1:15" ht="27" customHeight="1">
      <c r="A47" s="258" t="s">
        <v>117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/>
    </row>
    <row r="48" spans="1:15" ht="13.5">
      <c r="A48" s="261"/>
      <c r="B48" s="257"/>
      <c r="C48" s="25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</row>
    <row r="49" spans="1:15" ht="21.75" customHeight="1">
      <c r="A49" s="261"/>
      <c r="B49" s="262" t="s">
        <v>118</v>
      </c>
      <c r="C49" s="262"/>
      <c r="D49" s="263"/>
      <c r="E49" s="263"/>
      <c r="F49" s="263"/>
      <c r="G49" s="263"/>
      <c r="H49" s="263"/>
      <c r="I49" s="263"/>
      <c r="J49" s="263"/>
      <c r="K49" s="263"/>
      <c r="L49" s="264"/>
      <c r="M49" s="246"/>
      <c r="N49" s="246"/>
      <c r="O49" s="247"/>
    </row>
    <row r="50" spans="1:15" ht="9" customHeight="1">
      <c r="A50" s="261"/>
      <c r="B50" s="262"/>
      <c r="C50" s="262"/>
      <c r="D50" s="263"/>
      <c r="E50" s="263"/>
      <c r="F50" s="263"/>
      <c r="G50" s="263"/>
      <c r="H50" s="263"/>
      <c r="I50" s="263"/>
      <c r="J50" s="263"/>
      <c r="K50" s="263"/>
      <c r="L50" s="264"/>
      <c r="M50" s="246"/>
      <c r="N50" s="246"/>
      <c r="O50" s="247"/>
    </row>
    <row r="51" spans="1:15" ht="13.5">
      <c r="A51" s="261"/>
      <c r="B51" s="257" t="s">
        <v>119</v>
      </c>
      <c r="C51" s="257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7"/>
    </row>
    <row r="52" spans="1:15" ht="21.75" customHeight="1">
      <c r="A52" s="261"/>
      <c r="B52" s="257"/>
      <c r="C52" s="257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1:15" ht="13.5">
      <c r="A53" s="261"/>
      <c r="B53" s="257" t="s">
        <v>120</v>
      </c>
      <c r="C53" s="257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</row>
    <row r="54" spans="1:15" ht="13.5">
      <c r="A54" s="261"/>
      <c r="B54" s="257" t="s">
        <v>121</v>
      </c>
      <c r="C54" s="257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</row>
    <row r="55" spans="1:15" ht="13.5">
      <c r="A55" s="261"/>
      <c r="B55" s="257" t="s">
        <v>122</v>
      </c>
      <c r="C55" s="257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</row>
    <row r="56" spans="1:15" ht="13.5">
      <c r="A56" s="261"/>
      <c r="B56" s="257" t="s">
        <v>123</v>
      </c>
      <c r="C56" s="257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</row>
    <row r="57" spans="1:15" ht="28.5" customHeight="1" thickBot="1">
      <c r="A57" s="265"/>
      <c r="B57" s="266"/>
      <c r="C57" s="266"/>
      <c r="D57" s="266"/>
      <c r="E57" s="266"/>
      <c r="F57" s="266"/>
      <c r="G57" s="266"/>
      <c r="H57" s="266"/>
      <c r="I57" s="266"/>
      <c r="J57" s="266"/>
      <c r="K57" s="267"/>
      <c r="L57" s="267"/>
      <c r="M57" s="267"/>
      <c r="N57" s="267"/>
      <c r="O57" s="268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3">
      <selection activeCell="A31" sqref="A31:O3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0" customWidth="1"/>
    <col min="12" max="12" width="5.625" style="3" customWidth="1"/>
    <col min="13" max="13" width="7.625" style="3" customWidth="1"/>
    <col min="14" max="14" width="4.625" style="3" customWidth="1"/>
    <col min="15" max="15" width="8.125" style="12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69"/>
      <c r="J6" s="24" t="s">
        <v>5</v>
      </c>
      <c r="K6" s="25"/>
      <c r="L6" s="23"/>
      <c r="M6" s="23"/>
      <c r="N6" s="23"/>
      <c r="O6" s="23"/>
      <c r="P6" s="269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39.2</v>
      </c>
      <c r="F8" s="41">
        <v>273272</v>
      </c>
      <c r="G8" s="42">
        <v>97</v>
      </c>
      <c r="H8" s="41">
        <v>637632</v>
      </c>
      <c r="I8" s="43">
        <v>2.33</v>
      </c>
      <c r="J8" s="44">
        <v>641704</v>
      </c>
      <c r="K8" s="45">
        <f>IF(U8=TRUE,"-",ROUND((H8-J8)/J8*100,2))</f>
        <v>-0.63</v>
      </c>
      <c r="L8" s="40">
        <v>39</v>
      </c>
      <c r="M8" s="41">
        <v>272529</v>
      </c>
      <c r="N8" s="42">
        <v>96</v>
      </c>
      <c r="O8" s="41">
        <v>571047</v>
      </c>
      <c r="P8" s="43">
        <v>2.1</v>
      </c>
      <c r="Q8" s="44">
        <v>578590</v>
      </c>
      <c r="R8" s="45">
        <f>IF(W8=TRUE,"-",ROUND((O8-Q8)/Q8*100,2))</f>
        <v>-1.3</v>
      </c>
      <c r="T8" s="36">
        <f>ROUND((H8-J8)/J8*100,2)</f>
        <v>-0.63</v>
      </c>
      <c r="U8" s="36" t="b">
        <f>ISERROR(T8)</f>
        <v>0</v>
      </c>
      <c r="V8" s="36">
        <f>ROUND((O8-Q8)/Q8*100,2)</f>
        <v>-1.3</v>
      </c>
      <c r="W8" s="36" t="b">
        <f>ISERROR(V8)</f>
        <v>0</v>
      </c>
    </row>
    <row r="9" spans="2:23" s="36" customFormat="1" ht="12">
      <c r="B9" s="46"/>
      <c r="C9" s="47"/>
      <c r="D9" s="48" t="s">
        <v>125</v>
      </c>
      <c r="E9" s="49">
        <v>39.3</v>
      </c>
      <c r="F9" s="50">
        <v>274119</v>
      </c>
      <c r="G9" s="51">
        <v>8</v>
      </c>
      <c r="H9" s="50">
        <v>518647</v>
      </c>
      <c r="I9" s="52">
        <v>1.89</v>
      </c>
      <c r="J9" s="53">
        <v>575338</v>
      </c>
      <c r="K9" s="54">
        <f>IF(U9=TRUE,"-",ROUND((H9-J9)/J9*100,2))</f>
        <v>-9.85</v>
      </c>
      <c r="L9" s="49">
        <v>39.3</v>
      </c>
      <c r="M9" s="50">
        <v>274119</v>
      </c>
      <c r="N9" s="51">
        <v>8</v>
      </c>
      <c r="O9" s="50">
        <v>491342</v>
      </c>
      <c r="P9" s="52">
        <v>1.79</v>
      </c>
      <c r="Q9" s="53">
        <v>532334</v>
      </c>
      <c r="R9" s="55">
        <f>IF(W9=TRUE,"-",ROUND((O9-Q9)/Q9*100,2))</f>
        <v>-7.7</v>
      </c>
      <c r="T9" s="36">
        <f aca="true" t="shared" si="0" ref="T9:T66">ROUND((H9-J9)/J9*100,2)</f>
        <v>-9.85</v>
      </c>
      <c r="U9" s="36" t="b">
        <f aca="true" t="shared" si="1" ref="U9:U66">ISERROR(T9)</f>
        <v>0</v>
      </c>
      <c r="V9" s="36">
        <f aca="true" t="shared" si="2" ref="V9:V66">ROUND((O9-Q9)/Q9*100,2)</f>
        <v>-7.7</v>
      </c>
      <c r="W9" s="36" t="b">
        <f aca="true" t="shared" si="3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37</v>
      </c>
      <c r="F10" s="50">
        <v>269963</v>
      </c>
      <c r="G10" s="51" t="s">
        <v>144</v>
      </c>
      <c r="H10" s="50">
        <v>622025</v>
      </c>
      <c r="I10" s="52">
        <v>2.3</v>
      </c>
      <c r="J10" s="53">
        <v>616514</v>
      </c>
      <c r="K10" s="54">
        <f aca="true" t="shared" si="4" ref="K10:K66">IF(U10=TRUE,"-",ROUND((H10-J10)/J10*100,2))</f>
        <v>0.89</v>
      </c>
      <c r="L10" s="49">
        <v>37</v>
      </c>
      <c r="M10" s="50">
        <v>269963</v>
      </c>
      <c r="N10" s="51" t="s">
        <v>144</v>
      </c>
      <c r="O10" s="50">
        <v>560679</v>
      </c>
      <c r="P10" s="52">
        <v>2.08</v>
      </c>
      <c r="Q10" s="53">
        <v>564507</v>
      </c>
      <c r="R10" s="55">
        <f aca="true" t="shared" si="5" ref="R10:R66">IF(W10=TRUE,"-",ROUND((O10-Q10)/Q10*100,2))</f>
        <v>-0.68</v>
      </c>
      <c r="T10" s="36">
        <f t="shared" si="0"/>
        <v>0.89</v>
      </c>
      <c r="U10" s="36" t="b">
        <f t="shared" si="1"/>
        <v>0</v>
      </c>
      <c r="V10" s="36">
        <f t="shared" si="2"/>
        <v>-0.68</v>
      </c>
      <c r="W10" s="36" t="b">
        <f t="shared" si="3"/>
        <v>0</v>
      </c>
    </row>
    <row r="11" spans="2:23" s="36" customFormat="1" ht="12">
      <c r="B11" s="46"/>
      <c r="C11" s="47"/>
      <c r="D11" s="48" t="s">
        <v>126</v>
      </c>
      <c r="E11" s="49" t="s">
        <v>20</v>
      </c>
      <c r="F11" s="50" t="s">
        <v>20</v>
      </c>
      <c r="G11" s="51" t="s">
        <v>20</v>
      </c>
      <c r="H11" s="50" t="s">
        <v>20</v>
      </c>
      <c r="I11" s="52" t="s">
        <v>20</v>
      </c>
      <c r="J11" s="53" t="s">
        <v>20</v>
      </c>
      <c r="K11" s="54" t="str">
        <f t="shared" si="4"/>
        <v>-</v>
      </c>
      <c r="L11" s="49" t="s">
        <v>20</v>
      </c>
      <c r="M11" s="50" t="s">
        <v>20</v>
      </c>
      <c r="N11" s="51" t="s">
        <v>20</v>
      </c>
      <c r="O11" s="50" t="s">
        <v>20</v>
      </c>
      <c r="P11" s="52" t="s">
        <v>20</v>
      </c>
      <c r="Q11" s="53" t="s">
        <v>20</v>
      </c>
      <c r="R11" s="55" t="str">
        <f t="shared" si="5"/>
        <v>-</v>
      </c>
      <c r="T11" s="36" t="e">
        <f t="shared" si="0"/>
        <v>#VALUE!</v>
      </c>
      <c r="U11" s="36" t="b">
        <f t="shared" si="1"/>
        <v>1</v>
      </c>
      <c r="V11" s="36" t="e">
        <f t="shared" si="2"/>
        <v>#VALUE!</v>
      </c>
      <c r="W11" s="36" t="b">
        <f t="shared" si="3"/>
        <v>1</v>
      </c>
    </row>
    <row r="12" spans="2:23" s="36" customFormat="1" ht="12">
      <c r="B12" s="46"/>
      <c r="C12" s="47"/>
      <c r="D12" s="48" t="s">
        <v>17</v>
      </c>
      <c r="E12" s="49">
        <v>39.4</v>
      </c>
      <c r="F12" s="50">
        <v>269929</v>
      </c>
      <c r="G12" s="51">
        <v>19</v>
      </c>
      <c r="H12" s="50">
        <v>657290</v>
      </c>
      <c r="I12" s="52">
        <v>2.44</v>
      </c>
      <c r="J12" s="53">
        <v>658088</v>
      </c>
      <c r="K12" s="54">
        <f t="shared" si="4"/>
        <v>-0.12</v>
      </c>
      <c r="L12" s="49">
        <v>39.4</v>
      </c>
      <c r="M12" s="50">
        <v>269929</v>
      </c>
      <c r="N12" s="51">
        <v>19</v>
      </c>
      <c r="O12" s="50">
        <v>559841</v>
      </c>
      <c r="P12" s="52">
        <v>2.07</v>
      </c>
      <c r="Q12" s="53">
        <v>584926</v>
      </c>
      <c r="R12" s="55">
        <f t="shared" si="5"/>
        <v>-4.29</v>
      </c>
      <c r="T12" s="36">
        <f t="shared" si="0"/>
        <v>-0.12</v>
      </c>
      <c r="U12" s="36" t="b">
        <f t="shared" si="1"/>
        <v>0</v>
      </c>
      <c r="V12" s="36">
        <f t="shared" si="2"/>
        <v>-4.29</v>
      </c>
      <c r="W12" s="36" t="b">
        <f t="shared" si="3"/>
        <v>0</v>
      </c>
    </row>
    <row r="13" spans="2:23" s="36" customFormat="1" ht="12">
      <c r="B13" s="46"/>
      <c r="C13" s="47"/>
      <c r="D13" s="48" t="s">
        <v>18</v>
      </c>
      <c r="E13" s="49">
        <v>40</v>
      </c>
      <c r="F13" s="50">
        <v>240424</v>
      </c>
      <c r="G13" s="51" t="s">
        <v>145</v>
      </c>
      <c r="H13" s="50">
        <v>431841</v>
      </c>
      <c r="I13" s="52">
        <v>1.8</v>
      </c>
      <c r="J13" s="53">
        <v>381796</v>
      </c>
      <c r="K13" s="54">
        <f t="shared" si="4"/>
        <v>13.11</v>
      </c>
      <c r="L13" s="49">
        <v>40</v>
      </c>
      <c r="M13" s="50">
        <v>240424</v>
      </c>
      <c r="N13" s="51" t="s">
        <v>145</v>
      </c>
      <c r="O13" s="50">
        <v>284342</v>
      </c>
      <c r="P13" s="52">
        <v>1.18</v>
      </c>
      <c r="Q13" s="53">
        <v>355139</v>
      </c>
      <c r="R13" s="55">
        <f t="shared" si="5"/>
        <v>-19.94</v>
      </c>
      <c r="T13" s="36">
        <f t="shared" si="0"/>
        <v>13.11</v>
      </c>
      <c r="U13" s="36" t="b">
        <f t="shared" si="1"/>
        <v>0</v>
      </c>
      <c r="V13" s="36">
        <f t="shared" si="2"/>
        <v>-19.94</v>
      </c>
      <c r="W13" s="36" t="b">
        <f t="shared" si="3"/>
        <v>0</v>
      </c>
    </row>
    <row r="14" spans="2:23" s="36" customFormat="1" ht="12">
      <c r="B14" s="46"/>
      <c r="C14" s="47"/>
      <c r="D14" s="48" t="s">
        <v>19</v>
      </c>
      <c r="E14" s="49">
        <v>38.1</v>
      </c>
      <c r="F14" s="50">
        <v>304769</v>
      </c>
      <c r="G14" s="51">
        <v>11</v>
      </c>
      <c r="H14" s="50">
        <v>845948</v>
      </c>
      <c r="I14" s="52">
        <v>2.78</v>
      </c>
      <c r="J14" s="53">
        <v>856349</v>
      </c>
      <c r="K14" s="54">
        <f t="shared" si="4"/>
        <v>-1.21</v>
      </c>
      <c r="L14" s="49">
        <v>38.1</v>
      </c>
      <c r="M14" s="50">
        <v>304769</v>
      </c>
      <c r="N14" s="51">
        <v>11</v>
      </c>
      <c r="O14" s="50">
        <v>814122</v>
      </c>
      <c r="P14" s="52">
        <v>2.67</v>
      </c>
      <c r="Q14" s="53">
        <v>824731</v>
      </c>
      <c r="R14" s="55">
        <f t="shared" si="5"/>
        <v>-1.29</v>
      </c>
      <c r="T14" s="36">
        <f t="shared" si="0"/>
        <v>-1.21</v>
      </c>
      <c r="U14" s="36" t="b">
        <f t="shared" si="1"/>
        <v>0</v>
      </c>
      <c r="V14" s="36">
        <f t="shared" si="2"/>
        <v>-1.29</v>
      </c>
      <c r="W14" s="36" t="b">
        <f t="shared" si="3"/>
        <v>0</v>
      </c>
    </row>
    <row r="15" spans="2:23" s="36" customFormat="1" ht="12">
      <c r="B15" s="56"/>
      <c r="C15" s="47"/>
      <c r="D15" s="48" t="s">
        <v>127</v>
      </c>
      <c r="E15" s="49" t="s">
        <v>20</v>
      </c>
      <c r="F15" s="50" t="s">
        <v>20</v>
      </c>
      <c r="G15" s="51" t="s">
        <v>20</v>
      </c>
      <c r="H15" s="50" t="s">
        <v>20</v>
      </c>
      <c r="I15" s="52" t="s">
        <v>20</v>
      </c>
      <c r="J15" s="53" t="s">
        <v>20</v>
      </c>
      <c r="K15" s="54" t="str">
        <f t="shared" si="4"/>
        <v>-</v>
      </c>
      <c r="L15" s="49" t="s">
        <v>20</v>
      </c>
      <c r="M15" s="50" t="s">
        <v>20</v>
      </c>
      <c r="N15" s="51" t="s">
        <v>20</v>
      </c>
      <c r="O15" s="50" t="s">
        <v>20</v>
      </c>
      <c r="P15" s="52" t="s">
        <v>20</v>
      </c>
      <c r="Q15" s="53" t="s">
        <v>20</v>
      </c>
      <c r="R15" s="55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6"/>
      <c r="C16" s="47"/>
      <c r="D16" s="48" t="s">
        <v>21</v>
      </c>
      <c r="E16" s="49">
        <v>37.4</v>
      </c>
      <c r="F16" s="50">
        <v>283297</v>
      </c>
      <c r="G16" s="51">
        <v>5</v>
      </c>
      <c r="H16" s="50">
        <v>673495</v>
      </c>
      <c r="I16" s="52">
        <v>2.38</v>
      </c>
      <c r="J16" s="53">
        <v>704971</v>
      </c>
      <c r="K16" s="54">
        <f t="shared" si="4"/>
        <v>-4.46</v>
      </c>
      <c r="L16" s="49">
        <v>37.4</v>
      </c>
      <c r="M16" s="50">
        <v>283297</v>
      </c>
      <c r="N16" s="51">
        <v>5</v>
      </c>
      <c r="O16" s="50">
        <v>625453</v>
      </c>
      <c r="P16" s="52">
        <v>2.21</v>
      </c>
      <c r="Q16" s="53">
        <v>679193</v>
      </c>
      <c r="R16" s="55">
        <f t="shared" si="5"/>
        <v>-7.91</v>
      </c>
      <c r="T16" s="36">
        <f t="shared" si="0"/>
        <v>-4.46</v>
      </c>
      <c r="U16" s="36" t="b">
        <f t="shared" si="1"/>
        <v>0</v>
      </c>
      <c r="V16" s="36">
        <f t="shared" si="2"/>
        <v>-7.91</v>
      </c>
      <c r="W16" s="36" t="b">
        <f t="shared" si="3"/>
        <v>0</v>
      </c>
    </row>
    <row r="17" spans="2:23" s="36" customFormat="1" ht="12">
      <c r="B17" s="56"/>
      <c r="C17" s="47"/>
      <c r="D17" s="48" t="s">
        <v>22</v>
      </c>
      <c r="E17" s="49">
        <v>37.2</v>
      </c>
      <c r="F17" s="50">
        <v>275164</v>
      </c>
      <c r="G17" s="51" t="s">
        <v>133</v>
      </c>
      <c r="H17" s="50">
        <v>687760</v>
      </c>
      <c r="I17" s="52">
        <v>2.5</v>
      </c>
      <c r="J17" s="53">
        <v>691969</v>
      </c>
      <c r="K17" s="54">
        <f t="shared" si="4"/>
        <v>-0.61</v>
      </c>
      <c r="L17" s="49">
        <v>37.2</v>
      </c>
      <c r="M17" s="50">
        <v>275164</v>
      </c>
      <c r="N17" s="51" t="s">
        <v>133</v>
      </c>
      <c r="O17" s="50">
        <v>687760</v>
      </c>
      <c r="P17" s="52">
        <v>2.5</v>
      </c>
      <c r="Q17" s="53">
        <v>681969</v>
      </c>
      <c r="R17" s="55">
        <f t="shared" si="5"/>
        <v>0.85</v>
      </c>
      <c r="T17" s="36">
        <f t="shared" si="0"/>
        <v>-0.61</v>
      </c>
      <c r="U17" s="36" t="b">
        <f t="shared" si="1"/>
        <v>0</v>
      </c>
      <c r="V17" s="36">
        <f t="shared" si="2"/>
        <v>0.85</v>
      </c>
      <c r="W17" s="36" t="b">
        <f t="shared" si="3"/>
        <v>0</v>
      </c>
    </row>
    <row r="18" spans="2:23" s="36" customFormat="1" ht="12">
      <c r="B18" s="56"/>
      <c r="C18" s="47"/>
      <c r="D18" s="48" t="s">
        <v>23</v>
      </c>
      <c r="E18" s="49">
        <v>47.7</v>
      </c>
      <c r="F18" s="50">
        <v>289867</v>
      </c>
      <c r="G18" s="51" t="s">
        <v>128</v>
      </c>
      <c r="H18" s="50">
        <v>561667</v>
      </c>
      <c r="I18" s="52">
        <v>1.94</v>
      </c>
      <c r="J18" s="53">
        <v>525181</v>
      </c>
      <c r="K18" s="54">
        <f t="shared" si="4"/>
        <v>6.95</v>
      </c>
      <c r="L18" s="49">
        <v>42</v>
      </c>
      <c r="M18" s="50">
        <v>262500</v>
      </c>
      <c r="N18" s="51" t="s">
        <v>128</v>
      </c>
      <c r="O18" s="50">
        <v>474000</v>
      </c>
      <c r="P18" s="52">
        <v>1.81</v>
      </c>
      <c r="Q18" s="53">
        <v>505181</v>
      </c>
      <c r="R18" s="55">
        <f t="shared" si="5"/>
        <v>-6.17</v>
      </c>
      <c r="T18" s="36">
        <f t="shared" si="0"/>
        <v>6.95</v>
      </c>
      <c r="U18" s="36" t="b">
        <f t="shared" si="1"/>
        <v>0</v>
      </c>
      <c r="V18" s="36">
        <f t="shared" si="2"/>
        <v>-6.17</v>
      </c>
      <c r="W18" s="36" t="b">
        <f t="shared" si="3"/>
        <v>0</v>
      </c>
    </row>
    <row r="19" spans="2:23" s="36" customFormat="1" ht="12">
      <c r="B19" s="56"/>
      <c r="C19" s="47"/>
      <c r="D19" s="48" t="s">
        <v>24</v>
      </c>
      <c r="E19" s="49" t="s">
        <v>20</v>
      </c>
      <c r="F19" s="50" t="s">
        <v>20</v>
      </c>
      <c r="G19" s="51" t="s">
        <v>20</v>
      </c>
      <c r="H19" s="50" t="s">
        <v>20</v>
      </c>
      <c r="I19" s="52" t="s">
        <v>20</v>
      </c>
      <c r="J19" s="53" t="s">
        <v>20</v>
      </c>
      <c r="K19" s="54" t="str">
        <f t="shared" si="4"/>
        <v>-</v>
      </c>
      <c r="L19" s="49" t="s">
        <v>20</v>
      </c>
      <c r="M19" s="50" t="s">
        <v>20</v>
      </c>
      <c r="N19" s="51" t="s">
        <v>20</v>
      </c>
      <c r="O19" s="50" t="s">
        <v>20</v>
      </c>
      <c r="P19" s="52" t="s">
        <v>20</v>
      </c>
      <c r="Q19" s="53" t="s">
        <v>20</v>
      </c>
      <c r="R19" s="55" t="str">
        <f t="shared" si="5"/>
        <v>-</v>
      </c>
      <c r="T19" s="36" t="e">
        <f t="shared" si="0"/>
        <v>#VALUE!</v>
      </c>
      <c r="U19" s="36" t="b">
        <f t="shared" si="1"/>
        <v>1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6" t="s">
        <v>25</v>
      </c>
      <c r="C20" s="47"/>
      <c r="D20" s="48" t="s">
        <v>26</v>
      </c>
      <c r="E20" s="49">
        <v>39.7</v>
      </c>
      <c r="F20" s="50">
        <v>300615</v>
      </c>
      <c r="G20" s="51">
        <v>4</v>
      </c>
      <c r="H20" s="50">
        <v>670000</v>
      </c>
      <c r="I20" s="52">
        <v>2.23</v>
      </c>
      <c r="J20" s="53">
        <v>682500</v>
      </c>
      <c r="K20" s="54">
        <f t="shared" si="4"/>
        <v>-1.83</v>
      </c>
      <c r="L20" s="49">
        <v>39.7</v>
      </c>
      <c r="M20" s="50">
        <v>300615</v>
      </c>
      <c r="N20" s="51">
        <v>4</v>
      </c>
      <c r="O20" s="50">
        <v>627500</v>
      </c>
      <c r="P20" s="52">
        <v>2.09</v>
      </c>
      <c r="Q20" s="53">
        <v>603750</v>
      </c>
      <c r="R20" s="55">
        <f t="shared" si="5"/>
        <v>3.93</v>
      </c>
      <c r="T20" s="36">
        <f t="shared" si="0"/>
        <v>-1.83</v>
      </c>
      <c r="U20" s="36" t="b">
        <f t="shared" si="1"/>
        <v>0</v>
      </c>
      <c r="V20" s="36">
        <f t="shared" si="2"/>
        <v>3.93</v>
      </c>
      <c r="W20" s="36" t="b">
        <f t="shared" si="3"/>
        <v>0</v>
      </c>
    </row>
    <row r="21" spans="2:23" s="36" customFormat="1" ht="12">
      <c r="B21" s="56"/>
      <c r="C21" s="47"/>
      <c r="D21" s="48" t="s">
        <v>27</v>
      </c>
      <c r="E21" s="49">
        <v>40.5</v>
      </c>
      <c r="F21" s="50">
        <v>234729</v>
      </c>
      <c r="G21" s="51">
        <v>4</v>
      </c>
      <c r="H21" s="50">
        <v>478471</v>
      </c>
      <c r="I21" s="52">
        <v>2.04</v>
      </c>
      <c r="J21" s="53">
        <v>528369</v>
      </c>
      <c r="K21" s="54">
        <f t="shared" si="4"/>
        <v>-9.44</v>
      </c>
      <c r="L21" s="49">
        <v>40.5</v>
      </c>
      <c r="M21" s="50">
        <v>234729</v>
      </c>
      <c r="N21" s="51">
        <v>4</v>
      </c>
      <c r="O21" s="50">
        <v>423921</v>
      </c>
      <c r="P21" s="52">
        <v>1.81</v>
      </c>
      <c r="Q21" s="53">
        <v>491703</v>
      </c>
      <c r="R21" s="55">
        <f t="shared" si="5"/>
        <v>-13.79</v>
      </c>
      <c r="T21" s="36">
        <f t="shared" si="0"/>
        <v>-9.44</v>
      </c>
      <c r="U21" s="36" t="b">
        <f t="shared" si="1"/>
        <v>0</v>
      </c>
      <c r="V21" s="36">
        <f t="shared" si="2"/>
        <v>-13.79</v>
      </c>
      <c r="W21" s="36" t="b">
        <f t="shared" si="3"/>
        <v>0</v>
      </c>
    </row>
    <row r="22" spans="2:23" s="36" customFormat="1" ht="12">
      <c r="B22" s="56"/>
      <c r="C22" s="47"/>
      <c r="D22" s="48" t="s">
        <v>129</v>
      </c>
      <c r="E22" s="49">
        <v>37.9</v>
      </c>
      <c r="F22" s="50">
        <v>248213</v>
      </c>
      <c r="G22" s="51">
        <v>8</v>
      </c>
      <c r="H22" s="50">
        <v>525515</v>
      </c>
      <c r="I22" s="52">
        <v>2.12</v>
      </c>
      <c r="J22" s="53">
        <v>540921</v>
      </c>
      <c r="K22" s="54">
        <f t="shared" si="4"/>
        <v>-2.85</v>
      </c>
      <c r="L22" s="49">
        <v>37.9</v>
      </c>
      <c r="M22" s="50">
        <v>248213</v>
      </c>
      <c r="N22" s="51">
        <v>8</v>
      </c>
      <c r="O22" s="50">
        <v>426539</v>
      </c>
      <c r="P22" s="52">
        <v>1.72</v>
      </c>
      <c r="Q22" s="53">
        <v>410310</v>
      </c>
      <c r="R22" s="55">
        <f t="shared" si="5"/>
        <v>3.96</v>
      </c>
      <c r="T22" s="36">
        <f t="shared" si="0"/>
        <v>-2.85</v>
      </c>
      <c r="U22" s="36" t="b">
        <f t="shared" si="1"/>
        <v>0</v>
      </c>
      <c r="V22" s="36">
        <f t="shared" si="2"/>
        <v>3.96</v>
      </c>
      <c r="W22" s="36" t="b">
        <f t="shared" si="3"/>
        <v>0</v>
      </c>
    </row>
    <row r="23" spans="2:23" s="36" customFormat="1" ht="12">
      <c r="B23" s="56"/>
      <c r="C23" s="47"/>
      <c r="D23" s="48" t="s">
        <v>28</v>
      </c>
      <c r="E23" s="49">
        <v>39.3</v>
      </c>
      <c r="F23" s="50">
        <v>297792</v>
      </c>
      <c r="G23" s="51" t="s">
        <v>128</v>
      </c>
      <c r="H23" s="50">
        <v>713945</v>
      </c>
      <c r="I23" s="52">
        <v>2.4</v>
      </c>
      <c r="J23" s="53">
        <v>668158</v>
      </c>
      <c r="K23" s="54">
        <f t="shared" si="4"/>
        <v>6.85</v>
      </c>
      <c r="L23" s="49">
        <v>39.3</v>
      </c>
      <c r="M23" s="50">
        <v>297792</v>
      </c>
      <c r="N23" s="51" t="s">
        <v>128</v>
      </c>
      <c r="O23" s="50">
        <v>587510</v>
      </c>
      <c r="P23" s="52">
        <v>1.97</v>
      </c>
      <c r="Q23" s="53">
        <v>498222</v>
      </c>
      <c r="R23" s="55">
        <f t="shared" si="5"/>
        <v>17.92</v>
      </c>
      <c r="T23" s="36">
        <f t="shared" si="0"/>
        <v>6.85</v>
      </c>
      <c r="U23" s="36" t="b">
        <f t="shared" si="1"/>
        <v>0</v>
      </c>
      <c r="V23" s="36">
        <f t="shared" si="2"/>
        <v>17.92</v>
      </c>
      <c r="W23" s="36" t="b">
        <f t="shared" si="3"/>
        <v>0</v>
      </c>
    </row>
    <row r="24" spans="2:23" s="36" customFormat="1" ht="12">
      <c r="B24" s="56"/>
      <c r="C24" s="47"/>
      <c r="D24" s="48" t="s">
        <v>29</v>
      </c>
      <c r="E24" s="49">
        <v>38.1</v>
      </c>
      <c r="F24" s="50">
        <v>262550</v>
      </c>
      <c r="G24" s="51">
        <v>10</v>
      </c>
      <c r="H24" s="50">
        <v>616611</v>
      </c>
      <c r="I24" s="52">
        <v>2.35</v>
      </c>
      <c r="J24" s="53">
        <v>572450</v>
      </c>
      <c r="K24" s="54">
        <f t="shared" si="4"/>
        <v>7.71</v>
      </c>
      <c r="L24" s="49">
        <v>38.1</v>
      </c>
      <c r="M24" s="50">
        <v>262550</v>
      </c>
      <c r="N24" s="51">
        <v>10</v>
      </c>
      <c r="O24" s="50">
        <v>546236</v>
      </c>
      <c r="P24" s="52">
        <v>2.08</v>
      </c>
      <c r="Q24" s="53">
        <v>501191</v>
      </c>
      <c r="R24" s="55">
        <f t="shared" si="5"/>
        <v>8.99</v>
      </c>
      <c r="T24" s="36">
        <f t="shared" si="0"/>
        <v>7.71</v>
      </c>
      <c r="U24" s="36" t="b">
        <f t="shared" si="1"/>
        <v>0</v>
      </c>
      <c r="V24" s="36">
        <f t="shared" si="2"/>
        <v>8.99</v>
      </c>
      <c r="W24" s="36" t="b">
        <f t="shared" si="3"/>
        <v>0</v>
      </c>
    </row>
    <row r="25" spans="2:23" s="36" customFormat="1" ht="12">
      <c r="B25" s="56"/>
      <c r="C25" s="47"/>
      <c r="D25" s="48" t="s">
        <v>30</v>
      </c>
      <c r="E25" s="49">
        <v>40.2</v>
      </c>
      <c r="F25" s="50">
        <v>347850</v>
      </c>
      <c r="G25" s="51" t="s">
        <v>130</v>
      </c>
      <c r="H25" s="50">
        <v>774000</v>
      </c>
      <c r="I25" s="52">
        <v>2.23</v>
      </c>
      <c r="J25" s="53">
        <v>806550</v>
      </c>
      <c r="K25" s="54">
        <f t="shared" si="4"/>
        <v>-4.04</v>
      </c>
      <c r="L25" s="49">
        <v>40.2</v>
      </c>
      <c r="M25" s="50">
        <v>347850</v>
      </c>
      <c r="N25" s="51" t="s">
        <v>130</v>
      </c>
      <c r="O25" s="50">
        <v>774000</v>
      </c>
      <c r="P25" s="52">
        <v>2.23</v>
      </c>
      <c r="Q25" s="53">
        <v>806550</v>
      </c>
      <c r="R25" s="55">
        <f t="shared" si="5"/>
        <v>-4.04</v>
      </c>
      <c r="T25" s="36">
        <f t="shared" si="0"/>
        <v>-4.04</v>
      </c>
      <c r="U25" s="36" t="b">
        <f t="shared" si="1"/>
        <v>0</v>
      </c>
      <c r="V25" s="36">
        <f t="shared" si="2"/>
        <v>-4.04</v>
      </c>
      <c r="W25" s="36" t="b">
        <f t="shared" si="3"/>
        <v>0</v>
      </c>
    </row>
    <row r="26" spans="2:23" s="36" customFormat="1" ht="12">
      <c r="B26" s="56"/>
      <c r="C26" s="47"/>
      <c r="D26" s="48" t="s">
        <v>31</v>
      </c>
      <c r="E26" s="49">
        <v>40</v>
      </c>
      <c r="F26" s="50">
        <v>269894</v>
      </c>
      <c r="G26" s="51">
        <v>14</v>
      </c>
      <c r="H26" s="50">
        <v>651439</v>
      </c>
      <c r="I26" s="52">
        <v>2.41</v>
      </c>
      <c r="J26" s="53">
        <v>638054</v>
      </c>
      <c r="K26" s="54">
        <f t="shared" si="4"/>
        <v>2.1</v>
      </c>
      <c r="L26" s="49">
        <v>40</v>
      </c>
      <c r="M26" s="50">
        <v>269894</v>
      </c>
      <c r="N26" s="51">
        <v>14</v>
      </c>
      <c r="O26" s="50">
        <v>578805</v>
      </c>
      <c r="P26" s="52">
        <v>2.14</v>
      </c>
      <c r="Q26" s="53">
        <v>577739</v>
      </c>
      <c r="R26" s="55">
        <f t="shared" si="5"/>
        <v>0.18</v>
      </c>
      <c r="T26" s="36">
        <f t="shared" si="0"/>
        <v>2.1</v>
      </c>
      <c r="U26" s="36" t="b">
        <f t="shared" si="1"/>
        <v>0</v>
      </c>
      <c r="V26" s="36">
        <f t="shared" si="2"/>
        <v>0.18</v>
      </c>
      <c r="W26" s="36" t="b">
        <f t="shared" si="3"/>
        <v>0</v>
      </c>
    </row>
    <row r="27" spans="2:23" s="36" customFormat="1" ht="12">
      <c r="B27" s="56"/>
      <c r="C27" s="47"/>
      <c r="D27" s="48" t="s">
        <v>131</v>
      </c>
      <c r="E27" s="49">
        <v>42.3</v>
      </c>
      <c r="F27" s="50">
        <v>231662</v>
      </c>
      <c r="G27" s="51" t="s">
        <v>130</v>
      </c>
      <c r="H27" s="50">
        <v>463324</v>
      </c>
      <c r="I27" s="52">
        <v>2</v>
      </c>
      <c r="J27" s="53" t="s">
        <v>20</v>
      </c>
      <c r="K27" s="54" t="str">
        <f t="shared" si="4"/>
        <v>-</v>
      </c>
      <c r="L27" s="49">
        <v>42.3</v>
      </c>
      <c r="M27" s="50">
        <v>231662</v>
      </c>
      <c r="N27" s="51" t="s">
        <v>130</v>
      </c>
      <c r="O27" s="50">
        <v>463324</v>
      </c>
      <c r="P27" s="52">
        <v>2</v>
      </c>
      <c r="Q27" s="53" t="s">
        <v>20</v>
      </c>
      <c r="R27" s="55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6" t="s">
        <v>32</v>
      </c>
      <c r="C28" s="57" t="s">
        <v>33</v>
      </c>
      <c r="D28" s="58"/>
      <c r="E28" s="59" t="s">
        <v>20</v>
      </c>
      <c r="F28" s="60" t="s">
        <v>20</v>
      </c>
      <c r="G28" s="61" t="s">
        <v>20</v>
      </c>
      <c r="H28" s="60" t="s">
        <v>20</v>
      </c>
      <c r="I28" s="62" t="s">
        <v>20</v>
      </c>
      <c r="J28" s="63" t="s">
        <v>20</v>
      </c>
      <c r="K28" s="64" t="str">
        <f t="shared" si="4"/>
        <v>-</v>
      </c>
      <c r="L28" s="59" t="s">
        <v>20</v>
      </c>
      <c r="M28" s="60" t="s">
        <v>20</v>
      </c>
      <c r="N28" s="61" t="s">
        <v>20</v>
      </c>
      <c r="O28" s="60" t="s">
        <v>20</v>
      </c>
      <c r="P28" s="62" t="s">
        <v>20</v>
      </c>
      <c r="Q28" s="63" t="s">
        <v>20</v>
      </c>
      <c r="R28" s="64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6"/>
      <c r="C29" s="57" t="s">
        <v>34</v>
      </c>
      <c r="D29" s="58"/>
      <c r="E29" s="65" t="s">
        <v>20</v>
      </c>
      <c r="F29" s="66" t="s">
        <v>20</v>
      </c>
      <c r="G29" s="67" t="s">
        <v>20</v>
      </c>
      <c r="H29" s="66" t="s">
        <v>20</v>
      </c>
      <c r="I29" s="68" t="s">
        <v>20</v>
      </c>
      <c r="J29" s="69" t="s">
        <v>20</v>
      </c>
      <c r="K29" s="64" t="str">
        <f t="shared" si="4"/>
        <v>-</v>
      </c>
      <c r="L29" s="65" t="s">
        <v>20</v>
      </c>
      <c r="M29" s="66" t="s">
        <v>20</v>
      </c>
      <c r="N29" s="67" t="s">
        <v>20</v>
      </c>
      <c r="O29" s="66" t="s">
        <v>20</v>
      </c>
      <c r="P29" s="68" t="s">
        <v>20</v>
      </c>
      <c r="Q29" s="69" t="s">
        <v>20</v>
      </c>
      <c r="R29" s="64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6"/>
      <c r="C30" s="57" t="s">
        <v>35</v>
      </c>
      <c r="D30" s="58"/>
      <c r="E30" s="65">
        <v>35.8</v>
      </c>
      <c r="F30" s="66">
        <v>306727</v>
      </c>
      <c r="G30" s="67" t="s">
        <v>130</v>
      </c>
      <c r="H30" s="66">
        <v>775000</v>
      </c>
      <c r="I30" s="68">
        <v>2.53</v>
      </c>
      <c r="J30" s="69">
        <v>512500</v>
      </c>
      <c r="K30" s="64">
        <f t="shared" si="4"/>
        <v>51.22</v>
      </c>
      <c r="L30" s="65">
        <v>35.8</v>
      </c>
      <c r="M30" s="66">
        <v>306727</v>
      </c>
      <c r="N30" s="67" t="s">
        <v>130</v>
      </c>
      <c r="O30" s="66">
        <v>670000</v>
      </c>
      <c r="P30" s="68">
        <v>2.18</v>
      </c>
      <c r="Q30" s="69">
        <v>442500</v>
      </c>
      <c r="R30" s="64">
        <f t="shared" si="5"/>
        <v>51.41</v>
      </c>
      <c r="T30" s="36">
        <f t="shared" si="0"/>
        <v>51.22</v>
      </c>
      <c r="U30" s="36" t="b">
        <f t="shared" si="1"/>
        <v>0</v>
      </c>
      <c r="V30" s="36">
        <f t="shared" si="2"/>
        <v>51.41</v>
      </c>
      <c r="W30" s="36" t="b">
        <f t="shared" si="3"/>
        <v>0</v>
      </c>
    </row>
    <row r="31" spans="2:23" s="36" customFormat="1" ht="12">
      <c r="B31" s="56"/>
      <c r="C31" s="57" t="s">
        <v>36</v>
      </c>
      <c r="D31" s="58"/>
      <c r="E31" s="65">
        <v>38</v>
      </c>
      <c r="F31" s="66">
        <v>297158</v>
      </c>
      <c r="G31" s="67" t="s">
        <v>146</v>
      </c>
      <c r="H31" s="66">
        <v>749928</v>
      </c>
      <c r="I31" s="68">
        <v>2.52</v>
      </c>
      <c r="J31" s="69">
        <v>794836</v>
      </c>
      <c r="K31" s="64">
        <f t="shared" si="4"/>
        <v>-5.65</v>
      </c>
      <c r="L31" s="65">
        <v>38</v>
      </c>
      <c r="M31" s="66">
        <v>297158</v>
      </c>
      <c r="N31" s="67" t="s">
        <v>146</v>
      </c>
      <c r="O31" s="66">
        <v>574538</v>
      </c>
      <c r="P31" s="68">
        <v>1.93</v>
      </c>
      <c r="Q31" s="69">
        <v>641543</v>
      </c>
      <c r="R31" s="64">
        <f t="shared" si="5"/>
        <v>-10.44</v>
      </c>
      <c r="T31" s="36">
        <f t="shared" si="0"/>
        <v>-5.65</v>
      </c>
      <c r="U31" s="36" t="b">
        <f t="shared" si="1"/>
        <v>0</v>
      </c>
      <c r="V31" s="36">
        <f t="shared" si="2"/>
        <v>-10.44</v>
      </c>
      <c r="W31" s="36" t="b">
        <f t="shared" si="3"/>
        <v>0</v>
      </c>
    </row>
    <row r="32" spans="2:23" s="36" customFormat="1" ht="12">
      <c r="B32" s="56"/>
      <c r="C32" s="57" t="s">
        <v>37</v>
      </c>
      <c r="D32" s="58"/>
      <c r="E32" s="65">
        <v>36.7</v>
      </c>
      <c r="F32" s="66">
        <v>347442</v>
      </c>
      <c r="G32" s="67" t="s">
        <v>130</v>
      </c>
      <c r="H32" s="66">
        <v>626743</v>
      </c>
      <c r="I32" s="68">
        <v>1.8</v>
      </c>
      <c r="J32" s="69">
        <v>739742</v>
      </c>
      <c r="K32" s="64">
        <f t="shared" si="4"/>
        <v>-15.28</v>
      </c>
      <c r="L32" s="65">
        <v>36.7</v>
      </c>
      <c r="M32" s="66">
        <v>347442</v>
      </c>
      <c r="N32" s="67" t="s">
        <v>130</v>
      </c>
      <c r="O32" s="66">
        <v>535066</v>
      </c>
      <c r="P32" s="68">
        <v>1.54</v>
      </c>
      <c r="Q32" s="69">
        <v>564749</v>
      </c>
      <c r="R32" s="64">
        <f t="shared" si="5"/>
        <v>-5.26</v>
      </c>
      <c r="T32" s="36">
        <f t="shared" si="0"/>
        <v>-15.28</v>
      </c>
      <c r="U32" s="36" t="b">
        <f t="shared" si="1"/>
        <v>0</v>
      </c>
      <c r="V32" s="36">
        <f t="shared" si="2"/>
        <v>-5.26</v>
      </c>
      <c r="W32" s="36" t="b">
        <f t="shared" si="3"/>
        <v>0</v>
      </c>
    </row>
    <row r="33" spans="2:23" s="36" customFormat="1" ht="12">
      <c r="B33" s="56"/>
      <c r="C33" s="70" t="s">
        <v>38</v>
      </c>
      <c r="D33" s="71"/>
      <c r="E33" s="59">
        <v>41.5</v>
      </c>
      <c r="F33" s="60">
        <v>246620</v>
      </c>
      <c r="G33" s="61">
        <v>13</v>
      </c>
      <c r="H33" s="60">
        <v>423554</v>
      </c>
      <c r="I33" s="62">
        <v>1.72</v>
      </c>
      <c r="J33" s="63">
        <v>434787</v>
      </c>
      <c r="K33" s="54">
        <f t="shared" si="4"/>
        <v>-2.58</v>
      </c>
      <c r="L33" s="59">
        <v>41.7</v>
      </c>
      <c r="M33" s="60">
        <v>238006</v>
      </c>
      <c r="N33" s="61">
        <v>12</v>
      </c>
      <c r="O33" s="60">
        <v>164804</v>
      </c>
      <c r="P33" s="62">
        <v>0.69</v>
      </c>
      <c r="Q33" s="63">
        <v>193607</v>
      </c>
      <c r="R33" s="55">
        <f t="shared" si="5"/>
        <v>-14.88</v>
      </c>
      <c r="T33" s="36">
        <f t="shared" si="0"/>
        <v>-2.58</v>
      </c>
      <c r="U33" s="36" t="b">
        <f t="shared" si="1"/>
        <v>0</v>
      </c>
      <c r="V33" s="36">
        <f t="shared" si="2"/>
        <v>-14.88</v>
      </c>
      <c r="W33" s="36" t="b">
        <f t="shared" si="3"/>
        <v>0</v>
      </c>
    </row>
    <row r="34" spans="2:23" s="36" customFormat="1" ht="12">
      <c r="B34" s="56"/>
      <c r="C34" s="47"/>
      <c r="D34" s="72" t="s">
        <v>132</v>
      </c>
      <c r="E34" s="49">
        <v>40.5</v>
      </c>
      <c r="F34" s="50">
        <v>235667</v>
      </c>
      <c r="G34" s="51" t="s">
        <v>130</v>
      </c>
      <c r="H34" s="50">
        <v>425030</v>
      </c>
      <c r="I34" s="52">
        <v>1.8</v>
      </c>
      <c r="J34" s="53">
        <v>436326</v>
      </c>
      <c r="K34" s="54">
        <f t="shared" si="4"/>
        <v>-2.59</v>
      </c>
      <c r="L34" s="49">
        <v>40.5</v>
      </c>
      <c r="M34" s="50">
        <v>235667</v>
      </c>
      <c r="N34" s="51" t="s">
        <v>43</v>
      </c>
      <c r="O34" s="50">
        <v>221649</v>
      </c>
      <c r="P34" s="52">
        <v>0.94</v>
      </c>
      <c r="Q34" s="53">
        <v>233299</v>
      </c>
      <c r="R34" s="55">
        <f t="shared" si="5"/>
        <v>-4.99</v>
      </c>
      <c r="T34" s="36">
        <f t="shared" si="0"/>
        <v>-2.59</v>
      </c>
      <c r="U34" s="36" t="b">
        <f t="shared" si="1"/>
        <v>0</v>
      </c>
      <c r="V34" s="36">
        <f t="shared" si="2"/>
        <v>-4.99</v>
      </c>
      <c r="W34" s="36" t="b">
        <f t="shared" si="3"/>
        <v>0</v>
      </c>
    </row>
    <row r="35" spans="2:23" s="36" customFormat="1" ht="12">
      <c r="B35" s="56"/>
      <c r="C35" s="47"/>
      <c r="D35" s="72" t="s">
        <v>39</v>
      </c>
      <c r="E35" s="49">
        <v>44.6</v>
      </c>
      <c r="F35" s="50">
        <v>179631</v>
      </c>
      <c r="G35" s="51" t="s">
        <v>130</v>
      </c>
      <c r="H35" s="50">
        <v>431114</v>
      </c>
      <c r="I35" s="52">
        <v>2.4</v>
      </c>
      <c r="J35" s="53">
        <v>433248</v>
      </c>
      <c r="K35" s="54">
        <f t="shared" si="4"/>
        <v>-0.49</v>
      </c>
      <c r="L35" s="49">
        <v>44.6</v>
      </c>
      <c r="M35" s="50">
        <v>179631</v>
      </c>
      <c r="N35" s="51" t="s">
        <v>43</v>
      </c>
      <c r="O35" s="50">
        <v>143705</v>
      </c>
      <c r="P35" s="52">
        <v>0.8</v>
      </c>
      <c r="Q35" s="53">
        <v>50000</v>
      </c>
      <c r="R35" s="55">
        <f t="shared" si="5"/>
        <v>187.41</v>
      </c>
      <c r="T35" s="36">
        <f t="shared" si="0"/>
        <v>-0.49</v>
      </c>
      <c r="U35" s="36" t="b">
        <f t="shared" si="1"/>
        <v>0</v>
      </c>
      <c r="V35" s="36">
        <f t="shared" si="2"/>
        <v>187.41</v>
      </c>
      <c r="W35" s="36" t="b">
        <f t="shared" si="3"/>
        <v>0</v>
      </c>
    </row>
    <row r="36" spans="2:23" s="36" customFormat="1" ht="12">
      <c r="B36" s="56" t="s">
        <v>40</v>
      </c>
      <c r="C36" s="47"/>
      <c r="D36" s="72" t="s">
        <v>41</v>
      </c>
      <c r="E36" s="49">
        <v>41.6</v>
      </c>
      <c r="F36" s="50">
        <v>257715</v>
      </c>
      <c r="G36" s="51">
        <v>9</v>
      </c>
      <c r="H36" s="50">
        <v>422222</v>
      </c>
      <c r="I36" s="52">
        <v>1.64</v>
      </c>
      <c r="J36" s="53">
        <v>434444</v>
      </c>
      <c r="K36" s="54">
        <f t="shared" si="4"/>
        <v>-2.81</v>
      </c>
      <c r="L36" s="49">
        <v>41.8</v>
      </c>
      <c r="M36" s="50">
        <v>246179</v>
      </c>
      <c r="N36" s="51">
        <v>8</v>
      </c>
      <c r="O36" s="50">
        <v>146125</v>
      </c>
      <c r="P36" s="52">
        <v>0.59</v>
      </c>
      <c r="Q36" s="53">
        <v>196333</v>
      </c>
      <c r="R36" s="55">
        <f t="shared" si="5"/>
        <v>-25.57</v>
      </c>
      <c r="T36" s="36">
        <f t="shared" si="0"/>
        <v>-2.81</v>
      </c>
      <c r="U36" s="36" t="b">
        <f t="shared" si="1"/>
        <v>0</v>
      </c>
      <c r="V36" s="36">
        <f t="shared" si="2"/>
        <v>-25.57</v>
      </c>
      <c r="W36" s="36" t="b">
        <f t="shared" si="3"/>
        <v>0</v>
      </c>
    </row>
    <row r="37" spans="2:23" s="36" customFormat="1" ht="12">
      <c r="B37" s="56"/>
      <c r="C37" s="47"/>
      <c r="D37" s="72" t="s">
        <v>42</v>
      </c>
      <c r="E37" s="49" t="s">
        <v>20</v>
      </c>
      <c r="F37" s="50" t="s">
        <v>20</v>
      </c>
      <c r="G37" s="51" t="s">
        <v>20</v>
      </c>
      <c r="H37" s="50" t="s">
        <v>20</v>
      </c>
      <c r="I37" s="52" t="s">
        <v>20</v>
      </c>
      <c r="J37" s="53" t="s">
        <v>20</v>
      </c>
      <c r="K37" s="54" t="str">
        <f t="shared" si="4"/>
        <v>-</v>
      </c>
      <c r="L37" s="49" t="s">
        <v>20</v>
      </c>
      <c r="M37" s="50" t="s">
        <v>20</v>
      </c>
      <c r="N37" s="51" t="s">
        <v>20</v>
      </c>
      <c r="O37" s="50" t="s">
        <v>20</v>
      </c>
      <c r="P37" s="52" t="s">
        <v>20</v>
      </c>
      <c r="Q37" s="53" t="s">
        <v>20</v>
      </c>
      <c r="R37" s="55" t="str">
        <f t="shared" si="5"/>
        <v>-</v>
      </c>
      <c r="T37" s="36" t="e">
        <f t="shared" si="0"/>
        <v>#VALUE!</v>
      </c>
      <c r="U37" s="36" t="b">
        <f t="shared" si="1"/>
        <v>1</v>
      </c>
      <c r="V37" s="36" t="e">
        <f t="shared" si="2"/>
        <v>#VALUE!</v>
      </c>
      <c r="W37" s="36" t="b">
        <f t="shared" si="3"/>
        <v>1</v>
      </c>
    </row>
    <row r="38" spans="2:23" s="36" customFormat="1" ht="12">
      <c r="B38" s="56"/>
      <c r="C38" s="47"/>
      <c r="D38" s="72" t="s">
        <v>44</v>
      </c>
      <c r="E38" s="49" t="s">
        <v>20</v>
      </c>
      <c r="F38" s="50" t="s">
        <v>20</v>
      </c>
      <c r="G38" s="51" t="s">
        <v>20</v>
      </c>
      <c r="H38" s="50" t="s">
        <v>20</v>
      </c>
      <c r="I38" s="52" t="s">
        <v>20</v>
      </c>
      <c r="J38" s="53" t="s">
        <v>20</v>
      </c>
      <c r="K38" s="54" t="str">
        <f t="shared" si="4"/>
        <v>-</v>
      </c>
      <c r="L38" s="49" t="s">
        <v>20</v>
      </c>
      <c r="M38" s="50" t="s">
        <v>20</v>
      </c>
      <c r="N38" s="51" t="s">
        <v>20</v>
      </c>
      <c r="O38" s="50" t="s">
        <v>20</v>
      </c>
      <c r="P38" s="52" t="s">
        <v>20</v>
      </c>
      <c r="Q38" s="53" t="s">
        <v>20</v>
      </c>
      <c r="R38" s="55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6"/>
      <c r="C39" s="47"/>
      <c r="D39" s="72" t="s">
        <v>45</v>
      </c>
      <c r="E39" s="49" t="s">
        <v>20</v>
      </c>
      <c r="F39" s="50" t="s">
        <v>20</v>
      </c>
      <c r="G39" s="51" t="s">
        <v>20</v>
      </c>
      <c r="H39" s="50" t="s">
        <v>20</v>
      </c>
      <c r="I39" s="52" t="s">
        <v>20</v>
      </c>
      <c r="J39" s="53" t="s">
        <v>20</v>
      </c>
      <c r="K39" s="54" t="str">
        <f t="shared" si="4"/>
        <v>-</v>
      </c>
      <c r="L39" s="49" t="s">
        <v>20</v>
      </c>
      <c r="M39" s="50" t="s">
        <v>20</v>
      </c>
      <c r="N39" s="51" t="s">
        <v>20</v>
      </c>
      <c r="O39" s="50" t="s">
        <v>20</v>
      </c>
      <c r="P39" s="52" t="s">
        <v>20</v>
      </c>
      <c r="Q39" s="53" t="s">
        <v>20</v>
      </c>
      <c r="R39" s="55" t="str">
        <f t="shared" si="5"/>
        <v>-</v>
      </c>
      <c r="T39" s="36" t="e">
        <f t="shared" si="0"/>
        <v>#VALUE!</v>
      </c>
      <c r="U39" s="36" t="b">
        <f t="shared" si="1"/>
        <v>1</v>
      </c>
      <c r="V39" s="36" t="e">
        <f t="shared" si="2"/>
        <v>#VALUE!</v>
      </c>
      <c r="W39" s="36" t="b">
        <f t="shared" si="3"/>
        <v>1</v>
      </c>
    </row>
    <row r="40" spans="2:23" s="36" customFormat="1" ht="12">
      <c r="B40" s="56"/>
      <c r="C40" s="47"/>
      <c r="D40" s="48" t="s">
        <v>46</v>
      </c>
      <c r="E40" s="49" t="s">
        <v>20</v>
      </c>
      <c r="F40" s="50" t="s">
        <v>20</v>
      </c>
      <c r="G40" s="51" t="s">
        <v>20</v>
      </c>
      <c r="H40" s="50" t="s">
        <v>20</v>
      </c>
      <c r="I40" s="52" t="s">
        <v>20</v>
      </c>
      <c r="J40" s="53" t="s">
        <v>20</v>
      </c>
      <c r="K40" s="54" t="str">
        <f t="shared" si="4"/>
        <v>-</v>
      </c>
      <c r="L40" s="49" t="s">
        <v>20</v>
      </c>
      <c r="M40" s="50" t="s">
        <v>20</v>
      </c>
      <c r="N40" s="51" t="s">
        <v>20</v>
      </c>
      <c r="O40" s="50" t="s">
        <v>20</v>
      </c>
      <c r="P40" s="52" t="s">
        <v>20</v>
      </c>
      <c r="Q40" s="53" t="s">
        <v>20</v>
      </c>
      <c r="R40" s="55" t="str">
        <f t="shared" si="5"/>
        <v>-</v>
      </c>
      <c r="T40" s="36" t="e">
        <f t="shared" si="0"/>
        <v>#VALUE!</v>
      </c>
      <c r="U40" s="36" t="b">
        <f t="shared" si="1"/>
        <v>1</v>
      </c>
      <c r="V40" s="36" t="e">
        <f t="shared" si="2"/>
        <v>#VALUE!</v>
      </c>
      <c r="W40" s="36" t="b">
        <f t="shared" si="3"/>
        <v>1</v>
      </c>
    </row>
    <row r="41" spans="2:23" s="36" customFormat="1" ht="12">
      <c r="B41" s="56"/>
      <c r="C41" s="47"/>
      <c r="D41" s="48" t="s">
        <v>47</v>
      </c>
      <c r="E41" s="49" t="s">
        <v>20</v>
      </c>
      <c r="F41" s="50" t="s">
        <v>20</v>
      </c>
      <c r="G41" s="51" t="s">
        <v>20</v>
      </c>
      <c r="H41" s="50" t="s">
        <v>20</v>
      </c>
      <c r="I41" s="52" t="s">
        <v>20</v>
      </c>
      <c r="J41" s="53" t="s">
        <v>20</v>
      </c>
      <c r="K41" s="54" t="str">
        <f t="shared" si="4"/>
        <v>-</v>
      </c>
      <c r="L41" s="49" t="s">
        <v>20</v>
      </c>
      <c r="M41" s="50" t="s">
        <v>20</v>
      </c>
      <c r="N41" s="51" t="s">
        <v>20</v>
      </c>
      <c r="O41" s="50" t="s">
        <v>20</v>
      </c>
      <c r="P41" s="52" t="s">
        <v>20</v>
      </c>
      <c r="Q41" s="53" t="s">
        <v>20</v>
      </c>
      <c r="R41" s="55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6"/>
      <c r="C42" s="57" t="s">
        <v>48</v>
      </c>
      <c r="D42" s="73"/>
      <c r="E42" s="65">
        <v>36.5</v>
      </c>
      <c r="F42" s="66">
        <v>256770</v>
      </c>
      <c r="G42" s="67">
        <v>9</v>
      </c>
      <c r="H42" s="66">
        <v>524991</v>
      </c>
      <c r="I42" s="68">
        <v>2.04</v>
      </c>
      <c r="J42" s="69">
        <v>480109</v>
      </c>
      <c r="K42" s="64">
        <f t="shared" si="4"/>
        <v>9.35</v>
      </c>
      <c r="L42" s="65">
        <v>36.5</v>
      </c>
      <c r="M42" s="66">
        <v>256770</v>
      </c>
      <c r="N42" s="67">
        <v>9</v>
      </c>
      <c r="O42" s="66">
        <v>417206</v>
      </c>
      <c r="P42" s="68">
        <v>1.62</v>
      </c>
      <c r="Q42" s="69">
        <v>422753</v>
      </c>
      <c r="R42" s="64">
        <f t="shared" si="5"/>
        <v>-1.31</v>
      </c>
      <c r="T42" s="36">
        <f t="shared" si="0"/>
        <v>9.35</v>
      </c>
      <c r="U42" s="36" t="b">
        <f t="shared" si="1"/>
        <v>0</v>
      </c>
      <c r="V42" s="36">
        <f t="shared" si="2"/>
        <v>-1.31</v>
      </c>
      <c r="W42" s="36" t="b">
        <f t="shared" si="3"/>
        <v>0</v>
      </c>
    </row>
    <row r="43" spans="2:23" s="36" customFormat="1" ht="12">
      <c r="B43" s="56"/>
      <c r="C43" s="57" t="s">
        <v>49</v>
      </c>
      <c r="D43" s="73"/>
      <c r="E43" s="65">
        <v>39</v>
      </c>
      <c r="F43" s="66">
        <v>301364</v>
      </c>
      <c r="G43" s="67">
        <v>7</v>
      </c>
      <c r="H43" s="66">
        <v>937393</v>
      </c>
      <c r="I43" s="68">
        <v>3.11</v>
      </c>
      <c r="J43" s="69">
        <v>887844</v>
      </c>
      <c r="K43" s="64">
        <f t="shared" si="4"/>
        <v>5.58</v>
      </c>
      <c r="L43" s="65">
        <v>39</v>
      </c>
      <c r="M43" s="66">
        <v>301364</v>
      </c>
      <c r="N43" s="67">
        <v>7</v>
      </c>
      <c r="O43" s="66">
        <v>862707</v>
      </c>
      <c r="P43" s="68">
        <v>2.86</v>
      </c>
      <c r="Q43" s="69">
        <v>770616</v>
      </c>
      <c r="R43" s="64">
        <f t="shared" si="5"/>
        <v>11.95</v>
      </c>
      <c r="T43" s="36">
        <f t="shared" si="0"/>
        <v>5.58</v>
      </c>
      <c r="U43" s="36" t="b">
        <f t="shared" si="1"/>
        <v>0</v>
      </c>
      <c r="V43" s="36">
        <f t="shared" si="2"/>
        <v>11.95</v>
      </c>
      <c r="W43" s="36" t="b">
        <f t="shared" si="3"/>
        <v>0</v>
      </c>
    </row>
    <row r="44" spans="2:23" s="36" customFormat="1" ht="12">
      <c r="B44" s="56"/>
      <c r="C44" s="57" t="s">
        <v>50</v>
      </c>
      <c r="D44" s="73"/>
      <c r="E44" s="65" t="s">
        <v>20</v>
      </c>
      <c r="F44" s="66" t="s">
        <v>20</v>
      </c>
      <c r="G44" s="67" t="s">
        <v>20</v>
      </c>
      <c r="H44" s="66" t="s">
        <v>20</v>
      </c>
      <c r="I44" s="68" t="s">
        <v>20</v>
      </c>
      <c r="J44" s="69" t="s">
        <v>20</v>
      </c>
      <c r="K44" s="64" t="str">
        <f t="shared" si="4"/>
        <v>-</v>
      </c>
      <c r="L44" s="65" t="s">
        <v>20</v>
      </c>
      <c r="M44" s="66" t="s">
        <v>20</v>
      </c>
      <c r="N44" s="67" t="s">
        <v>20</v>
      </c>
      <c r="O44" s="66" t="s">
        <v>20</v>
      </c>
      <c r="P44" s="68" t="s">
        <v>20</v>
      </c>
      <c r="Q44" s="69" t="s">
        <v>20</v>
      </c>
      <c r="R44" s="64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6"/>
      <c r="C45" s="57" t="s">
        <v>51</v>
      </c>
      <c r="D45" s="73"/>
      <c r="E45" s="65" t="s">
        <v>20</v>
      </c>
      <c r="F45" s="66" t="s">
        <v>20</v>
      </c>
      <c r="G45" s="67" t="s">
        <v>20</v>
      </c>
      <c r="H45" s="66" t="s">
        <v>20</v>
      </c>
      <c r="I45" s="68" t="s">
        <v>20</v>
      </c>
      <c r="J45" s="69" t="s">
        <v>20</v>
      </c>
      <c r="K45" s="64" t="str">
        <f t="shared" si="4"/>
        <v>-</v>
      </c>
      <c r="L45" s="65" t="s">
        <v>20</v>
      </c>
      <c r="M45" s="66" t="s">
        <v>20</v>
      </c>
      <c r="N45" s="67" t="s">
        <v>20</v>
      </c>
      <c r="O45" s="66" t="s">
        <v>20</v>
      </c>
      <c r="P45" s="68" t="s">
        <v>20</v>
      </c>
      <c r="Q45" s="69" t="s">
        <v>20</v>
      </c>
      <c r="R45" s="64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6"/>
      <c r="C46" s="57" t="s">
        <v>52</v>
      </c>
      <c r="D46" s="73"/>
      <c r="E46" s="65">
        <v>31</v>
      </c>
      <c r="F46" s="66">
        <v>194477</v>
      </c>
      <c r="G46" s="67" t="s">
        <v>134</v>
      </c>
      <c r="H46" s="66">
        <v>379230</v>
      </c>
      <c r="I46" s="68">
        <v>1.95</v>
      </c>
      <c r="J46" s="69">
        <v>388954</v>
      </c>
      <c r="K46" s="64">
        <f t="shared" si="4"/>
        <v>-2.5</v>
      </c>
      <c r="L46" s="65">
        <v>31</v>
      </c>
      <c r="M46" s="66">
        <v>194477</v>
      </c>
      <c r="N46" s="67" t="s">
        <v>134</v>
      </c>
      <c r="O46" s="66">
        <v>328005</v>
      </c>
      <c r="P46" s="68">
        <v>1.69</v>
      </c>
      <c r="Q46" s="69">
        <v>346169</v>
      </c>
      <c r="R46" s="64">
        <f t="shared" si="5"/>
        <v>-5.25</v>
      </c>
      <c r="T46" s="36">
        <f t="shared" si="0"/>
        <v>-2.5</v>
      </c>
      <c r="U46" s="36" t="b">
        <f t="shared" si="1"/>
        <v>0</v>
      </c>
      <c r="V46" s="36">
        <f t="shared" si="2"/>
        <v>-5.25</v>
      </c>
      <c r="W46" s="36" t="b">
        <f t="shared" si="3"/>
        <v>0</v>
      </c>
    </row>
    <row r="47" spans="2:23" s="36" customFormat="1" ht="12">
      <c r="B47" s="56"/>
      <c r="C47" s="57" t="s">
        <v>53</v>
      </c>
      <c r="D47" s="73"/>
      <c r="E47" s="65">
        <v>35.7</v>
      </c>
      <c r="F47" s="66">
        <v>219114</v>
      </c>
      <c r="G47" s="67" t="s">
        <v>147</v>
      </c>
      <c r="H47" s="66">
        <v>428896</v>
      </c>
      <c r="I47" s="68">
        <v>1.96</v>
      </c>
      <c r="J47" s="69">
        <v>525883</v>
      </c>
      <c r="K47" s="64">
        <f t="shared" si="4"/>
        <v>-18.44</v>
      </c>
      <c r="L47" s="65">
        <v>35.7</v>
      </c>
      <c r="M47" s="66">
        <v>219114</v>
      </c>
      <c r="N47" s="67" t="s">
        <v>147</v>
      </c>
      <c r="O47" s="66">
        <v>391158</v>
      </c>
      <c r="P47" s="68">
        <v>1.79</v>
      </c>
      <c r="Q47" s="69">
        <v>489429</v>
      </c>
      <c r="R47" s="64">
        <f t="shared" si="5"/>
        <v>-20.08</v>
      </c>
      <c r="T47" s="36">
        <f t="shared" si="0"/>
        <v>-18.44</v>
      </c>
      <c r="U47" s="36" t="b">
        <f t="shared" si="1"/>
        <v>0</v>
      </c>
      <c r="V47" s="36">
        <f t="shared" si="2"/>
        <v>-20.08</v>
      </c>
      <c r="W47" s="36" t="b">
        <f t="shared" si="3"/>
        <v>0</v>
      </c>
    </row>
    <row r="48" spans="2:23" s="36" customFormat="1" ht="12.75" thickBot="1">
      <c r="B48" s="56"/>
      <c r="C48" s="75" t="s">
        <v>54</v>
      </c>
      <c r="D48" s="76"/>
      <c r="E48" s="49">
        <v>36.5</v>
      </c>
      <c r="F48" s="50">
        <v>242929</v>
      </c>
      <c r="G48" s="51" t="s">
        <v>146</v>
      </c>
      <c r="H48" s="50">
        <v>489339</v>
      </c>
      <c r="I48" s="52">
        <v>2.01</v>
      </c>
      <c r="J48" s="53">
        <v>481909</v>
      </c>
      <c r="K48" s="54">
        <f t="shared" si="4"/>
        <v>1.54</v>
      </c>
      <c r="L48" s="49">
        <v>36.5</v>
      </c>
      <c r="M48" s="50">
        <v>242929</v>
      </c>
      <c r="N48" s="51" t="s">
        <v>146</v>
      </c>
      <c r="O48" s="50">
        <v>476840</v>
      </c>
      <c r="P48" s="52">
        <v>1.96</v>
      </c>
      <c r="Q48" s="53">
        <v>470455</v>
      </c>
      <c r="R48" s="55">
        <f t="shared" si="5"/>
        <v>1.36</v>
      </c>
      <c r="T48" s="36">
        <f t="shared" si="0"/>
        <v>1.54</v>
      </c>
      <c r="U48" s="36" t="b">
        <f t="shared" si="1"/>
        <v>0</v>
      </c>
      <c r="V48" s="36">
        <f t="shared" si="2"/>
        <v>1.36</v>
      </c>
      <c r="W48" s="36" t="b">
        <f t="shared" si="3"/>
        <v>0</v>
      </c>
    </row>
    <row r="49" spans="2:23" s="36" customFormat="1" ht="12">
      <c r="B49" s="77"/>
      <c r="C49" s="78" t="s">
        <v>55</v>
      </c>
      <c r="D49" s="79" t="s">
        <v>56</v>
      </c>
      <c r="E49" s="80">
        <v>39.2</v>
      </c>
      <c r="F49" s="81">
        <v>314737</v>
      </c>
      <c r="G49" s="82">
        <v>13</v>
      </c>
      <c r="H49" s="81">
        <v>781899</v>
      </c>
      <c r="I49" s="83">
        <v>2.48</v>
      </c>
      <c r="J49" s="84">
        <v>795116</v>
      </c>
      <c r="K49" s="85">
        <f t="shared" si="4"/>
        <v>-1.66</v>
      </c>
      <c r="L49" s="80">
        <v>39.2</v>
      </c>
      <c r="M49" s="81">
        <v>314737</v>
      </c>
      <c r="N49" s="82">
        <v>13</v>
      </c>
      <c r="O49" s="81">
        <v>751883</v>
      </c>
      <c r="P49" s="83">
        <v>2.39</v>
      </c>
      <c r="Q49" s="84">
        <v>760392</v>
      </c>
      <c r="R49" s="85">
        <f t="shared" si="5"/>
        <v>-1.12</v>
      </c>
      <c r="T49" s="36">
        <f t="shared" si="0"/>
        <v>-1.66</v>
      </c>
      <c r="U49" s="36" t="b">
        <f t="shared" si="1"/>
        <v>0</v>
      </c>
      <c r="V49" s="36">
        <f t="shared" si="2"/>
        <v>-1.12</v>
      </c>
      <c r="W49" s="36" t="b">
        <f t="shared" si="3"/>
        <v>0</v>
      </c>
    </row>
    <row r="50" spans="2:23" s="36" customFormat="1" ht="12">
      <c r="B50" s="56" t="s">
        <v>57</v>
      </c>
      <c r="C50" s="86"/>
      <c r="D50" s="87" t="s">
        <v>58</v>
      </c>
      <c r="E50" s="65">
        <v>39.1</v>
      </c>
      <c r="F50" s="66">
        <v>296218</v>
      </c>
      <c r="G50" s="67">
        <v>22</v>
      </c>
      <c r="H50" s="66">
        <v>686651</v>
      </c>
      <c r="I50" s="68">
        <v>2.32</v>
      </c>
      <c r="J50" s="69">
        <v>683332</v>
      </c>
      <c r="K50" s="64">
        <f t="shared" si="4"/>
        <v>0.49</v>
      </c>
      <c r="L50" s="65">
        <v>39.1</v>
      </c>
      <c r="M50" s="66">
        <v>296218</v>
      </c>
      <c r="N50" s="67">
        <v>22</v>
      </c>
      <c r="O50" s="66">
        <v>627594</v>
      </c>
      <c r="P50" s="68">
        <v>2.12</v>
      </c>
      <c r="Q50" s="69">
        <v>583016</v>
      </c>
      <c r="R50" s="64">
        <f t="shared" si="5"/>
        <v>7.65</v>
      </c>
      <c r="T50" s="36">
        <f t="shared" si="0"/>
        <v>0.49</v>
      </c>
      <c r="U50" s="36" t="b">
        <f t="shared" si="1"/>
        <v>0</v>
      </c>
      <c r="V50" s="36">
        <f t="shared" si="2"/>
        <v>7.65</v>
      </c>
      <c r="W50" s="36" t="b">
        <f t="shared" si="3"/>
        <v>0</v>
      </c>
    </row>
    <row r="51" spans="2:23" s="36" customFormat="1" ht="12">
      <c r="B51" s="56"/>
      <c r="C51" s="86" t="s">
        <v>59</v>
      </c>
      <c r="D51" s="87" t="s">
        <v>60</v>
      </c>
      <c r="E51" s="65">
        <v>38.2</v>
      </c>
      <c r="F51" s="66">
        <v>272717</v>
      </c>
      <c r="G51" s="67">
        <v>19</v>
      </c>
      <c r="H51" s="66">
        <v>710175</v>
      </c>
      <c r="I51" s="68">
        <v>2.6</v>
      </c>
      <c r="J51" s="69">
        <v>713107</v>
      </c>
      <c r="K51" s="64">
        <f t="shared" si="4"/>
        <v>-0.41</v>
      </c>
      <c r="L51" s="65">
        <v>38.2</v>
      </c>
      <c r="M51" s="66">
        <v>272717</v>
      </c>
      <c r="N51" s="67">
        <v>19</v>
      </c>
      <c r="O51" s="66">
        <v>610774</v>
      </c>
      <c r="P51" s="68">
        <v>2.24</v>
      </c>
      <c r="Q51" s="69">
        <v>623395</v>
      </c>
      <c r="R51" s="64">
        <f t="shared" si="5"/>
        <v>-2.02</v>
      </c>
      <c r="T51" s="36">
        <f t="shared" si="0"/>
        <v>-0.41</v>
      </c>
      <c r="U51" s="36" t="b">
        <f t="shared" si="1"/>
        <v>0</v>
      </c>
      <c r="V51" s="36">
        <f t="shared" si="2"/>
        <v>-2.02</v>
      </c>
      <c r="W51" s="36" t="b">
        <f t="shared" si="3"/>
        <v>0</v>
      </c>
    </row>
    <row r="52" spans="2:23" s="36" customFormat="1" ht="12">
      <c r="B52" s="56"/>
      <c r="C52" s="86"/>
      <c r="D52" s="87" t="s">
        <v>61</v>
      </c>
      <c r="E52" s="65">
        <v>37.2</v>
      </c>
      <c r="F52" s="66">
        <v>251871</v>
      </c>
      <c r="G52" s="67">
        <v>17</v>
      </c>
      <c r="H52" s="66">
        <v>583053</v>
      </c>
      <c r="I52" s="68">
        <v>2.31</v>
      </c>
      <c r="J52" s="69">
        <v>607247</v>
      </c>
      <c r="K52" s="64">
        <f t="shared" si="4"/>
        <v>-3.98</v>
      </c>
      <c r="L52" s="65">
        <v>37.2</v>
      </c>
      <c r="M52" s="66">
        <v>251871</v>
      </c>
      <c r="N52" s="67">
        <v>17</v>
      </c>
      <c r="O52" s="66">
        <v>525109</v>
      </c>
      <c r="P52" s="68">
        <v>2.08</v>
      </c>
      <c r="Q52" s="69">
        <v>555934</v>
      </c>
      <c r="R52" s="64">
        <f t="shared" si="5"/>
        <v>-5.54</v>
      </c>
      <c r="T52" s="36">
        <f t="shared" si="0"/>
        <v>-3.98</v>
      </c>
      <c r="U52" s="36" t="b">
        <f t="shared" si="1"/>
        <v>0</v>
      </c>
      <c r="V52" s="36">
        <f t="shared" si="2"/>
        <v>-5.54</v>
      </c>
      <c r="W52" s="36" t="b">
        <f t="shared" si="3"/>
        <v>0</v>
      </c>
    </row>
    <row r="53" spans="2:23" s="36" customFormat="1" ht="12">
      <c r="B53" s="56" t="s">
        <v>62</v>
      </c>
      <c r="C53" s="88" t="s">
        <v>25</v>
      </c>
      <c r="D53" s="87" t="s">
        <v>63</v>
      </c>
      <c r="E53" s="65">
        <v>38.4</v>
      </c>
      <c r="F53" s="66">
        <v>282702</v>
      </c>
      <c r="G53" s="67">
        <v>71</v>
      </c>
      <c r="H53" s="66">
        <v>685581</v>
      </c>
      <c r="I53" s="68">
        <v>2.43</v>
      </c>
      <c r="J53" s="69">
        <v>695380</v>
      </c>
      <c r="K53" s="64">
        <f t="shared" si="4"/>
        <v>-1.41</v>
      </c>
      <c r="L53" s="65">
        <v>38.4</v>
      </c>
      <c r="M53" s="66">
        <v>282702</v>
      </c>
      <c r="N53" s="67">
        <v>71</v>
      </c>
      <c r="O53" s="66">
        <v>621311</v>
      </c>
      <c r="P53" s="68">
        <v>2.2</v>
      </c>
      <c r="Q53" s="69">
        <v>622430</v>
      </c>
      <c r="R53" s="64">
        <f t="shared" si="5"/>
        <v>-0.18</v>
      </c>
      <c r="T53" s="36">
        <f t="shared" si="0"/>
        <v>-1.41</v>
      </c>
      <c r="U53" s="36" t="b">
        <f t="shared" si="1"/>
        <v>0</v>
      </c>
      <c r="V53" s="36">
        <f t="shared" si="2"/>
        <v>-0.18</v>
      </c>
      <c r="W53" s="36" t="b">
        <f t="shared" si="3"/>
        <v>0</v>
      </c>
    </row>
    <row r="54" spans="2:23" s="36" customFormat="1" ht="12">
      <c r="B54" s="56"/>
      <c r="C54" s="86" t="s">
        <v>64</v>
      </c>
      <c r="D54" s="87" t="s">
        <v>65</v>
      </c>
      <c r="E54" s="65">
        <v>38.4</v>
      </c>
      <c r="F54" s="66">
        <v>248085</v>
      </c>
      <c r="G54" s="67">
        <v>41</v>
      </c>
      <c r="H54" s="66">
        <v>556701</v>
      </c>
      <c r="I54" s="68">
        <v>2.24</v>
      </c>
      <c r="J54" s="69">
        <v>546552</v>
      </c>
      <c r="K54" s="64">
        <f t="shared" si="4"/>
        <v>1.86</v>
      </c>
      <c r="L54" s="65">
        <v>38.4</v>
      </c>
      <c r="M54" s="66">
        <v>248085</v>
      </c>
      <c r="N54" s="67">
        <v>41</v>
      </c>
      <c r="O54" s="66">
        <v>456212</v>
      </c>
      <c r="P54" s="68">
        <v>1.84</v>
      </c>
      <c r="Q54" s="69">
        <v>456834</v>
      </c>
      <c r="R54" s="64">
        <f t="shared" si="5"/>
        <v>-0.14</v>
      </c>
      <c r="T54" s="36">
        <f t="shared" si="0"/>
        <v>1.86</v>
      </c>
      <c r="U54" s="36" t="b">
        <f t="shared" si="1"/>
        <v>0</v>
      </c>
      <c r="V54" s="36">
        <f t="shared" si="2"/>
        <v>-0.14</v>
      </c>
      <c r="W54" s="36" t="b">
        <f t="shared" si="3"/>
        <v>0</v>
      </c>
    </row>
    <row r="55" spans="2:23" s="36" customFormat="1" ht="12">
      <c r="B55" s="56"/>
      <c r="C55" s="86" t="s">
        <v>66</v>
      </c>
      <c r="D55" s="87" t="s">
        <v>67</v>
      </c>
      <c r="E55" s="65">
        <v>41.8</v>
      </c>
      <c r="F55" s="66">
        <v>265068</v>
      </c>
      <c r="G55" s="67">
        <v>20</v>
      </c>
      <c r="H55" s="66">
        <v>530690</v>
      </c>
      <c r="I55" s="68">
        <v>2</v>
      </c>
      <c r="J55" s="69">
        <v>513084</v>
      </c>
      <c r="K55" s="64">
        <f t="shared" si="4"/>
        <v>3.43</v>
      </c>
      <c r="L55" s="65">
        <v>41</v>
      </c>
      <c r="M55" s="66">
        <v>255931</v>
      </c>
      <c r="N55" s="67">
        <v>18</v>
      </c>
      <c r="O55" s="66">
        <v>378444</v>
      </c>
      <c r="P55" s="68">
        <v>1.48</v>
      </c>
      <c r="Q55" s="69">
        <v>392477</v>
      </c>
      <c r="R55" s="64">
        <f t="shared" si="5"/>
        <v>-3.58</v>
      </c>
      <c r="T55" s="36">
        <f t="shared" si="0"/>
        <v>3.43</v>
      </c>
      <c r="U55" s="36" t="b">
        <f t="shared" si="1"/>
        <v>0</v>
      </c>
      <c r="V55" s="36">
        <f t="shared" si="2"/>
        <v>-3.58</v>
      </c>
      <c r="W55" s="36" t="b">
        <f t="shared" si="3"/>
        <v>0</v>
      </c>
    </row>
    <row r="56" spans="2:23" s="36" customFormat="1" ht="12">
      <c r="B56" s="56" t="s">
        <v>40</v>
      </c>
      <c r="C56" s="86" t="s">
        <v>59</v>
      </c>
      <c r="D56" s="87" t="s">
        <v>68</v>
      </c>
      <c r="E56" s="65">
        <v>41.3</v>
      </c>
      <c r="F56" s="66">
        <v>312500</v>
      </c>
      <c r="G56" s="67" t="s">
        <v>146</v>
      </c>
      <c r="H56" s="66">
        <v>611783</v>
      </c>
      <c r="I56" s="68">
        <v>1.96</v>
      </c>
      <c r="J56" s="69">
        <v>614240</v>
      </c>
      <c r="K56" s="64">
        <f t="shared" si="4"/>
        <v>-0.4</v>
      </c>
      <c r="L56" s="65">
        <v>41.3</v>
      </c>
      <c r="M56" s="66">
        <v>312500</v>
      </c>
      <c r="N56" s="67" t="s">
        <v>43</v>
      </c>
      <c r="O56" s="66">
        <v>430117</v>
      </c>
      <c r="P56" s="68">
        <v>1.38</v>
      </c>
      <c r="Q56" s="69">
        <v>437573</v>
      </c>
      <c r="R56" s="64">
        <f t="shared" si="5"/>
        <v>-1.7</v>
      </c>
      <c r="T56" s="36">
        <f t="shared" si="0"/>
        <v>-0.4</v>
      </c>
      <c r="U56" s="36" t="b">
        <f t="shared" si="1"/>
        <v>0</v>
      </c>
      <c r="V56" s="36">
        <f t="shared" si="2"/>
        <v>-1.7</v>
      </c>
      <c r="W56" s="36" t="b">
        <f t="shared" si="3"/>
        <v>0</v>
      </c>
    </row>
    <row r="57" spans="2:23" s="36" customFormat="1" ht="12">
      <c r="B57" s="56"/>
      <c r="C57" s="86" t="s">
        <v>25</v>
      </c>
      <c r="D57" s="87" t="s">
        <v>63</v>
      </c>
      <c r="E57" s="65">
        <v>39.6</v>
      </c>
      <c r="F57" s="66">
        <v>256412</v>
      </c>
      <c r="G57" s="67">
        <v>64</v>
      </c>
      <c r="H57" s="66">
        <v>551154</v>
      </c>
      <c r="I57" s="68">
        <v>2.15</v>
      </c>
      <c r="J57" s="69">
        <v>538863</v>
      </c>
      <c r="K57" s="64">
        <f t="shared" si="4"/>
        <v>2.28</v>
      </c>
      <c r="L57" s="65">
        <v>39.3</v>
      </c>
      <c r="M57" s="66">
        <v>253480</v>
      </c>
      <c r="N57" s="67">
        <v>62</v>
      </c>
      <c r="O57" s="66">
        <v>432372</v>
      </c>
      <c r="P57" s="68">
        <v>1.71</v>
      </c>
      <c r="Q57" s="69">
        <v>435819</v>
      </c>
      <c r="R57" s="64">
        <f t="shared" si="5"/>
        <v>-0.79</v>
      </c>
      <c r="T57" s="36">
        <f t="shared" si="0"/>
        <v>2.28</v>
      </c>
      <c r="U57" s="36" t="b">
        <f t="shared" si="1"/>
        <v>0</v>
      </c>
      <c r="V57" s="36">
        <f t="shared" si="2"/>
        <v>-0.79</v>
      </c>
      <c r="W57" s="36" t="b">
        <f t="shared" si="3"/>
        <v>0</v>
      </c>
    </row>
    <row r="58" spans="2:23" s="36" customFormat="1" ht="12.75" thickBot="1">
      <c r="B58" s="89"/>
      <c r="C58" s="90" t="s">
        <v>69</v>
      </c>
      <c r="D58" s="91"/>
      <c r="E58" s="92">
        <v>39.1</v>
      </c>
      <c r="F58" s="93">
        <v>302119</v>
      </c>
      <c r="G58" s="94" t="s">
        <v>146</v>
      </c>
      <c r="H58" s="93">
        <v>558800</v>
      </c>
      <c r="I58" s="95">
        <v>1.85</v>
      </c>
      <c r="J58" s="96">
        <v>600739</v>
      </c>
      <c r="K58" s="97">
        <f t="shared" si="4"/>
        <v>-6.98</v>
      </c>
      <c r="L58" s="92">
        <v>39.1</v>
      </c>
      <c r="M58" s="93">
        <v>302119</v>
      </c>
      <c r="N58" s="94" t="s">
        <v>43</v>
      </c>
      <c r="O58" s="93">
        <v>558800</v>
      </c>
      <c r="P58" s="95">
        <v>1.85</v>
      </c>
      <c r="Q58" s="96">
        <v>567159</v>
      </c>
      <c r="R58" s="97">
        <f t="shared" si="5"/>
        <v>-1.47</v>
      </c>
      <c r="T58" s="36">
        <f t="shared" si="0"/>
        <v>-6.98</v>
      </c>
      <c r="U58" s="36" t="b">
        <f t="shared" si="1"/>
        <v>0</v>
      </c>
      <c r="V58" s="36">
        <f t="shared" si="2"/>
        <v>-1.47</v>
      </c>
      <c r="W58" s="36" t="b">
        <f t="shared" si="3"/>
        <v>0</v>
      </c>
    </row>
    <row r="59" spans="2:23" s="36" customFormat="1" ht="12">
      <c r="B59" s="98" t="s">
        <v>70</v>
      </c>
      <c r="C59" s="99" t="s">
        <v>71</v>
      </c>
      <c r="D59" s="100"/>
      <c r="E59" s="80">
        <v>38.6</v>
      </c>
      <c r="F59" s="81">
        <v>280131</v>
      </c>
      <c r="G59" s="82">
        <v>82</v>
      </c>
      <c r="H59" s="81">
        <v>664576</v>
      </c>
      <c r="I59" s="83">
        <v>2.37</v>
      </c>
      <c r="J59" s="84">
        <v>659426</v>
      </c>
      <c r="K59" s="85">
        <f t="shared" si="4"/>
        <v>0.78</v>
      </c>
      <c r="L59" s="80">
        <v>38.6</v>
      </c>
      <c r="M59" s="81">
        <v>280131</v>
      </c>
      <c r="N59" s="82">
        <v>82</v>
      </c>
      <c r="O59" s="81">
        <v>606513</v>
      </c>
      <c r="P59" s="83">
        <v>2.17</v>
      </c>
      <c r="Q59" s="84">
        <v>587577</v>
      </c>
      <c r="R59" s="85">
        <f t="shared" si="5"/>
        <v>3.22</v>
      </c>
      <c r="T59" s="36">
        <f t="shared" si="0"/>
        <v>0.78</v>
      </c>
      <c r="U59" s="36" t="b">
        <f t="shared" si="1"/>
        <v>0</v>
      </c>
      <c r="V59" s="36">
        <f t="shared" si="2"/>
        <v>3.22</v>
      </c>
      <c r="W59" s="36" t="b">
        <f t="shared" si="3"/>
        <v>0</v>
      </c>
    </row>
    <row r="60" spans="2:23" s="36" customFormat="1" ht="12">
      <c r="B60" s="101"/>
      <c r="C60" s="102" t="s">
        <v>72</v>
      </c>
      <c r="D60" s="103"/>
      <c r="E60" s="65" t="s">
        <v>20</v>
      </c>
      <c r="F60" s="66" t="s">
        <v>20</v>
      </c>
      <c r="G60" s="67" t="s">
        <v>20</v>
      </c>
      <c r="H60" s="66" t="s">
        <v>20</v>
      </c>
      <c r="I60" s="68" t="s">
        <v>20</v>
      </c>
      <c r="J60" s="69" t="s">
        <v>20</v>
      </c>
      <c r="K60" s="64" t="str">
        <f t="shared" si="4"/>
        <v>-</v>
      </c>
      <c r="L60" s="65" t="s">
        <v>20</v>
      </c>
      <c r="M60" s="66" t="s">
        <v>20</v>
      </c>
      <c r="N60" s="67" t="s">
        <v>20</v>
      </c>
      <c r="O60" s="66" t="s">
        <v>20</v>
      </c>
      <c r="P60" s="68" t="s">
        <v>20</v>
      </c>
      <c r="Q60" s="69" t="s">
        <v>20</v>
      </c>
      <c r="R60" s="64" t="str">
        <f t="shared" si="5"/>
        <v>-</v>
      </c>
      <c r="T60" s="36" t="e">
        <f t="shared" si="0"/>
        <v>#VALUE!</v>
      </c>
      <c r="U60" s="36" t="b">
        <f t="shared" si="1"/>
        <v>1</v>
      </c>
      <c r="V60" s="36" t="e">
        <f t="shared" si="2"/>
        <v>#VALUE!</v>
      </c>
      <c r="W60" s="36" t="b">
        <f t="shared" si="3"/>
        <v>1</v>
      </c>
    </row>
    <row r="61" spans="2:23" s="36" customFormat="1" ht="12">
      <c r="B61" s="101"/>
      <c r="C61" s="102" t="s">
        <v>73</v>
      </c>
      <c r="D61" s="103"/>
      <c r="E61" s="59">
        <v>39.5</v>
      </c>
      <c r="F61" s="60">
        <v>257461</v>
      </c>
      <c r="G61" s="61">
        <v>56</v>
      </c>
      <c r="H61" s="60">
        <v>555916</v>
      </c>
      <c r="I61" s="62">
        <v>2.16</v>
      </c>
      <c r="J61" s="63">
        <v>539169</v>
      </c>
      <c r="K61" s="64">
        <f t="shared" si="4"/>
        <v>3.11</v>
      </c>
      <c r="L61" s="59">
        <v>39.2</v>
      </c>
      <c r="M61" s="60">
        <v>254133</v>
      </c>
      <c r="N61" s="61">
        <v>54</v>
      </c>
      <c r="O61" s="60">
        <v>423379</v>
      </c>
      <c r="P61" s="62">
        <v>1.67</v>
      </c>
      <c r="Q61" s="63">
        <v>423049</v>
      </c>
      <c r="R61" s="64">
        <f t="shared" si="5"/>
        <v>0.08</v>
      </c>
      <c r="T61" s="36">
        <f t="shared" si="0"/>
        <v>3.11</v>
      </c>
      <c r="U61" s="36" t="b">
        <f t="shared" si="1"/>
        <v>0</v>
      </c>
      <c r="V61" s="36">
        <f t="shared" si="2"/>
        <v>0.08</v>
      </c>
      <c r="W61" s="36" t="b">
        <f t="shared" si="3"/>
        <v>0</v>
      </c>
    </row>
    <row r="62" spans="2:23" s="36" customFormat="1" ht="12.75" thickBot="1">
      <c r="B62" s="104"/>
      <c r="C62" s="105" t="s">
        <v>74</v>
      </c>
      <c r="D62" s="106"/>
      <c r="E62" s="92" t="s">
        <v>20</v>
      </c>
      <c r="F62" s="93" t="s">
        <v>20</v>
      </c>
      <c r="G62" s="94" t="s">
        <v>20</v>
      </c>
      <c r="H62" s="93" t="s">
        <v>20</v>
      </c>
      <c r="I62" s="95" t="s">
        <v>20</v>
      </c>
      <c r="J62" s="96" t="s">
        <v>20</v>
      </c>
      <c r="K62" s="97" t="str">
        <f t="shared" si="4"/>
        <v>-</v>
      </c>
      <c r="L62" s="92" t="s">
        <v>20</v>
      </c>
      <c r="M62" s="93" t="s">
        <v>20</v>
      </c>
      <c r="N62" s="94" t="s">
        <v>20</v>
      </c>
      <c r="O62" s="93" t="s">
        <v>20</v>
      </c>
      <c r="P62" s="95" t="s">
        <v>20</v>
      </c>
      <c r="Q62" s="96" t="s">
        <v>20</v>
      </c>
      <c r="R62" s="97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77" t="s">
        <v>75</v>
      </c>
      <c r="C63" s="99" t="s">
        <v>76</v>
      </c>
      <c r="D63" s="100"/>
      <c r="E63" s="80" t="s">
        <v>20</v>
      </c>
      <c r="F63" s="81" t="s">
        <v>20</v>
      </c>
      <c r="G63" s="82" t="s">
        <v>20</v>
      </c>
      <c r="H63" s="81" t="s">
        <v>20</v>
      </c>
      <c r="I63" s="83" t="s">
        <v>20</v>
      </c>
      <c r="J63" s="84" t="s">
        <v>20</v>
      </c>
      <c r="K63" s="85" t="str">
        <f t="shared" si="4"/>
        <v>-</v>
      </c>
      <c r="L63" s="80" t="s">
        <v>20</v>
      </c>
      <c r="M63" s="81" t="s">
        <v>20</v>
      </c>
      <c r="N63" s="82" t="s">
        <v>20</v>
      </c>
      <c r="O63" s="81" t="s">
        <v>20</v>
      </c>
      <c r="P63" s="83" t="s">
        <v>20</v>
      </c>
      <c r="Q63" s="84" t="s">
        <v>20</v>
      </c>
      <c r="R63" s="85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6" t="s">
        <v>77</v>
      </c>
      <c r="C64" s="102" t="s">
        <v>78</v>
      </c>
      <c r="D64" s="103"/>
      <c r="E64" s="65" t="s">
        <v>20</v>
      </c>
      <c r="F64" s="66" t="s">
        <v>20</v>
      </c>
      <c r="G64" s="67" t="s">
        <v>20</v>
      </c>
      <c r="H64" s="66" t="s">
        <v>20</v>
      </c>
      <c r="I64" s="68" t="s">
        <v>20</v>
      </c>
      <c r="J64" s="69" t="s">
        <v>20</v>
      </c>
      <c r="K64" s="64" t="str">
        <f t="shared" si="4"/>
        <v>-</v>
      </c>
      <c r="L64" s="65" t="s">
        <v>20</v>
      </c>
      <c r="M64" s="66" t="s">
        <v>20</v>
      </c>
      <c r="N64" s="67" t="s">
        <v>20</v>
      </c>
      <c r="O64" s="66" t="s">
        <v>20</v>
      </c>
      <c r="P64" s="68" t="s">
        <v>20</v>
      </c>
      <c r="Q64" s="69" t="s">
        <v>20</v>
      </c>
      <c r="R64" s="64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89" t="s">
        <v>40</v>
      </c>
      <c r="C65" s="105" t="s">
        <v>79</v>
      </c>
      <c r="D65" s="106"/>
      <c r="E65" s="92" t="s">
        <v>20</v>
      </c>
      <c r="F65" s="93" t="s">
        <v>20</v>
      </c>
      <c r="G65" s="94" t="s">
        <v>20</v>
      </c>
      <c r="H65" s="93" t="s">
        <v>20</v>
      </c>
      <c r="I65" s="95" t="s">
        <v>20</v>
      </c>
      <c r="J65" s="96" t="s">
        <v>20</v>
      </c>
      <c r="K65" s="97" t="str">
        <f t="shared" si="4"/>
        <v>-</v>
      </c>
      <c r="L65" s="92" t="s">
        <v>20</v>
      </c>
      <c r="M65" s="93" t="s">
        <v>20</v>
      </c>
      <c r="N65" s="94" t="s">
        <v>20</v>
      </c>
      <c r="O65" s="93" t="s">
        <v>20</v>
      </c>
      <c r="P65" s="95" t="s">
        <v>20</v>
      </c>
      <c r="Q65" s="96" t="s">
        <v>20</v>
      </c>
      <c r="R65" s="97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07" t="s">
        <v>80</v>
      </c>
      <c r="C66" s="108"/>
      <c r="D66" s="108"/>
      <c r="E66" s="109">
        <v>39</v>
      </c>
      <c r="F66" s="110">
        <v>270931</v>
      </c>
      <c r="G66" s="111">
        <v>138</v>
      </c>
      <c r="H66" s="110">
        <v>620482</v>
      </c>
      <c r="I66" s="112">
        <v>2.29</v>
      </c>
      <c r="J66" s="113">
        <v>619048</v>
      </c>
      <c r="K66" s="270">
        <f t="shared" si="4"/>
        <v>0.23</v>
      </c>
      <c r="L66" s="109">
        <v>38.8</v>
      </c>
      <c r="M66" s="110">
        <v>269808</v>
      </c>
      <c r="N66" s="111">
        <v>136</v>
      </c>
      <c r="O66" s="110">
        <v>533798</v>
      </c>
      <c r="P66" s="112">
        <v>1.98</v>
      </c>
      <c r="Q66" s="113">
        <v>532734</v>
      </c>
      <c r="R66" s="114">
        <f t="shared" si="5"/>
        <v>0.2</v>
      </c>
      <c r="T66" s="36">
        <f t="shared" si="0"/>
        <v>0.23</v>
      </c>
      <c r="U66" s="36" t="b">
        <f t="shared" si="1"/>
        <v>0</v>
      </c>
      <c r="V66" s="36">
        <f t="shared" si="2"/>
        <v>0.2</v>
      </c>
      <c r="W66" s="36" t="b">
        <f t="shared" si="3"/>
        <v>0</v>
      </c>
    </row>
    <row r="67" spans="1:18" ht="12">
      <c r="A67" s="6"/>
      <c r="B67" s="6"/>
      <c r="C67" s="6"/>
      <c r="D67" s="115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5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5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">
      <selection activeCell="G24" sqref="G24"/>
    </sheetView>
  </sheetViews>
  <sheetFormatPr defaultColWidth="9.00390625" defaultRowHeight="13.5"/>
  <cols>
    <col min="1" max="1" width="18.00390625" style="124" customWidth="1"/>
    <col min="2" max="2" width="7.625" style="124" customWidth="1"/>
    <col min="3" max="3" width="8.625" style="124" customWidth="1"/>
    <col min="4" max="4" width="6.625" style="124" customWidth="1"/>
    <col min="5" max="8" width="8.625" style="124" customWidth="1"/>
    <col min="9" max="9" width="7.625" style="124" customWidth="1"/>
    <col min="10" max="10" width="8.625" style="124" customWidth="1"/>
    <col min="11" max="11" width="6.625" style="124" customWidth="1"/>
    <col min="12" max="15" width="8.625" style="124" customWidth="1"/>
    <col min="16" max="16384" width="9.00390625" style="124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1"/>
      <c r="K1" s="122"/>
      <c r="L1" s="122"/>
      <c r="M1" s="122"/>
      <c r="N1" s="122"/>
      <c r="O1" s="123" t="s">
        <v>143</v>
      </c>
    </row>
    <row r="2" spans="1:15" ht="14.25" thickBot="1">
      <c r="A2" s="125" t="s">
        <v>83</v>
      </c>
      <c r="B2" s="126" t="s">
        <v>84</v>
      </c>
      <c r="C2" s="127"/>
      <c r="D2" s="127"/>
      <c r="E2" s="127"/>
      <c r="F2" s="127"/>
      <c r="G2" s="128"/>
      <c r="H2" s="129"/>
      <c r="I2" s="127" t="s">
        <v>4</v>
      </c>
      <c r="J2" s="127"/>
      <c r="K2" s="127"/>
      <c r="L2" s="127"/>
      <c r="M2" s="127"/>
      <c r="N2" s="128"/>
      <c r="O2" s="129"/>
    </row>
    <row r="3" spans="1:15" ht="13.5">
      <c r="A3" s="130"/>
      <c r="B3" s="131"/>
      <c r="C3" s="132"/>
      <c r="D3" s="132"/>
      <c r="E3" s="132"/>
      <c r="F3" s="132"/>
      <c r="G3" s="133" t="s">
        <v>5</v>
      </c>
      <c r="H3" s="134"/>
      <c r="I3" s="132"/>
      <c r="J3" s="132"/>
      <c r="K3" s="132"/>
      <c r="L3" s="132"/>
      <c r="M3" s="132"/>
      <c r="N3" s="135" t="s">
        <v>5</v>
      </c>
      <c r="O3" s="136"/>
    </row>
    <row r="4" spans="1:15" ht="52.5" customHeight="1" thickBot="1">
      <c r="A4" s="137"/>
      <c r="B4" s="138" t="s">
        <v>6</v>
      </c>
      <c r="C4" s="139" t="s">
        <v>7</v>
      </c>
      <c r="D4" s="139" t="s">
        <v>8</v>
      </c>
      <c r="E4" s="139" t="s">
        <v>9</v>
      </c>
      <c r="F4" s="140" t="s">
        <v>10</v>
      </c>
      <c r="G4" s="141" t="s">
        <v>85</v>
      </c>
      <c r="H4" s="142" t="s">
        <v>12</v>
      </c>
      <c r="I4" s="139" t="s">
        <v>6</v>
      </c>
      <c r="J4" s="139" t="s">
        <v>7</v>
      </c>
      <c r="K4" s="139" t="s">
        <v>8</v>
      </c>
      <c r="L4" s="139" t="s">
        <v>13</v>
      </c>
      <c r="M4" s="140" t="s">
        <v>10</v>
      </c>
      <c r="N4" s="141" t="s">
        <v>14</v>
      </c>
      <c r="O4" s="143" t="s">
        <v>12</v>
      </c>
    </row>
    <row r="5" spans="1:15" ht="13.5">
      <c r="A5" s="144" t="s">
        <v>86</v>
      </c>
      <c r="B5" s="145">
        <v>38</v>
      </c>
      <c r="C5" s="146">
        <v>269750</v>
      </c>
      <c r="D5" s="146">
        <v>94</v>
      </c>
      <c r="E5" s="146">
        <v>617117</v>
      </c>
      <c r="F5" s="147">
        <v>2.29</v>
      </c>
      <c r="G5" s="148">
        <v>670774</v>
      </c>
      <c r="H5" s="149">
        <f aca="true" t="shared" si="0" ref="H5:H11">ROUND((E5-G5)/G5*100,2)</f>
        <v>-8</v>
      </c>
      <c r="I5" s="150" t="s">
        <v>20</v>
      </c>
      <c r="J5" s="151" t="s">
        <v>20</v>
      </c>
      <c r="K5" s="152">
        <v>92</v>
      </c>
      <c r="L5" s="146">
        <v>519152</v>
      </c>
      <c r="M5" s="153">
        <v>1.92</v>
      </c>
      <c r="N5" s="148">
        <v>573164</v>
      </c>
      <c r="O5" s="154">
        <f aca="true" t="shared" si="1" ref="O5:O11">ROUND((L5-N5)/N5*100,2)</f>
        <v>-9.42</v>
      </c>
    </row>
    <row r="6" spans="1:15" ht="13.5">
      <c r="A6" s="144" t="s">
        <v>87</v>
      </c>
      <c r="B6" s="155">
        <v>38.6</v>
      </c>
      <c r="C6" s="156">
        <v>266660</v>
      </c>
      <c r="D6" s="157">
        <v>109</v>
      </c>
      <c r="E6" s="156">
        <v>609043</v>
      </c>
      <c r="F6" s="158">
        <v>2.28</v>
      </c>
      <c r="G6" s="159">
        <v>617117</v>
      </c>
      <c r="H6" s="160">
        <f t="shared" si="0"/>
        <v>-1.31</v>
      </c>
      <c r="I6" s="161" t="s">
        <v>20</v>
      </c>
      <c r="J6" s="162" t="s">
        <v>20</v>
      </c>
      <c r="K6" s="163">
        <v>107</v>
      </c>
      <c r="L6" s="156">
        <v>511065</v>
      </c>
      <c r="M6" s="164">
        <v>1.92</v>
      </c>
      <c r="N6" s="159">
        <v>519152</v>
      </c>
      <c r="O6" s="154">
        <f t="shared" si="1"/>
        <v>-1.56</v>
      </c>
    </row>
    <row r="7" spans="1:15" ht="13.5">
      <c r="A7" s="144" t="s">
        <v>88</v>
      </c>
      <c r="B7" s="145">
        <v>38.5</v>
      </c>
      <c r="C7" s="146">
        <v>268510</v>
      </c>
      <c r="D7" s="146">
        <v>122</v>
      </c>
      <c r="E7" s="146">
        <v>635758</v>
      </c>
      <c r="F7" s="158">
        <v>2.37</v>
      </c>
      <c r="G7" s="159">
        <v>609043</v>
      </c>
      <c r="H7" s="149">
        <f t="shared" si="0"/>
        <v>4.39</v>
      </c>
      <c r="I7" s="161" t="s">
        <v>20</v>
      </c>
      <c r="J7" s="162" t="s">
        <v>20</v>
      </c>
      <c r="K7" s="163">
        <v>121</v>
      </c>
      <c r="L7" s="156">
        <v>550867</v>
      </c>
      <c r="M7" s="164">
        <v>2.05</v>
      </c>
      <c r="N7" s="159">
        <v>511065</v>
      </c>
      <c r="O7" s="154">
        <f t="shared" si="1"/>
        <v>7.79</v>
      </c>
    </row>
    <row r="8" spans="1:15" ht="13.5">
      <c r="A8" s="144" t="s">
        <v>135</v>
      </c>
      <c r="B8" s="145">
        <v>38.8</v>
      </c>
      <c r="C8" s="146">
        <v>274924</v>
      </c>
      <c r="D8" s="146">
        <v>129</v>
      </c>
      <c r="E8" s="146">
        <v>641419</v>
      </c>
      <c r="F8" s="147">
        <v>2.33</v>
      </c>
      <c r="G8" s="148">
        <v>635758</v>
      </c>
      <c r="H8" s="149">
        <f t="shared" si="0"/>
        <v>0.89</v>
      </c>
      <c r="I8" s="150" t="s">
        <v>20</v>
      </c>
      <c r="J8" s="151" t="s">
        <v>20</v>
      </c>
      <c r="K8" s="152">
        <v>128</v>
      </c>
      <c r="L8" s="146">
        <v>564446</v>
      </c>
      <c r="M8" s="153">
        <v>2.05</v>
      </c>
      <c r="N8" s="148">
        <v>550867</v>
      </c>
      <c r="O8" s="154">
        <f t="shared" si="1"/>
        <v>2.47</v>
      </c>
    </row>
    <row r="9" spans="1:15" ht="13.5">
      <c r="A9" s="144" t="s">
        <v>136</v>
      </c>
      <c r="B9" s="165">
        <v>38.5</v>
      </c>
      <c r="C9" s="146">
        <v>272287</v>
      </c>
      <c r="D9" s="146">
        <v>134</v>
      </c>
      <c r="E9" s="146">
        <v>652771</v>
      </c>
      <c r="F9" s="147">
        <v>2.4</v>
      </c>
      <c r="G9" s="148">
        <v>641419</v>
      </c>
      <c r="H9" s="149">
        <f t="shared" si="0"/>
        <v>1.77</v>
      </c>
      <c r="I9" s="271">
        <v>38.5</v>
      </c>
      <c r="J9" s="167">
        <v>272287</v>
      </c>
      <c r="K9" s="168">
        <v>134</v>
      </c>
      <c r="L9" s="146">
        <v>566128</v>
      </c>
      <c r="M9" s="153">
        <v>2.08</v>
      </c>
      <c r="N9" s="148">
        <v>564446</v>
      </c>
      <c r="O9" s="154">
        <f t="shared" si="1"/>
        <v>0.3</v>
      </c>
    </row>
    <row r="10" spans="1:15" ht="13.5">
      <c r="A10" s="144" t="s">
        <v>137</v>
      </c>
      <c r="B10" s="169">
        <v>38.8</v>
      </c>
      <c r="C10" s="170">
        <v>275092</v>
      </c>
      <c r="D10" s="170">
        <v>145</v>
      </c>
      <c r="E10" s="170">
        <v>654300</v>
      </c>
      <c r="F10" s="171">
        <v>2.38</v>
      </c>
      <c r="G10" s="172">
        <v>652771</v>
      </c>
      <c r="H10" s="173">
        <f t="shared" si="0"/>
        <v>0.23</v>
      </c>
      <c r="I10" s="272">
        <v>38.8</v>
      </c>
      <c r="J10" s="175">
        <v>275092</v>
      </c>
      <c r="K10" s="176">
        <v>145</v>
      </c>
      <c r="L10" s="170">
        <v>577367</v>
      </c>
      <c r="M10" s="177">
        <v>2.1</v>
      </c>
      <c r="N10" s="172">
        <v>566128</v>
      </c>
      <c r="O10" s="178">
        <f t="shared" si="1"/>
        <v>1.99</v>
      </c>
    </row>
    <row r="11" spans="1:15" ht="13.5">
      <c r="A11" s="179" t="s">
        <v>138</v>
      </c>
      <c r="B11" s="180">
        <v>38.7</v>
      </c>
      <c r="C11" s="146">
        <v>274616</v>
      </c>
      <c r="D11" s="146">
        <v>143</v>
      </c>
      <c r="E11" s="146">
        <v>665097</v>
      </c>
      <c r="F11" s="147">
        <v>2.42</v>
      </c>
      <c r="G11" s="148">
        <v>654300</v>
      </c>
      <c r="H11" s="181">
        <f t="shared" si="0"/>
        <v>1.65</v>
      </c>
      <c r="I11" s="271">
        <v>38.6</v>
      </c>
      <c r="J11" s="167">
        <v>274172</v>
      </c>
      <c r="K11" s="152">
        <v>141</v>
      </c>
      <c r="L11" s="146">
        <v>599897</v>
      </c>
      <c r="M11" s="273">
        <v>2.19</v>
      </c>
      <c r="N11" s="274">
        <v>577367</v>
      </c>
      <c r="O11" s="154">
        <f t="shared" si="1"/>
        <v>3.9</v>
      </c>
    </row>
    <row r="12" spans="1:15" ht="13.5">
      <c r="A12" s="179" t="s">
        <v>139</v>
      </c>
      <c r="B12" s="182">
        <v>38.7</v>
      </c>
      <c r="C12" s="183">
        <v>273440</v>
      </c>
      <c r="D12" s="184">
        <v>148</v>
      </c>
      <c r="E12" s="183">
        <v>614176</v>
      </c>
      <c r="F12" s="185">
        <v>2.25</v>
      </c>
      <c r="G12" s="186">
        <v>665097</v>
      </c>
      <c r="H12" s="181">
        <f>ROUND((E12-G12)/G12*100,2)</f>
        <v>-7.66</v>
      </c>
      <c r="I12" s="275">
        <v>38.6</v>
      </c>
      <c r="J12" s="183">
        <v>272073</v>
      </c>
      <c r="K12" s="184">
        <v>146</v>
      </c>
      <c r="L12" s="183">
        <v>511153</v>
      </c>
      <c r="M12" s="187">
        <v>1.88</v>
      </c>
      <c r="N12" s="188">
        <v>599897</v>
      </c>
      <c r="O12" s="154">
        <f>ROUND((L12-N12)/N12*100,2)</f>
        <v>-14.79</v>
      </c>
    </row>
    <row r="13" spans="1:15" ht="13.5">
      <c r="A13" s="144" t="s">
        <v>140</v>
      </c>
      <c r="B13" s="182">
        <v>38.8</v>
      </c>
      <c r="C13" s="183">
        <v>274073</v>
      </c>
      <c r="D13" s="184">
        <v>141</v>
      </c>
      <c r="E13" s="183">
        <v>618305</v>
      </c>
      <c r="F13" s="187">
        <v>2.26</v>
      </c>
      <c r="G13" s="189">
        <v>614176</v>
      </c>
      <c r="H13" s="181">
        <f>ROUND((E13-G13)/G13*100,2)</f>
        <v>0.67</v>
      </c>
      <c r="I13" s="182">
        <v>38.7</v>
      </c>
      <c r="J13" s="183">
        <v>272592</v>
      </c>
      <c r="K13" s="184">
        <v>139</v>
      </c>
      <c r="L13" s="183">
        <v>524623</v>
      </c>
      <c r="M13" s="187">
        <v>1.92</v>
      </c>
      <c r="N13" s="189">
        <v>511153</v>
      </c>
      <c r="O13" s="154">
        <f>ROUND((L13-N13)/N13*100,2)</f>
        <v>2.64</v>
      </c>
    </row>
    <row r="14" spans="1:15" ht="14.25" thickBot="1">
      <c r="A14" s="190" t="s">
        <v>141</v>
      </c>
      <c r="B14" s="191">
        <v>38.8</v>
      </c>
      <c r="C14" s="192">
        <v>271459</v>
      </c>
      <c r="D14" s="192">
        <v>137</v>
      </c>
      <c r="E14" s="192">
        <v>619048</v>
      </c>
      <c r="F14" s="276">
        <v>2.28</v>
      </c>
      <c r="G14" s="277">
        <v>618305</v>
      </c>
      <c r="H14" s="195">
        <f>IF(R14=TRUE,"-",ROUND((E14-G14)/G14*100,2))</f>
        <v>0.12</v>
      </c>
      <c r="I14" s="191">
        <v>38.6</v>
      </c>
      <c r="J14" s="192">
        <v>270197</v>
      </c>
      <c r="K14" s="192">
        <v>135</v>
      </c>
      <c r="L14" s="192">
        <v>532734</v>
      </c>
      <c r="M14" s="276">
        <v>1.97</v>
      </c>
      <c r="N14" s="277">
        <v>524623</v>
      </c>
      <c r="O14" s="195">
        <f>IF(T14=TRUE,"-",ROUND((L14-N14)/N14*100,2))</f>
        <v>1.55</v>
      </c>
    </row>
    <row r="15" spans="1:15" ht="13.5">
      <c r="A15" s="196" t="s">
        <v>89</v>
      </c>
      <c r="B15" s="197">
        <v>39</v>
      </c>
      <c r="C15" s="198">
        <v>270931</v>
      </c>
      <c r="D15" s="198">
        <v>138</v>
      </c>
      <c r="E15" s="198">
        <v>620482</v>
      </c>
      <c r="F15" s="278">
        <v>2.29</v>
      </c>
      <c r="G15" s="279">
        <v>619048</v>
      </c>
      <c r="H15" s="201">
        <f>IF(R15=TRUE,"-",ROUND((E15-G15)/G15*100,2))</f>
        <v>0.23</v>
      </c>
      <c r="I15" s="197">
        <v>38.8</v>
      </c>
      <c r="J15" s="198">
        <v>269808</v>
      </c>
      <c r="K15" s="198">
        <v>136</v>
      </c>
      <c r="L15" s="198">
        <v>533798</v>
      </c>
      <c r="M15" s="199">
        <v>1.98</v>
      </c>
      <c r="N15" s="200">
        <v>532734</v>
      </c>
      <c r="O15" s="201">
        <f>IF(T15=TRUE,"-",ROUND((L15-N15)/N15*100,2))</f>
        <v>0.2</v>
      </c>
    </row>
    <row r="16" spans="1:15" ht="14.25" thickBot="1">
      <c r="A16" s="202" t="s">
        <v>90</v>
      </c>
      <c r="B16" s="191">
        <v>38.8</v>
      </c>
      <c r="C16" s="192">
        <v>271459</v>
      </c>
      <c r="D16" s="192">
        <v>137</v>
      </c>
      <c r="E16" s="192">
        <v>619048</v>
      </c>
      <c r="F16" s="276">
        <v>2.28</v>
      </c>
      <c r="G16" s="277">
        <v>618305</v>
      </c>
      <c r="H16" s="195">
        <f>IF(R16=TRUE,"-",ROUND((E16-G16)/G16*100,2))</f>
        <v>0.12</v>
      </c>
      <c r="I16" s="191">
        <v>38.6</v>
      </c>
      <c r="J16" s="192">
        <v>270197</v>
      </c>
      <c r="K16" s="192">
        <v>135</v>
      </c>
      <c r="L16" s="192">
        <v>532734</v>
      </c>
      <c r="M16" s="276">
        <v>1.97</v>
      </c>
      <c r="N16" s="277">
        <v>524623</v>
      </c>
      <c r="O16" s="195">
        <f>IF(T16=TRUE,"-",ROUND((L16-N16)/N16*100,2))</f>
        <v>1.55</v>
      </c>
    </row>
    <row r="17" spans="1:15" ht="14.25" thickBot="1">
      <c r="A17" s="208" t="s">
        <v>91</v>
      </c>
      <c r="B17" s="209">
        <f aca="true" t="shared" si="2" ref="B17:O17">B15-B16</f>
        <v>0.20000000000000284</v>
      </c>
      <c r="C17" s="210">
        <f t="shared" si="2"/>
        <v>-528</v>
      </c>
      <c r="D17" s="211">
        <f t="shared" si="2"/>
        <v>1</v>
      </c>
      <c r="E17" s="210">
        <f t="shared" si="2"/>
        <v>1434</v>
      </c>
      <c r="F17" s="212">
        <f t="shared" si="2"/>
        <v>0.010000000000000231</v>
      </c>
      <c r="G17" s="213">
        <f t="shared" si="2"/>
        <v>743</v>
      </c>
      <c r="H17" s="214">
        <f t="shared" si="2"/>
        <v>0.11000000000000001</v>
      </c>
      <c r="I17" s="215">
        <f t="shared" si="2"/>
        <v>0.19999999999999574</v>
      </c>
      <c r="J17" s="216">
        <f t="shared" si="2"/>
        <v>-389</v>
      </c>
      <c r="K17" s="211">
        <f t="shared" si="2"/>
        <v>1</v>
      </c>
      <c r="L17" s="210">
        <f t="shared" si="2"/>
        <v>1064</v>
      </c>
      <c r="M17" s="212">
        <f t="shared" si="2"/>
        <v>0.010000000000000009</v>
      </c>
      <c r="N17" s="213">
        <f t="shared" si="2"/>
        <v>8111</v>
      </c>
      <c r="O17" s="214">
        <f t="shared" si="2"/>
        <v>-1.35</v>
      </c>
    </row>
    <row r="18" spans="1:15" ht="13.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13.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13.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13.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13.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13.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14.25" thickBot="1">
      <c r="A25" s="219"/>
      <c r="B25" s="219"/>
      <c r="C25" s="219"/>
      <c r="D25" s="219"/>
      <c r="E25" s="219"/>
      <c r="F25" s="219"/>
      <c r="G25" s="219"/>
      <c r="H25" s="219"/>
      <c r="I25" s="219"/>
      <c r="J25" s="122"/>
      <c r="K25" s="122"/>
      <c r="L25" s="122"/>
      <c r="M25" s="122"/>
      <c r="N25" s="122"/>
      <c r="O25" s="122"/>
    </row>
    <row r="26" spans="1:15" ht="13.5">
      <c r="A26" s="220"/>
      <c r="B26" s="221"/>
      <c r="C26" s="221"/>
      <c r="D26" s="221"/>
      <c r="E26" s="221"/>
      <c r="F26" s="221"/>
      <c r="G26" s="221"/>
      <c r="H26" s="221"/>
      <c r="I26" s="221"/>
      <c r="J26" s="222"/>
      <c r="K26" s="223"/>
      <c r="L26" s="223"/>
      <c r="M26" s="223"/>
      <c r="N26" s="223"/>
      <c r="O26" s="224"/>
    </row>
    <row r="27" spans="1:15" ht="13.5" customHeight="1">
      <c r="A27" s="225" t="s">
        <v>92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  <c r="N27" s="227"/>
      <c r="O27" s="228"/>
    </row>
    <row r="28" spans="1:15" ht="13.5">
      <c r="A28" s="229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8"/>
    </row>
    <row r="29" spans="1:15" ht="29.25" customHeight="1">
      <c r="A29" s="230" t="s">
        <v>93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232"/>
      <c r="O29" s="233"/>
    </row>
    <row r="30" spans="1:15" ht="19.5" customHeight="1">
      <c r="A30" s="230" t="s">
        <v>94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2"/>
      <c r="N30" s="232"/>
      <c r="O30" s="233"/>
    </row>
    <row r="31" spans="1:15" ht="25.5" customHeight="1">
      <c r="A31" s="234" t="s">
        <v>95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</row>
    <row r="32" spans="1:15" ht="39" customHeight="1">
      <c r="A32" s="237"/>
      <c r="B32" s="238" t="s">
        <v>96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  <c r="O32" s="240"/>
    </row>
    <row r="33" spans="1:15" ht="24.75" customHeight="1">
      <c r="A33" s="237"/>
      <c r="D33" s="241" t="s">
        <v>97</v>
      </c>
      <c r="E33" s="242"/>
      <c r="F33" s="242"/>
      <c r="G33" s="242"/>
      <c r="H33" s="242"/>
      <c r="I33" s="242"/>
      <c r="J33" s="242"/>
      <c r="K33" s="242"/>
      <c r="L33" s="242"/>
      <c r="M33" s="239"/>
      <c r="N33" s="239"/>
      <c r="O33" s="240"/>
    </row>
    <row r="34" spans="1:15" ht="24" customHeight="1">
      <c r="A34" s="237"/>
      <c r="D34" s="241" t="s">
        <v>98</v>
      </c>
      <c r="E34" s="242"/>
      <c r="F34" s="242"/>
      <c r="G34" s="242"/>
      <c r="H34" s="242"/>
      <c r="I34" s="242"/>
      <c r="J34" s="242"/>
      <c r="K34" s="242"/>
      <c r="L34" s="242"/>
      <c r="M34" s="239"/>
      <c r="N34" s="239"/>
      <c r="O34" s="240"/>
    </row>
    <row r="35" spans="1:15" ht="24" customHeight="1">
      <c r="A35" s="237"/>
      <c r="D35" s="241" t="s">
        <v>99</v>
      </c>
      <c r="E35" s="242"/>
      <c r="F35" s="242"/>
      <c r="G35" s="242"/>
      <c r="H35" s="242"/>
      <c r="I35" s="242"/>
      <c r="J35" s="242"/>
      <c r="K35" s="242"/>
      <c r="L35" s="242"/>
      <c r="M35" s="239"/>
      <c r="N35" s="239"/>
      <c r="O35" s="240"/>
    </row>
    <row r="36" spans="1:15" ht="19.5" customHeight="1">
      <c r="A36" s="243"/>
      <c r="D36" s="244" t="s">
        <v>100</v>
      </c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7"/>
    </row>
    <row r="37" spans="1:15" ht="27.75" customHeight="1">
      <c r="A37" s="243"/>
      <c r="B37" s="245"/>
      <c r="C37" s="245"/>
      <c r="D37" s="245"/>
      <c r="E37" s="245"/>
      <c r="F37" s="245"/>
      <c r="G37" s="245"/>
      <c r="H37" s="245"/>
      <c r="I37" s="245"/>
      <c r="J37" s="245"/>
      <c r="K37" s="246"/>
      <c r="L37" s="246"/>
      <c r="M37" s="246"/>
      <c r="N37" s="246"/>
      <c r="O37" s="247"/>
    </row>
    <row r="38" spans="1:15" ht="23.25" customHeight="1">
      <c r="A38" s="234" t="s">
        <v>101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  <c r="N38" s="232"/>
      <c r="O38" s="233"/>
    </row>
    <row r="39" spans="1:15" ht="23.25" customHeight="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50"/>
      <c r="N39" s="250"/>
      <c r="O39" s="251"/>
    </row>
    <row r="40" spans="1:15" ht="13.5">
      <c r="A40" s="252" t="s">
        <v>102</v>
      </c>
      <c r="B40" s="253"/>
      <c r="C40" s="253"/>
      <c r="D40" s="253"/>
      <c r="E40" s="253"/>
      <c r="F40" s="253" t="s">
        <v>103</v>
      </c>
      <c r="G40" s="254"/>
      <c r="H40" s="254"/>
      <c r="I40" s="246"/>
      <c r="J40" s="246"/>
      <c r="K40" s="246"/>
      <c r="L40" s="255"/>
      <c r="M40" s="255" t="s">
        <v>104</v>
      </c>
      <c r="N40" s="246"/>
      <c r="O40" s="247"/>
    </row>
    <row r="41" spans="1:15" ht="13.5">
      <c r="A41" s="252" t="s">
        <v>105</v>
      </c>
      <c r="B41" s="253"/>
      <c r="C41" s="253"/>
      <c r="D41" s="253"/>
      <c r="E41" s="253"/>
      <c r="F41" s="253" t="s">
        <v>106</v>
      </c>
      <c r="G41" s="254"/>
      <c r="H41" s="254"/>
      <c r="I41" s="246"/>
      <c r="J41" s="246"/>
      <c r="K41" s="246"/>
      <c r="L41" s="255"/>
      <c r="M41" s="246" t="s">
        <v>107</v>
      </c>
      <c r="N41" s="246"/>
      <c r="O41" s="247"/>
    </row>
    <row r="42" spans="1:15" ht="13.5">
      <c r="A42" s="252" t="s">
        <v>108</v>
      </c>
      <c r="B42" s="253"/>
      <c r="C42" s="253"/>
      <c r="D42" s="253"/>
      <c r="E42" s="253"/>
      <c r="F42" s="253" t="s">
        <v>109</v>
      </c>
      <c r="G42" s="254"/>
      <c r="H42" s="254"/>
      <c r="I42" s="246"/>
      <c r="J42" s="246"/>
      <c r="K42" s="246"/>
      <c r="L42" s="255"/>
      <c r="M42" s="255" t="s">
        <v>110</v>
      </c>
      <c r="N42" s="246"/>
      <c r="O42" s="247"/>
    </row>
    <row r="43" spans="1:15" ht="13.5">
      <c r="A43" s="252" t="s">
        <v>111</v>
      </c>
      <c r="B43" s="253"/>
      <c r="C43" s="253"/>
      <c r="D43" s="253"/>
      <c r="E43" s="253"/>
      <c r="F43" s="253" t="s">
        <v>112</v>
      </c>
      <c r="G43" s="254"/>
      <c r="H43" s="254"/>
      <c r="I43" s="246"/>
      <c r="J43" s="246"/>
      <c r="K43" s="246"/>
      <c r="L43" s="255"/>
      <c r="M43" s="255" t="s">
        <v>113</v>
      </c>
      <c r="N43" s="246"/>
      <c r="O43" s="247"/>
    </row>
    <row r="44" spans="1:15" ht="13.5">
      <c r="A44" s="252" t="s">
        <v>114</v>
      </c>
      <c r="B44" s="253"/>
      <c r="C44" s="253"/>
      <c r="D44" s="253"/>
      <c r="E44" s="253"/>
      <c r="F44" s="253" t="s">
        <v>115</v>
      </c>
      <c r="G44" s="254"/>
      <c r="H44" s="254"/>
      <c r="I44" s="246"/>
      <c r="J44" s="246"/>
      <c r="K44" s="246"/>
      <c r="L44" s="255"/>
      <c r="M44" s="255" t="s">
        <v>116</v>
      </c>
      <c r="N44" s="246"/>
      <c r="O44" s="247"/>
    </row>
    <row r="45" spans="1:15" ht="13.5">
      <c r="A45" s="252"/>
      <c r="B45" s="253"/>
      <c r="C45" s="253"/>
      <c r="D45" s="253"/>
      <c r="E45" s="253"/>
      <c r="F45" s="253"/>
      <c r="G45" s="254"/>
      <c r="H45" s="254"/>
      <c r="I45" s="246"/>
      <c r="J45" s="246"/>
      <c r="K45" s="246"/>
      <c r="L45" s="255"/>
      <c r="M45" s="255"/>
      <c r="N45" s="246"/>
      <c r="O45" s="247"/>
    </row>
    <row r="46" spans="1:15" ht="13.5">
      <c r="A46" s="256"/>
      <c r="B46" s="257"/>
      <c r="C46" s="257"/>
      <c r="D46" s="246"/>
      <c r="E46" s="122"/>
      <c r="F46" s="254"/>
      <c r="G46" s="254"/>
      <c r="H46" s="246"/>
      <c r="I46" s="246"/>
      <c r="J46" s="246"/>
      <c r="K46" s="246"/>
      <c r="L46" s="246"/>
      <c r="M46" s="246"/>
      <c r="N46" s="246"/>
      <c r="O46" s="247"/>
    </row>
    <row r="47" spans="1:15" ht="27" customHeight="1">
      <c r="A47" s="258" t="s">
        <v>117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/>
    </row>
    <row r="48" spans="1:15" ht="13.5">
      <c r="A48" s="261"/>
      <c r="B48" s="257"/>
      <c r="C48" s="25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</row>
    <row r="49" spans="1:15" ht="21.75" customHeight="1">
      <c r="A49" s="261"/>
      <c r="B49" s="262" t="s">
        <v>118</v>
      </c>
      <c r="C49" s="262"/>
      <c r="D49" s="263"/>
      <c r="E49" s="263"/>
      <c r="F49" s="263"/>
      <c r="G49" s="263"/>
      <c r="H49" s="263"/>
      <c r="I49" s="263"/>
      <c r="J49" s="263"/>
      <c r="K49" s="263"/>
      <c r="L49" s="264"/>
      <c r="M49" s="246"/>
      <c r="N49" s="246"/>
      <c r="O49" s="247"/>
    </row>
    <row r="50" spans="1:15" ht="9" customHeight="1">
      <c r="A50" s="261"/>
      <c r="B50" s="262"/>
      <c r="C50" s="262"/>
      <c r="D50" s="263"/>
      <c r="E50" s="263"/>
      <c r="F50" s="263"/>
      <c r="G50" s="263"/>
      <c r="H50" s="263"/>
      <c r="I50" s="263"/>
      <c r="J50" s="263"/>
      <c r="K50" s="263"/>
      <c r="L50" s="264"/>
      <c r="M50" s="246"/>
      <c r="N50" s="246"/>
      <c r="O50" s="247"/>
    </row>
    <row r="51" spans="1:15" ht="13.5">
      <c r="A51" s="261"/>
      <c r="B51" s="257" t="s">
        <v>119</v>
      </c>
      <c r="C51" s="257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7"/>
    </row>
    <row r="52" spans="1:15" ht="21.75" customHeight="1">
      <c r="A52" s="261"/>
      <c r="B52" s="257"/>
      <c r="C52" s="257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1:15" ht="13.5">
      <c r="A53" s="261"/>
      <c r="B53" s="257" t="s">
        <v>120</v>
      </c>
      <c r="C53" s="257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</row>
    <row r="54" spans="1:15" ht="13.5">
      <c r="A54" s="261"/>
      <c r="B54" s="257" t="s">
        <v>121</v>
      </c>
      <c r="C54" s="257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</row>
    <row r="55" spans="1:15" ht="13.5">
      <c r="A55" s="261"/>
      <c r="B55" s="257" t="s">
        <v>122</v>
      </c>
      <c r="C55" s="257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</row>
    <row r="56" spans="1:15" ht="13.5">
      <c r="A56" s="261"/>
      <c r="B56" s="257" t="s">
        <v>123</v>
      </c>
      <c r="C56" s="257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</row>
    <row r="57" spans="1:15" ht="28.5" customHeight="1" thickBot="1">
      <c r="A57" s="265"/>
      <c r="B57" s="266"/>
      <c r="C57" s="266"/>
      <c r="D57" s="266"/>
      <c r="E57" s="266"/>
      <c r="F57" s="266"/>
      <c r="G57" s="266"/>
      <c r="H57" s="266"/>
      <c r="I57" s="266"/>
      <c r="J57" s="266"/>
      <c r="K57" s="267"/>
      <c r="L57" s="267"/>
      <c r="M57" s="267"/>
      <c r="N57" s="267"/>
      <c r="O57" s="268"/>
    </row>
  </sheetData>
  <sheetProtection/>
  <mergeCells count="12">
    <mergeCell ref="A2:A4"/>
    <mergeCell ref="B2:H2"/>
    <mergeCell ref="I2:O2"/>
    <mergeCell ref="G3:H3"/>
    <mergeCell ref="N3:O3"/>
    <mergeCell ref="B32:M32"/>
    <mergeCell ref="A38:O38"/>
    <mergeCell ref="A47:O47"/>
    <mergeCell ref="A27:O28"/>
    <mergeCell ref="A29:O29"/>
    <mergeCell ref="A30:O30"/>
    <mergeCell ref="A31:O3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F7" sqref="F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0" customWidth="1"/>
    <col min="12" max="12" width="5.625" style="3" customWidth="1"/>
    <col min="13" max="13" width="7.625" style="3" customWidth="1"/>
    <col min="14" max="14" width="4.625" style="3" customWidth="1"/>
    <col min="15" max="15" width="8.125" style="12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148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69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38.6</v>
      </c>
      <c r="F8" s="41">
        <v>275429</v>
      </c>
      <c r="G8" s="42">
        <v>65</v>
      </c>
      <c r="H8" s="41">
        <v>633053</v>
      </c>
      <c r="I8" s="43">
        <v>2.3</v>
      </c>
      <c r="J8" s="44">
        <v>641895</v>
      </c>
      <c r="K8" s="45">
        <f>IF(U8=TRUE,"-",ROUND((H8-J8)/J8*100,2))</f>
        <v>-1.38</v>
      </c>
      <c r="L8" s="40">
        <v>38.5</v>
      </c>
      <c r="M8" s="41">
        <v>277055</v>
      </c>
      <c r="N8" s="42">
        <v>60</v>
      </c>
      <c r="O8" s="41">
        <v>571655</v>
      </c>
      <c r="P8" s="43">
        <v>2.06</v>
      </c>
      <c r="Q8" s="44">
        <v>574806</v>
      </c>
      <c r="R8" s="45">
        <f>IF(W8=TRUE,"-",ROUND((O8-Q8)/Q8*100,2))</f>
        <v>-0.55</v>
      </c>
      <c r="T8" s="36">
        <f>ROUND((H8-J8)/J8*100,2)</f>
        <v>-1.38</v>
      </c>
      <c r="U8" s="36" t="b">
        <f>ISERROR(T8)</f>
        <v>0</v>
      </c>
      <c r="V8" s="36">
        <f>ROUND((O8-Q8)/Q8*100,2)</f>
        <v>-0.55</v>
      </c>
      <c r="W8" s="36" t="b">
        <f>ISERROR(V8)</f>
        <v>0</v>
      </c>
    </row>
    <row r="9" spans="2:23" s="36" customFormat="1" ht="12">
      <c r="B9" s="46"/>
      <c r="C9" s="47"/>
      <c r="D9" s="48" t="s">
        <v>125</v>
      </c>
      <c r="E9" s="49">
        <v>36.5</v>
      </c>
      <c r="F9" s="50">
        <v>285954</v>
      </c>
      <c r="G9" s="51">
        <v>9</v>
      </c>
      <c r="H9" s="50">
        <v>792850</v>
      </c>
      <c r="I9" s="52">
        <v>2.77</v>
      </c>
      <c r="J9" s="53">
        <v>791251</v>
      </c>
      <c r="K9" s="54">
        <f>IF(U9=TRUE,"-",ROUND((H9-J9)/J9*100,2))</f>
        <v>0.2</v>
      </c>
      <c r="L9" s="49">
        <v>36.5</v>
      </c>
      <c r="M9" s="50">
        <v>285954</v>
      </c>
      <c r="N9" s="51">
        <v>9</v>
      </c>
      <c r="O9" s="50">
        <v>758385</v>
      </c>
      <c r="P9" s="52">
        <v>2.65</v>
      </c>
      <c r="Q9" s="53">
        <v>780118</v>
      </c>
      <c r="R9" s="55">
        <f>IF(W9=TRUE,"-",ROUND((O9-Q9)/Q9*100,2))</f>
        <v>-2.79</v>
      </c>
      <c r="T9" s="36">
        <f aca="true" t="shared" si="0" ref="T9:T66">ROUND((H9-J9)/J9*100,2)</f>
        <v>0.2</v>
      </c>
      <c r="U9" s="36" t="b">
        <f aca="true" t="shared" si="1" ref="U9:U66">ISERROR(T9)</f>
        <v>0</v>
      </c>
      <c r="V9" s="36">
        <f aca="true" t="shared" si="2" ref="V9:V66">ROUND((O9-Q9)/Q9*100,2)</f>
        <v>-2.79</v>
      </c>
      <c r="W9" s="36" t="b">
        <f aca="true" t="shared" si="3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38.4</v>
      </c>
      <c r="F10" s="50">
        <v>270056</v>
      </c>
      <c r="G10" s="51" t="s">
        <v>144</v>
      </c>
      <c r="H10" s="50">
        <v>643904</v>
      </c>
      <c r="I10" s="52">
        <v>2.38</v>
      </c>
      <c r="J10" s="53">
        <v>649328</v>
      </c>
      <c r="K10" s="54">
        <f aca="true" t="shared" si="4" ref="K10:K66">IF(U10=TRUE,"-",ROUND((H10-J10)/J10*100,2))</f>
        <v>-0.84</v>
      </c>
      <c r="L10" s="49">
        <v>38.4</v>
      </c>
      <c r="M10" s="50">
        <v>270056</v>
      </c>
      <c r="N10" s="51" t="s">
        <v>144</v>
      </c>
      <c r="O10" s="50">
        <v>607896</v>
      </c>
      <c r="P10" s="52">
        <v>2.25</v>
      </c>
      <c r="Q10" s="53">
        <v>623985</v>
      </c>
      <c r="R10" s="55">
        <f aca="true" t="shared" si="5" ref="R10:R66">IF(W10=TRUE,"-",ROUND((O10-Q10)/Q10*100,2))</f>
        <v>-2.58</v>
      </c>
      <c r="T10" s="36">
        <f t="shared" si="0"/>
        <v>-0.84</v>
      </c>
      <c r="U10" s="36" t="b">
        <f t="shared" si="1"/>
        <v>0</v>
      </c>
      <c r="V10" s="36">
        <f t="shared" si="2"/>
        <v>-2.58</v>
      </c>
      <c r="W10" s="36" t="b">
        <f t="shared" si="3"/>
        <v>0</v>
      </c>
    </row>
    <row r="11" spans="2:23" s="36" customFormat="1" ht="12">
      <c r="B11" s="46"/>
      <c r="C11" s="47"/>
      <c r="D11" s="48" t="s">
        <v>126</v>
      </c>
      <c r="E11" s="49">
        <v>37.6</v>
      </c>
      <c r="F11" s="50">
        <v>241339</v>
      </c>
      <c r="G11" s="51" t="s">
        <v>144</v>
      </c>
      <c r="H11" s="50">
        <v>431073</v>
      </c>
      <c r="I11" s="52">
        <v>1.79</v>
      </c>
      <c r="J11" s="53">
        <v>388575</v>
      </c>
      <c r="K11" s="54">
        <f t="shared" si="4"/>
        <v>10.94</v>
      </c>
      <c r="L11" s="49">
        <v>37.6</v>
      </c>
      <c r="M11" s="50">
        <v>241339</v>
      </c>
      <c r="N11" s="51" t="s">
        <v>144</v>
      </c>
      <c r="O11" s="50">
        <v>332608</v>
      </c>
      <c r="P11" s="52">
        <v>1.38</v>
      </c>
      <c r="Q11" s="53">
        <v>370158</v>
      </c>
      <c r="R11" s="55">
        <f t="shared" si="5"/>
        <v>-10.14</v>
      </c>
      <c r="T11" s="36">
        <f t="shared" si="0"/>
        <v>10.94</v>
      </c>
      <c r="U11" s="36" t="b">
        <f t="shared" si="1"/>
        <v>0</v>
      </c>
      <c r="V11" s="36">
        <f t="shared" si="2"/>
        <v>-10.14</v>
      </c>
      <c r="W11" s="36" t="b">
        <f t="shared" si="3"/>
        <v>0</v>
      </c>
    </row>
    <row r="12" spans="2:23" s="36" customFormat="1" ht="12">
      <c r="B12" s="46"/>
      <c r="C12" s="47"/>
      <c r="D12" s="48" t="s">
        <v>17</v>
      </c>
      <c r="E12" s="49">
        <v>37.8</v>
      </c>
      <c r="F12" s="50">
        <v>256721</v>
      </c>
      <c r="G12" s="51">
        <v>6</v>
      </c>
      <c r="H12" s="50">
        <v>617337</v>
      </c>
      <c r="I12" s="52">
        <v>2.4</v>
      </c>
      <c r="J12" s="53">
        <v>657991</v>
      </c>
      <c r="K12" s="54">
        <f t="shared" si="4"/>
        <v>-6.18</v>
      </c>
      <c r="L12" s="49">
        <v>37.8</v>
      </c>
      <c r="M12" s="50">
        <v>256721</v>
      </c>
      <c r="N12" s="51">
        <v>6</v>
      </c>
      <c r="O12" s="50">
        <v>557709</v>
      </c>
      <c r="P12" s="52">
        <v>2.17</v>
      </c>
      <c r="Q12" s="53">
        <v>608909</v>
      </c>
      <c r="R12" s="55">
        <f t="shared" si="5"/>
        <v>-8.41</v>
      </c>
      <c r="T12" s="36">
        <f t="shared" si="0"/>
        <v>-6.18</v>
      </c>
      <c r="U12" s="36" t="b">
        <f t="shared" si="1"/>
        <v>0</v>
      </c>
      <c r="V12" s="36">
        <f t="shared" si="2"/>
        <v>-8.41</v>
      </c>
      <c r="W12" s="36" t="b">
        <f t="shared" si="3"/>
        <v>0</v>
      </c>
    </row>
    <row r="13" spans="2:23" s="36" customFormat="1" ht="12">
      <c r="B13" s="46"/>
      <c r="C13" s="47"/>
      <c r="D13" s="48" t="s">
        <v>18</v>
      </c>
      <c r="E13" s="49">
        <v>45</v>
      </c>
      <c r="F13" s="50">
        <v>242660</v>
      </c>
      <c r="G13" s="51" t="s">
        <v>145</v>
      </c>
      <c r="H13" s="50">
        <v>273910</v>
      </c>
      <c r="I13" s="52">
        <v>1.13</v>
      </c>
      <c r="J13" s="53">
        <v>245760</v>
      </c>
      <c r="K13" s="54">
        <f t="shared" si="4"/>
        <v>11.45</v>
      </c>
      <c r="L13" s="49">
        <v>45</v>
      </c>
      <c r="M13" s="50">
        <v>250000</v>
      </c>
      <c r="N13" s="51" t="s">
        <v>145</v>
      </c>
      <c r="O13" s="50">
        <v>312500</v>
      </c>
      <c r="P13" s="52">
        <v>1.25</v>
      </c>
      <c r="Q13" s="53">
        <v>233994</v>
      </c>
      <c r="R13" s="55">
        <f t="shared" si="5"/>
        <v>33.55</v>
      </c>
      <c r="T13" s="36">
        <f t="shared" si="0"/>
        <v>11.45</v>
      </c>
      <c r="U13" s="36" t="b">
        <f t="shared" si="1"/>
        <v>0</v>
      </c>
      <c r="V13" s="36">
        <f t="shared" si="2"/>
        <v>33.55</v>
      </c>
      <c r="W13" s="36" t="b">
        <f t="shared" si="3"/>
        <v>0</v>
      </c>
    </row>
    <row r="14" spans="2:23" s="36" customFormat="1" ht="12">
      <c r="B14" s="46"/>
      <c r="C14" s="47"/>
      <c r="D14" s="48" t="s">
        <v>19</v>
      </c>
      <c r="E14" s="49">
        <v>38.8</v>
      </c>
      <c r="F14" s="50">
        <v>274447</v>
      </c>
      <c r="G14" s="51">
        <v>9</v>
      </c>
      <c r="H14" s="50">
        <v>653344</v>
      </c>
      <c r="I14" s="52">
        <v>2.38</v>
      </c>
      <c r="J14" s="53">
        <v>623427</v>
      </c>
      <c r="K14" s="54">
        <f t="shared" si="4"/>
        <v>4.8</v>
      </c>
      <c r="L14" s="49">
        <v>38.8</v>
      </c>
      <c r="M14" s="50">
        <v>274447</v>
      </c>
      <c r="N14" s="51">
        <v>9</v>
      </c>
      <c r="O14" s="50">
        <v>598306</v>
      </c>
      <c r="P14" s="52">
        <v>2.18</v>
      </c>
      <c r="Q14" s="53">
        <v>572826</v>
      </c>
      <c r="R14" s="55">
        <f t="shared" si="5"/>
        <v>4.45</v>
      </c>
      <c r="T14" s="36">
        <f t="shared" si="0"/>
        <v>4.8</v>
      </c>
      <c r="U14" s="36" t="b">
        <f t="shared" si="1"/>
        <v>0</v>
      </c>
      <c r="V14" s="36">
        <f t="shared" si="2"/>
        <v>4.45</v>
      </c>
      <c r="W14" s="36" t="b">
        <f t="shared" si="3"/>
        <v>0</v>
      </c>
    </row>
    <row r="15" spans="2:23" s="36" customFormat="1" ht="12">
      <c r="B15" s="56"/>
      <c r="C15" s="47"/>
      <c r="D15" s="48" t="s">
        <v>127</v>
      </c>
      <c r="E15" s="49" t="s">
        <v>20</v>
      </c>
      <c r="F15" s="50" t="s">
        <v>20</v>
      </c>
      <c r="G15" s="51" t="s">
        <v>20</v>
      </c>
      <c r="H15" s="50" t="s">
        <v>20</v>
      </c>
      <c r="I15" s="52" t="s">
        <v>20</v>
      </c>
      <c r="J15" s="53" t="s">
        <v>20</v>
      </c>
      <c r="K15" s="54" t="str">
        <f t="shared" si="4"/>
        <v>-</v>
      </c>
      <c r="L15" s="49" t="s">
        <v>20</v>
      </c>
      <c r="M15" s="50" t="s">
        <v>20</v>
      </c>
      <c r="N15" s="51" t="s">
        <v>20</v>
      </c>
      <c r="O15" s="50" t="s">
        <v>20</v>
      </c>
      <c r="P15" s="52" t="s">
        <v>20</v>
      </c>
      <c r="Q15" s="53" t="s">
        <v>20</v>
      </c>
      <c r="R15" s="55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6"/>
      <c r="C16" s="47"/>
      <c r="D16" s="48" t="s">
        <v>21</v>
      </c>
      <c r="E16" s="49">
        <v>37.1</v>
      </c>
      <c r="F16" s="50">
        <v>289070</v>
      </c>
      <c r="G16" s="51" t="s">
        <v>145</v>
      </c>
      <c r="H16" s="50">
        <v>520000</v>
      </c>
      <c r="I16" s="52">
        <v>1.8</v>
      </c>
      <c r="J16" s="53">
        <v>700000</v>
      </c>
      <c r="K16" s="54">
        <f t="shared" si="4"/>
        <v>-25.71</v>
      </c>
      <c r="L16" s="49">
        <v>37.1</v>
      </c>
      <c r="M16" s="50">
        <v>289070</v>
      </c>
      <c r="N16" s="51" t="s">
        <v>145</v>
      </c>
      <c r="O16" s="50">
        <v>512500</v>
      </c>
      <c r="P16" s="52">
        <v>1.77</v>
      </c>
      <c r="Q16" s="53">
        <v>700000</v>
      </c>
      <c r="R16" s="55">
        <f t="shared" si="5"/>
        <v>-26.79</v>
      </c>
      <c r="T16" s="36">
        <f t="shared" si="0"/>
        <v>-25.71</v>
      </c>
      <c r="U16" s="36" t="b">
        <f t="shared" si="1"/>
        <v>0</v>
      </c>
      <c r="V16" s="36">
        <f t="shared" si="2"/>
        <v>-26.79</v>
      </c>
      <c r="W16" s="36" t="b">
        <f t="shared" si="3"/>
        <v>0</v>
      </c>
    </row>
    <row r="17" spans="2:23" s="36" customFormat="1" ht="12">
      <c r="B17" s="56"/>
      <c r="C17" s="47"/>
      <c r="D17" s="48" t="s">
        <v>22</v>
      </c>
      <c r="E17" s="49">
        <v>35.9</v>
      </c>
      <c r="F17" s="50">
        <v>268271</v>
      </c>
      <c r="G17" s="51" t="s">
        <v>133</v>
      </c>
      <c r="H17" s="50">
        <v>580000</v>
      </c>
      <c r="I17" s="52">
        <v>2.16</v>
      </c>
      <c r="J17" s="53">
        <v>603000</v>
      </c>
      <c r="K17" s="54">
        <f t="shared" si="4"/>
        <v>-3.81</v>
      </c>
      <c r="L17" s="49">
        <v>35.9</v>
      </c>
      <c r="M17" s="50">
        <v>268271</v>
      </c>
      <c r="N17" s="51" t="s">
        <v>133</v>
      </c>
      <c r="O17" s="50">
        <v>560000</v>
      </c>
      <c r="P17" s="52">
        <v>2.09</v>
      </c>
      <c r="Q17" s="53">
        <v>565500</v>
      </c>
      <c r="R17" s="55">
        <f t="shared" si="5"/>
        <v>-0.97</v>
      </c>
      <c r="T17" s="36">
        <f t="shared" si="0"/>
        <v>-3.81</v>
      </c>
      <c r="U17" s="36" t="b">
        <f t="shared" si="1"/>
        <v>0</v>
      </c>
      <c r="V17" s="36">
        <f t="shared" si="2"/>
        <v>-0.97</v>
      </c>
      <c r="W17" s="36" t="b">
        <f t="shared" si="3"/>
        <v>0</v>
      </c>
    </row>
    <row r="18" spans="2:23" s="36" customFormat="1" ht="12">
      <c r="B18" s="56"/>
      <c r="C18" s="47"/>
      <c r="D18" s="48" t="s">
        <v>23</v>
      </c>
      <c r="E18" s="49">
        <v>39.4</v>
      </c>
      <c r="F18" s="50">
        <v>278612</v>
      </c>
      <c r="G18" s="51" t="s">
        <v>128</v>
      </c>
      <c r="H18" s="50">
        <v>661500</v>
      </c>
      <c r="I18" s="52">
        <v>2.37</v>
      </c>
      <c r="J18" s="53">
        <v>547333</v>
      </c>
      <c r="K18" s="54">
        <f t="shared" si="4"/>
        <v>20.86</v>
      </c>
      <c r="L18" s="49">
        <v>39.4</v>
      </c>
      <c r="M18" s="50">
        <v>278612</v>
      </c>
      <c r="N18" s="51" t="s">
        <v>128</v>
      </c>
      <c r="O18" s="50">
        <v>629750</v>
      </c>
      <c r="P18" s="52">
        <v>2.26</v>
      </c>
      <c r="Q18" s="53">
        <v>527333</v>
      </c>
      <c r="R18" s="55">
        <f t="shared" si="5"/>
        <v>19.42</v>
      </c>
      <c r="T18" s="36">
        <f t="shared" si="0"/>
        <v>20.86</v>
      </c>
      <c r="U18" s="36" t="b">
        <f t="shared" si="1"/>
        <v>0</v>
      </c>
      <c r="V18" s="36">
        <f t="shared" si="2"/>
        <v>19.42</v>
      </c>
      <c r="W18" s="36" t="b">
        <f t="shared" si="3"/>
        <v>0</v>
      </c>
    </row>
    <row r="19" spans="2:23" s="36" customFormat="1" ht="12">
      <c r="B19" s="56"/>
      <c r="C19" s="47"/>
      <c r="D19" s="48" t="s">
        <v>24</v>
      </c>
      <c r="E19" s="49">
        <v>38</v>
      </c>
      <c r="F19" s="50">
        <v>246955</v>
      </c>
      <c r="G19" s="51" t="s">
        <v>128</v>
      </c>
      <c r="H19" s="50">
        <v>500000</v>
      </c>
      <c r="I19" s="52">
        <v>2.02</v>
      </c>
      <c r="J19" s="53">
        <v>500000</v>
      </c>
      <c r="K19" s="54">
        <f t="shared" si="4"/>
        <v>0</v>
      </c>
      <c r="L19" s="49" t="s">
        <v>20</v>
      </c>
      <c r="M19" s="50" t="s">
        <v>20</v>
      </c>
      <c r="N19" s="51" t="s">
        <v>20</v>
      </c>
      <c r="O19" s="50" t="s">
        <v>20</v>
      </c>
      <c r="P19" s="52" t="s">
        <v>20</v>
      </c>
      <c r="Q19" s="53">
        <v>438000</v>
      </c>
      <c r="R19" s="55" t="str">
        <f t="shared" si="5"/>
        <v>-</v>
      </c>
      <c r="T19" s="36">
        <f t="shared" si="0"/>
        <v>0</v>
      </c>
      <c r="U19" s="36" t="b">
        <f t="shared" si="1"/>
        <v>0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6" t="s">
        <v>25</v>
      </c>
      <c r="C20" s="47"/>
      <c r="D20" s="48" t="s">
        <v>26</v>
      </c>
      <c r="E20" s="49">
        <v>36.5</v>
      </c>
      <c r="F20" s="50">
        <v>262158</v>
      </c>
      <c r="G20" s="51" t="s">
        <v>128</v>
      </c>
      <c r="H20" s="50">
        <v>645000</v>
      </c>
      <c r="I20" s="52">
        <v>2.46</v>
      </c>
      <c r="J20" s="53">
        <v>656456</v>
      </c>
      <c r="K20" s="54">
        <f t="shared" si="4"/>
        <v>-1.75</v>
      </c>
      <c r="L20" s="49">
        <v>36.5</v>
      </c>
      <c r="M20" s="50">
        <v>262158</v>
      </c>
      <c r="N20" s="51" t="s">
        <v>128</v>
      </c>
      <c r="O20" s="50">
        <v>577500</v>
      </c>
      <c r="P20" s="52">
        <v>2.2</v>
      </c>
      <c r="Q20" s="53">
        <v>576533</v>
      </c>
      <c r="R20" s="55">
        <f t="shared" si="5"/>
        <v>0.17</v>
      </c>
      <c r="T20" s="36">
        <f t="shared" si="0"/>
        <v>-1.75</v>
      </c>
      <c r="U20" s="36" t="b">
        <f t="shared" si="1"/>
        <v>0</v>
      </c>
      <c r="V20" s="36">
        <f t="shared" si="2"/>
        <v>0.17</v>
      </c>
      <c r="W20" s="36" t="b">
        <f t="shared" si="3"/>
        <v>0</v>
      </c>
    </row>
    <row r="21" spans="2:23" s="36" customFormat="1" ht="12">
      <c r="B21" s="56"/>
      <c r="C21" s="47"/>
      <c r="D21" s="48" t="s">
        <v>27</v>
      </c>
      <c r="E21" s="49">
        <v>41.1</v>
      </c>
      <c r="F21" s="50">
        <v>316850</v>
      </c>
      <c r="G21" s="51" t="s">
        <v>128</v>
      </c>
      <c r="H21" s="50">
        <v>715500</v>
      </c>
      <c r="I21" s="52">
        <v>2.26</v>
      </c>
      <c r="J21" s="53">
        <v>763917</v>
      </c>
      <c r="K21" s="54">
        <f t="shared" si="4"/>
        <v>-6.34</v>
      </c>
      <c r="L21" s="49">
        <v>41.1</v>
      </c>
      <c r="M21" s="50">
        <v>316850</v>
      </c>
      <c r="N21" s="51" t="s">
        <v>128</v>
      </c>
      <c r="O21" s="50">
        <v>691975</v>
      </c>
      <c r="P21" s="52">
        <v>2.18</v>
      </c>
      <c r="Q21" s="53">
        <v>749733</v>
      </c>
      <c r="R21" s="55">
        <f t="shared" si="5"/>
        <v>-7.7</v>
      </c>
      <c r="T21" s="36">
        <f t="shared" si="0"/>
        <v>-6.34</v>
      </c>
      <c r="U21" s="36" t="b">
        <f t="shared" si="1"/>
        <v>0</v>
      </c>
      <c r="V21" s="36">
        <f t="shared" si="2"/>
        <v>-7.7</v>
      </c>
      <c r="W21" s="36" t="b">
        <f t="shared" si="3"/>
        <v>0</v>
      </c>
    </row>
    <row r="22" spans="2:23" s="36" customFormat="1" ht="12">
      <c r="B22" s="56"/>
      <c r="C22" s="47"/>
      <c r="D22" s="48" t="s">
        <v>129</v>
      </c>
      <c r="E22" s="49">
        <v>38.9</v>
      </c>
      <c r="F22" s="50">
        <v>271768</v>
      </c>
      <c r="G22" s="51">
        <v>8</v>
      </c>
      <c r="H22" s="50">
        <v>618600</v>
      </c>
      <c r="I22" s="52">
        <v>2.28</v>
      </c>
      <c r="J22" s="53">
        <v>632552</v>
      </c>
      <c r="K22" s="54">
        <f t="shared" si="4"/>
        <v>-2.21</v>
      </c>
      <c r="L22" s="49">
        <v>38</v>
      </c>
      <c r="M22" s="50">
        <v>268321</v>
      </c>
      <c r="N22" s="51">
        <v>7</v>
      </c>
      <c r="O22" s="50">
        <v>429827</v>
      </c>
      <c r="P22" s="52">
        <v>1.6</v>
      </c>
      <c r="Q22" s="53">
        <v>440383</v>
      </c>
      <c r="R22" s="55">
        <f t="shared" si="5"/>
        <v>-2.4</v>
      </c>
      <c r="T22" s="36">
        <f t="shared" si="0"/>
        <v>-2.21</v>
      </c>
      <c r="U22" s="36" t="b">
        <f t="shared" si="1"/>
        <v>0</v>
      </c>
      <c r="V22" s="36">
        <f t="shared" si="2"/>
        <v>-2.4</v>
      </c>
      <c r="W22" s="36" t="b">
        <f t="shared" si="3"/>
        <v>0</v>
      </c>
    </row>
    <row r="23" spans="2:23" s="36" customFormat="1" ht="12">
      <c r="B23" s="56"/>
      <c r="C23" s="47"/>
      <c r="D23" s="48" t="s">
        <v>28</v>
      </c>
      <c r="E23" s="49">
        <v>39.7</v>
      </c>
      <c r="F23" s="50">
        <v>344210</v>
      </c>
      <c r="G23" s="51" t="s">
        <v>128</v>
      </c>
      <c r="H23" s="50">
        <v>667878</v>
      </c>
      <c r="I23" s="52">
        <v>1.94</v>
      </c>
      <c r="J23" s="53">
        <v>699204</v>
      </c>
      <c r="K23" s="54">
        <f t="shared" si="4"/>
        <v>-4.48</v>
      </c>
      <c r="L23" s="49">
        <v>39.7</v>
      </c>
      <c r="M23" s="50">
        <v>344210</v>
      </c>
      <c r="N23" s="51" t="s">
        <v>128</v>
      </c>
      <c r="O23" s="50">
        <v>651588</v>
      </c>
      <c r="P23" s="52">
        <v>1.89</v>
      </c>
      <c r="Q23" s="53">
        <v>699204</v>
      </c>
      <c r="R23" s="55">
        <f t="shared" si="5"/>
        <v>-6.81</v>
      </c>
      <c r="T23" s="36">
        <f t="shared" si="0"/>
        <v>-4.48</v>
      </c>
      <c r="U23" s="36" t="b">
        <f t="shared" si="1"/>
        <v>0</v>
      </c>
      <c r="V23" s="36">
        <f t="shared" si="2"/>
        <v>-6.81</v>
      </c>
      <c r="W23" s="36" t="b">
        <f t="shared" si="3"/>
        <v>0</v>
      </c>
    </row>
    <row r="24" spans="2:23" s="36" customFormat="1" ht="12">
      <c r="B24" s="56"/>
      <c r="C24" s="47"/>
      <c r="D24" s="48" t="s">
        <v>29</v>
      </c>
      <c r="E24" s="49">
        <v>46.5</v>
      </c>
      <c r="F24" s="50">
        <v>265393</v>
      </c>
      <c r="G24" s="51" t="s">
        <v>150</v>
      </c>
      <c r="H24" s="50">
        <v>653750</v>
      </c>
      <c r="I24" s="52">
        <v>2.46</v>
      </c>
      <c r="J24" s="53">
        <v>593500</v>
      </c>
      <c r="K24" s="54">
        <f t="shared" si="4"/>
        <v>10.15</v>
      </c>
      <c r="L24" s="49">
        <v>46.5</v>
      </c>
      <c r="M24" s="50">
        <v>265393</v>
      </c>
      <c r="N24" s="51" t="s">
        <v>150</v>
      </c>
      <c r="O24" s="50">
        <v>627750</v>
      </c>
      <c r="P24" s="52">
        <v>2.37</v>
      </c>
      <c r="Q24" s="53">
        <v>591500</v>
      </c>
      <c r="R24" s="55">
        <f t="shared" si="5"/>
        <v>6.13</v>
      </c>
      <c r="T24" s="36">
        <f t="shared" si="0"/>
        <v>10.15</v>
      </c>
      <c r="U24" s="36" t="b">
        <f t="shared" si="1"/>
        <v>0</v>
      </c>
      <c r="V24" s="36">
        <f t="shared" si="2"/>
        <v>6.13</v>
      </c>
      <c r="W24" s="36" t="b">
        <f t="shared" si="3"/>
        <v>0</v>
      </c>
    </row>
    <row r="25" spans="2:23" s="36" customFormat="1" ht="12">
      <c r="B25" s="56"/>
      <c r="C25" s="47"/>
      <c r="D25" s="48" t="s">
        <v>30</v>
      </c>
      <c r="E25" s="49">
        <v>40.7</v>
      </c>
      <c r="F25" s="50">
        <v>285342</v>
      </c>
      <c r="G25" s="51" t="s">
        <v>130</v>
      </c>
      <c r="H25" s="50">
        <v>636055</v>
      </c>
      <c r="I25" s="52">
        <v>2.23</v>
      </c>
      <c r="J25" s="53">
        <v>698105</v>
      </c>
      <c r="K25" s="54">
        <f t="shared" si="4"/>
        <v>-8.89</v>
      </c>
      <c r="L25" s="49">
        <v>40.7</v>
      </c>
      <c r="M25" s="50">
        <v>285342</v>
      </c>
      <c r="N25" s="51" t="s">
        <v>130</v>
      </c>
      <c r="O25" s="50">
        <v>589500</v>
      </c>
      <c r="P25" s="52">
        <v>2.07</v>
      </c>
      <c r="Q25" s="53">
        <v>410433</v>
      </c>
      <c r="R25" s="55">
        <f t="shared" si="5"/>
        <v>43.63</v>
      </c>
      <c r="T25" s="36">
        <f t="shared" si="0"/>
        <v>-8.89</v>
      </c>
      <c r="U25" s="36" t="b">
        <f t="shared" si="1"/>
        <v>0</v>
      </c>
      <c r="V25" s="36">
        <f t="shared" si="2"/>
        <v>43.63</v>
      </c>
      <c r="W25" s="36" t="b">
        <f t="shared" si="3"/>
        <v>0</v>
      </c>
    </row>
    <row r="26" spans="2:23" s="36" customFormat="1" ht="12">
      <c r="B26" s="56"/>
      <c r="C26" s="47"/>
      <c r="D26" s="48" t="s">
        <v>31</v>
      </c>
      <c r="E26" s="49">
        <v>38.5</v>
      </c>
      <c r="F26" s="50">
        <v>285199</v>
      </c>
      <c r="G26" s="51">
        <v>10</v>
      </c>
      <c r="H26" s="50">
        <v>614558</v>
      </c>
      <c r="I26" s="52">
        <v>2.15</v>
      </c>
      <c r="J26" s="53">
        <v>614657</v>
      </c>
      <c r="K26" s="54">
        <f t="shared" si="4"/>
        <v>-0.02</v>
      </c>
      <c r="L26" s="49">
        <v>38.8</v>
      </c>
      <c r="M26" s="50">
        <v>293823</v>
      </c>
      <c r="N26" s="51">
        <v>8</v>
      </c>
      <c r="O26" s="50">
        <v>491688</v>
      </c>
      <c r="P26" s="52">
        <v>1.67</v>
      </c>
      <c r="Q26" s="53">
        <v>508406</v>
      </c>
      <c r="R26" s="55">
        <f t="shared" si="5"/>
        <v>-3.29</v>
      </c>
      <c r="T26" s="36">
        <f t="shared" si="0"/>
        <v>-0.02</v>
      </c>
      <c r="U26" s="36" t="b">
        <f t="shared" si="1"/>
        <v>0</v>
      </c>
      <c r="V26" s="36">
        <f t="shared" si="2"/>
        <v>-3.29</v>
      </c>
      <c r="W26" s="36" t="b">
        <f t="shared" si="3"/>
        <v>0</v>
      </c>
    </row>
    <row r="27" spans="2:23" s="36" customFormat="1" ht="12">
      <c r="B27" s="56"/>
      <c r="C27" s="47"/>
      <c r="D27" s="48" t="s">
        <v>131</v>
      </c>
      <c r="E27" s="49" t="s">
        <v>20</v>
      </c>
      <c r="F27" s="50" t="s">
        <v>20</v>
      </c>
      <c r="G27" s="51" t="s">
        <v>20</v>
      </c>
      <c r="H27" s="50" t="s">
        <v>20</v>
      </c>
      <c r="I27" s="52" t="s">
        <v>20</v>
      </c>
      <c r="J27" s="53" t="s">
        <v>20</v>
      </c>
      <c r="K27" s="54" t="str">
        <f t="shared" si="4"/>
        <v>-</v>
      </c>
      <c r="L27" s="49" t="s">
        <v>20</v>
      </c>
      <c r="M27" s="50" t="s">
        <v>20</v>
      </c>
      <c r="N27" s="51" t="s">
        <v>20</v>
      </c>
      <c r="O27" s="50" t="s">
        <v>20</v>
      </c>
      <c r="P27" s="52" t="s">
        <v>20</v>
      </c>
      <c r="Q27" s="53" t="s">
        <v>20</v>
      </c>
      <c r="R27" s="55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6" t="s">
        <v>32</v>
      </c>
      <c r="C28" s="57" t="s">
        <v>33</v>
      </c>
      <c r="D28" s="58"/>
      <c r="E28" s="59" t="s">
        <v>20</v>
      </c>
      <c r="F28" s="60" t="s">
        <v>20</v>
      </c>
      <c r="G28" s="61" t="s">
        <v>20</v>
      </c>
      <c r="H28" s="60" t="s">
        <v>20</v>
      </c>
      <c r="I28" s="62" t="s">
        <v>20</v>
      </c>
      <c r="J28" s="63" t="s">
        <v>20</v>
      </c>
      <c r="K28" s="64" t="str">
        <f t="shared" si="4"/>
        <v>-</v>
      </c>
      <c r="L28" s="59" t="s">
        <v>20</v>
      </c>
      <c r="M28" s="60" t="s">
        <v>20</v>
      </c>
      <c r="N28" s="61" t="s">
        <v>20</v>
      </c>
      <c r="O28" s="60" t="s">
        <v>20</v>
      </c>
      <c r="P28" s="62" t="s">
        <v>20</v>
      </c>
      <c r="Q28" s="63" t="s">
        <v>20</v>
      </c>
      <c r="R28" s="64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6"/>
      <c r="C29" s="57" t="s">
        <v>34</v>
      </c>
      <c r="D29" s="58"/>
      <c r="E29" s="65" t="s">
        <v>20</v>
      </c>
      <c r="F29" s="66" t="s">
        <v>20</v>
      </c>
      <c r="G29" s="67" t="s">
        <v>20</v>
      </c>
      <c r="H29" s="66" t="s">
        <v>20</v>
      </c>
      <c r="I29" s="68" t="s">
        <v>20</v>
      </c>
      <c r="J29" s="69">
        <v>575000</v>
      </c>
      <c r="K29" s="64" t="str">
        <f t="shared" si="4"/>
        <v>-</v>
      </c>
      <c r="L29" s="65" t="s">
        <v>20</v>
      </c>
      <c r="M29" s="66" t="s">
        <v>20</v>
      </c>
      <c r="N29" s="67" t="s">
        <v>20</v>
      </c>
      <c r="O29" s="66" t="s">
        <v>20</v>
      </c>
      <c r="P29" s="68" t="s">
        <v>20</v>
      </c>
      <c r="Q29" s="69">
        <v>551000</v>
      </c>
      <c r="R29" s="64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6"/>
      <c r="C30" s="57" t="s">
        <v>35</v>
      </c>
      <c r="D30" s="58"/>
      <c r="E30" s="65">
        <v>38.7</v>
      </c>
      <c r="F30" s="66">
        <v>304376</v>
      </c>
      <c r="G30" s="67">
        <v>5</v>
      </c>
      <c r="H30" s="66">
        <v>581638</v>
      </c>
      <c r="I30" s="68">
        <v>1.91</v>
      </c>
      <c r="J30" s="69">
        <v>706254</v>
      </c>
      <c r="K30" s="64">
        <f t="shared" si="4"/>
        <v>-17.64</v>
      </c>
      <c r="L30" s="65">
        <v>38.7</v>
      </c>
      <c r="M30" s="66">
        <v>304376</v>
      </c>
      <c r="N30" s="67">
        <v>5</v>
      </c>
      <c r="O30" s="66">
        <v>523160</v>
      </c>
      <c r="P30" s="68">
        <v>1.72</v>
      </c>
      <c r="Q30" s="69">
        <v>633756</v>
      </c>
      <c r="R30" s="64">
        <f t="shared" si="5"/>
        <v>-17.45</v>
      </c>
      <c r="T30" s="36">
        <f t="shared" si="0"/>
        <v>-17.64</v>
      </c>
      <c r="U30" s="36" t="b">
        <f t="shared" si="1"/>
        <v>0</v>
      </c>
      <c r="V30" s="36">
        <f t="shared" si="2"/>
        <v>-17.45</v>
      </c>
      <c r="W30" s="36" t="b">
        <f t="shared" si="3"/>
        <v>0</v>
      </c>
    </row>
    <row r="31" spans="2:23" s="36" customFormat="1" ht="12">
      <c r="B31" s="56"/>
      <c r="C31" s="57" t="s">
        <v>36</v>
      </c>
      <c r="D31" s="58"/>
      <c r="E31" s="65">
        <v>36.1</v>
      </c>
      <c r="F31" s="66">
        <v>310704</v>
      </c>
      <c r="G31" s="67" t="s">
        <v>146</v>
      </c>
      <c r="H31" s="66">
        <v>746981</v>
      </c>
      <c r="I31" s="68">
        <v>2.4</v>
      </c>
      <c r="J31" s="69">
        <v>739297</v>
      </c>
      <c r="K31" s="64">
        <f t="shared" si="4"/>
        <v>1.04</v>
      </c>
      <c r="L31" s="65">
        <v>36.1</v>
      </c>
      <c r="M31" s="66">
        <v>310704</v>
      </c>
      <c r="N31" s="67" t="s">
        <v>146</v>
      </c>
      <c r="O31" s="66">
        <v>664069</v>
      </c>
      <c r="P31" s="68">
        <v>2.14</v>
      </c>
      <c r="Q31" s="69">
        <v>654354</v>
      </c>
      <c r="R31" s="64">
        <f t="shared" si="5"/>
        <v>1.48</v>
      </c>
      <c r="T31" s="36">
        <f t="shared" si="0"/>
        <v>1.04</v>
      </c>
      <c r="U31" s="36" t="b">
        <f t="shared" si="1"/>
        <v>0</v>
      </c>
      <c r="V31" s="36">
        <f t="shared" si="2"/>
        <v>1.48</v>
      </c>
      <c r="W31" s="36" t="b">
        <f t="shared" si="3"/>
        <v>0</v>
      </c>
    </row>
    <row r="32" spans="2:23" s="36" customFormat="1" ht="12">
      <c r="B32" s="56"/>
      <c r="C32" s="57" t="s">
        <v>37</v>
      </c>
      <c r="D32" s="58"/>
      <c r="E32" s="65">
        <v>30</v>
      </c>
      <c r="F32" s="66">
        <v>278000</v>
      </c>
      <c r="G32" s="67" t="s">
        <v>130</v>
      </c>
      <c r="H32" s="66">
        <v>793480</v>
      </c>
      <c r="I32" s="68">
        <v>2.85</v>
      </c>
      <c r="J32" s="69" t="s">
        <v>20</v>
      </c>
      <c r="K32" s="64" t="str">
        <f t="shared" si="4"/>
        <v>-</v>
      </c>
      <c r="L32" s="65">
        <v>30</v>
      </c>
      <c r="M32" s="66">
        <v>278000</v>
      </c>
      <c r="N32" s="67" t="s">
        <v>130</v>
      </c>
      <c r="O32" s="66">
        <v>666570</v>
      </c>
      <c r="P32" s="68">
        <v>2.4</v>
      </c>
      <c r="Q32" s="69" t="s">
        <v>20</v>
      </c>
      <c r="R32" s="64" t="str">
        <f t="shared" si="5"/>
        <v>-</v>
      </c>
      <c r="T32" s="36" t="e">
        <f t="shared" si="0"/>
        <v>#VALUE!</v>
      </c>
      <c r="U32" s="36" t="b">
        <f t="shared" si="1"/>
        <v>1</v>
      </c>
      <c r="V32" s="36" t="e">
        <f t="shared" si="2"/>
        <v>#VALUE!</v>
      </c>
      <c r="W32" s="36" t="b">
        <f t="shared" si="3"/>
        <v>1</v>
      </c>
    </row>
    <row r="33" spans="2:23" s="36" customFormat="1" ht="12">
      <c r="B33" s="56"/>
      <c r="C33" s="70" t="s">
        <v>38</v>
      </c>
      <c r="D33" s="71"/>
      <c r="E33" s="59">
        <v>38.9</v>
      </c>
      <c r="F33" s="60">
        <v>241724</v>
      </c>
      <c r="G33" s="61">
        <v>21</v>
      </c>
      <c r="H33" s="60">
        <v>495035</v>
      </c>
      <c r="I33" s="62">
        <v>2.05</v>
      </c>
      <c r="J33" s="63">
        <v>492795</v>
      </c>
      <c r="K33" s="54">
        <f t="shared" si="4"/>
        <v>0.45</v>
      </c>
      <c r="L33" s="59">
        <v>38.9</v>
      </c>
      <c r="M33" s="60">
        <v>241724</v>
      </c>
      <c r="N33" s="61">
        <v>21</v>
      </c>
      <c r="O33" s="60">
        <v>429205</v>
      </c>
      <c r="P33" s="62">
        <v>1.78</v>
      </c>
      <c r="Q33" s="63">
        <v>396454</v>
      </c>
      <c r="R33" s="55">
        <f t="shared" si="5"/>
        <v>8.26</v>
      </c>
      <c r="T33" s="36">
        <f t="shared" si="0"/>
        <v>0.45</v>
      </c>
      <c r="U33" s="36" t="b">
        <f t="shared" si="1"/>
        <v>0</v>
      </c>
      <c r="V33" s="36">
        <f t="shared" si="2"/>
        <v>8.26</v>
      </c>
      <c r="W33" s="36" t="b">
        <f t="shared" si="3"/>
        <v>0</v>
      </c>
    </row>
    <row r="34" spans="2:23" s="36" customFormat="1" ht="12">
      <c r="B34" s="56"/>
      <c r="C34" s="47"/>
      <c r="D34" s="72" t="s">
        <v>132</v>
      </c>
      <c r="E34" s="49">
        <v>36</v>
      </c>
      <c r="F34" s="50">
        <v>195405</v>
      </c>
      <c r="G34" s="51" t="s">
        <v>130</v>
      </c>
      <c r="H34" s="50">
        <v>455765</v>
      </c>
      <c r="I34" s="52">
        <v>2.33</v>
      </c>
      <c r="J34" s="53">
        <v>470794</v>
      </c>
      <c r="K34" s="54">
        <f t="shared" si="4"/>
        <v>-3.19</v>
      </c>
      <c r="L34" s="49">
        <v>36</v>
      </c>
      <c r="M34" s="50">
        <v>195405</v>
      </c>
      <c r="N34" s="51" t="s">
        <v>43</v>
      </c>
      <c r="O34" s="50">
        <v>337950</v>
      </c>
      <c r="P34" s="52">
        <v>1.73</v>
      </c>
      <c r="Q34" s="53">
        <v>314608</v>
      </c>
      <c r="R34" s="55">
        <f t="shared" si="5"/>
        <v>7.42</v>
      </c>
      <c r="T34" s="36">
        <f t="shared" si="0"/>
        <v>-3.19</v>
      </c>
      <c r="U34" s="36" t="b">
        <f t="shared" si="1"/>
        <v>0</v>
      </c>
      <c r="V34" s="36">
        <f t="shared" si="2"/>
        <v>7.42</v>
      </c>
      <c r="W34" s="36" t="b">
        <f t="shared" si="3"/>
        <v>0</v>
      </c>
    </row>
    <row r="35" spans="2:23" s="36" customFormat="1" ht="12">
      <c r="B35" s="56"/>
      <c r="C35" s="47"/>
      <c r="D35" s="72" t="s">
        <v>39</v>
      </c>
      <c r="E35" s="49">
        <v>44.2</v>
      </c>
      <c r="F35" s="50">
        <v>210748</v>
      </c>
      <c r="G35" s="51" t="s">
        <v>130</v>
      </c>
      <c r="H35" s="50">
        <v>316122</v>
      </c>
      <c r="I35" s="52">
        <v>1.5</v>
      </c>
      <c r="J35" s="53">
        <v>324000</v>
      </c>
      <c r="K35" s="54">
        <f t="shared" si="4"/>
        <v>-2.43</v>
      </c>
      <c r="L35" s="49">
        <v>44.2</v>
      </c>
      <c r="M35" s="50">
        <v>210748</v>
      </c>
      <c r="N35" s="51" t="s">
        <v>43</v>
      </c>
      <c r="O35" s="50">
        <v>295047</v>
      </c>
      <c r="P35" s="52">
        <v>1.4</v>
      </c>
      <c r="Q35" s="53">
        <v>324000</v>
      </c>
      <c r="R35" s="55">
        <f t="shared" si="5"/>
        <v>-8.94</v>
      </c>
      <c r="T35" s="36">
        <f t="shared" si="0"/>
        <v>-2.43</v>
      </c>
      <c r="U35" s="36" t="b">
        <f t="shared" si="1"/>
        <v>0</v>
      </c>
      <c r="V35" s="36">
        <f t="shared" si="2"/>
        <v>-8.94</v>
      </c>
      <c r="W35" s="36" t="b">
        <f t="shared" si="3"/>
        <v>0</v>
      </c>
    </row>
    <row r="36" spans="2:23" s="36" customFormat="1" ht="12">
      <c r="B36" s="56" t="s">
        <v>40</v>
      </c>
      <c r="C36" s="47"/>
      <c r="D36" s="72" t="s">
        <v>41</v>
      </c>
      <c r="E36" s="49">
        <v>41</v>
      </c>
      <c r="F36" s="50">
        <v>256953</v>
      </c>
      <c r="G36" s="51">
        <v>9</v>
      </c>
      <c r="H36" s="50">
        <v>538735</v>
      </c>
      <c r="I36" s="52">
        <v>2.1</v>
      </c>
      <c r="J36" s="53">
        <v>541686</v>
      </c>
      <c r="K36" s="54">
        <f t="shared" si="4"/>
        <v>-0.54</v>
      </c>
      <c r="L36" s="49">
        <v>41</v>
      </c>
      <c r="M36" s="50">
        <v>256953</v>
      </c>
      <c r="N36" s="51">
        <v>9</v>
      </c>
      <c r="O36" s="50">
        <v>442362</v>
      </c>
      <c r="P36" s="52">
        <v>1.72</v>
      </c>
      <c r="Q36" s="53">
        <v>399034</v>
      </c>
      <c r="R36" s="55">
        <f t="shared" si="5"/>
        <v>10.86</v>
      </c>
      <c r="T36" s="36">
        <f t="shared" si="0"/>
        <v>-0.54</v>
      </c>
      <c r="U36" s="36" t="b">
        <f t="shared" si="1"/>
        <v>0</v>
      </c>
      <c r="V36" s="36">
        <f t="shared" si="2"/>
        <v>10.86</v>
      </c>
      <c r="W36" s="36" t="b">
        <f t="shared" si="3"/>
        <v>0</v>
      </c>
    </row>
    <row r="37" spans="2:23" s="36" customFormat="1" ht="12">
      <c r="B37" s="56"/>
      <c r="C37" s="47"/>
      <c r="D37" s="72" t="s">
        <v>42</v>
      </c>
      <c r="E37" s="49">
        <v>34.9</v>
      </c>
      <c r="F37" s="50">
        <v>227285</v>
      </c>
      <c r="G37" s="51" t="s">
        <v>130</v>
      </c>
      <c r="H37" s="50">
        <v>511854</v>
      </c>
      <c r="I37" s="52">
        <v>2.25</v>
      </c>
      <c r="J37" s="53">
        <v>498587</v>
      </c>
      <c r="K37" s="54">
        <f t="shared" si="4"/>
        <v>2.66</v>
      </c>
      <c r="L37" s="49">
        <v>34.9</v>
      </c>
      <c r="M37" s="50">
        <v>227285</v>
      </c>
      <c r="N37" s="51" t="s">
        <v>43</v>
      </c>
      <c r="O37" s="50">
        <v>509354</v>
      </c>
      <c r="P37" s="52">
        <v>2.24</v>
      </c>
      <c r="Q37" s="53">
        <v>488363</v>
      </c>
      <c r="R37" s="55">
        <f t="shared" si="5"/>
        <v>4.3</v>
      </c>
      <c r="T37" s="36">
        <f t="shared" si="0"/>
        <v>2.66</v>
      </c>
      <c r="U37" s="36" t="b">
        <f t="shared" si="1"/>
        <v>0</v>
      </c>
      <c r="V37" s="36">
        <f t="shared" si="2"/>
        <v>4.3</v>
      </c>
      <c r="W37" s="36" t="b">
        <f t="shared" si="3"/>
        <v>0</v>
      </c>
    </row>
    <row r="38" spans="2:23" s="36" customFormat="1" ht="12">
      <c r="B38" s="56"/>
      <c r="C38" s="47"/>
      <c r="D38" s="72" t="s">
        <v>44</v>
      </c>
      <c r="E38" s="49" t="s">
        <v>20</v>
      </c>
      <c r="F38" s="50" t="s">
        <v>20</v>
      </c>
      <c r="G38" s="51" t="s">
        <v>20</v>
      </c>
      <c r="H38" s="50" t="s">
        <v>20</v>
      </c>
      <c r="I38" s="52" t="s">
        <v>20</v>
      </c>
      <c r="J38" s="53" t="s">
        <v>20</v>
      </c>
      <c r="K38" s="54" t="str">
        <f t="shared" si="4"/>
        <v>-</v>
      </c>
      <c r="L38" s="49" t="s">
        <v>20</v>
      </c>
      <c r="M38" s="50" t="s">
        <v>20</v>
      </c>
      <c r="N38" s="51" t="s">
        <v>20</v>
      </c>
      <c r="O38" s="50" t="s">
        <v>20</v>
      </c>
      <c r="P38" s="52" t="s">
        <v>20</v>
      </c>
      <c r="Q38" s="53" t="s">
        <v>20</v>
      </c>
      <c r="R38" s="55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6"/>
      <c r="C39" s="47"/>
      <c r="D39" s="72" t="s">
        <v>45</v>
      </c>
      <c r="E39" s="49">
        <v>40.3</v>
      </c>
      <c r="F39" s="50">
        <v>250871</v>
      </c>
      <c r="G39" s="51" t="s">
        <v>128</v>
      </c>
      <c r="H39" s="50">
        <v>535000</v>
      </c>
      <c r="I39" s="52">
        <v>2.13</v>
      </c>
      <c r="J39" s="53">
        <v>472490</v>
      </c>
      <c r="K39" s="54">
        <f t="shared" si="4"/>
        <v>13.23</v>
      </c>
      <c r="L39" s="49">
        <v>40.3</v>
      </c>
      <c r="M39" s="50">
        <v>250871</v>
      </c>
      <c r="N39" s="51" t="s">
        <v>43</v>
      </c>
      <c r="O39" s="50">
        <v>524000</v>
      </c>
      <c r="P39" s="52">
        <v>2.09</v>
      </c>
      <c r="Q39" s="53">
        <v>446990</v>
      </c>
      <c r="R39" s="55">
        <f t="shared" si="5"/>
        <v>17.23</v>
      </c>
      <c r="T39" s="36">
        <f t="shared" si="0"/>
        <v>13.23</v>
      </c>
      <c r="U39" s="36" t="b">
        <f t="shared" si="1"/>
        <v>0</v>
      </c>
      <c r="V39" s="36">
        <f t="shared" si="2"/>
        <v>17.23</v>
      </c>
      <c r="W39" s="36" t="b">
        <f t="shared" si="3"/>
        <v>0</v>
      </c>
    </row>
    <row r="40" spans="2:23" s="36" customFormat="1" ht="12">
      <c r="B40" s="56"/>
      <c r="C40" s="47"/>
      <c r="D40" s="48" t="s">
        <v>46</v>
      </c>
      <c r="E40" s="49">
        <v>36.5</v>
      </c>
      <c r="F40" s="50">
        <v>252588</v>
      </c>
      <c r="G40" s="51">
        <v>4</v>
      </c>
      <c r="H40" s="50">
        <v>442500</v>
      </c>
      <c r="I40" s="52">
        <v>1.75</v>
      </c>
      <c r="J40" s="53">
        <v>438000</v>
      </c>
      <c r="K40" s="54">
        <f t="shared" si="4"/>
        <v>1.03</v>
      </c>
      <c r="L40" s="49">
        <v>36.5</v>
      </c>
      <c r="M40" s="50">
        <v>252588</v>
      </c>
      <c r="N40" s="51">
        <v>4</v>
      </c>
      <c r="O40" s="50">
        <v>414110</v>
      </c>
      <c r="P40" s="52">
        <v>1.64</v>
      </c>
      <c r="Q40" s="53">
        <v>397400</v>
      </c>
      <c r="R40" s="55">
        <f t="shared" si="5"/>
        <v>4.2</v>
      </c>
      <c r="T40" s="36">
        <f t="shared" si="0"/>
        <v>1.03</v>
      </c>
      <c r="U40" s="36" t="b">
        <f t="shared" si="1"/>
        <v>0</v>
      </c>
      <c r="V40" s="36">
        <f t="shared" si="2"/>
        <v>4.2</v>
      </c>
      <c r="W40" s="36" t="b">
        <f t="shared" si="3"/>
        <v>0</v>
      </c>
    </row>
    <row r="41" spans="2:23" s="36" customFormat="1" ht="12">
      <c r="B41" s="56"/>
      <c r="C41" s="47"/>
      <c r="D41" s="48" t="s">
        <v>47</v>
      </c>
      <c r="E41" s="49" t="s">
        <v>20</v>
      </c>
      <c r="F41" s="50" t="s">
        <v>20</v>
      </c>
      <c r="G41" s="51" t="s">
        <v>20</v>
      </c>
      <c r="H41" s="50" t="s">
        <v>20</v>
      </c>
      <c r="I41" s="52" t="s">
        <v>20</v>
      </c>
      <c r="J41" s="53" t="s">
        <v>20</v>
      </c>
      <c r="K41" s="54" t="str">
        <f t="shared" si="4"/>
        <v>-</v>
      </c>
      <c r="L41" s="49" t="s">
        <v>20</v>
      </c>
      <c r="M41" s="50" t="s">
        <v>20</v>
      </c>
      <c r="N41" s="51" t="s">
        <v>20</v>
      </c>
      <c r="O41" s="50" t="s">
        <v>20</v>
      </c>
      <c r="P41" s="52" t="s">
        <v>20</v>
      </c>
      <c r="Q41" s="53" t="s">
        <v>20</v>
      </c>
      <c r="R41" s="55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6"/>
      <c r="C42" s="57" t="s">
        <v>48</v>
      </c>
      <c r="D42" s="73"/>
      <c r="E42" s="65">
        <v>36.3</v>
      </c>
      <c r="F42" s="66">
        <v>246744</v>
      </c>
      <c r="G42" s="67">
        <v>16</v>
      </c>
      <c r="H42" s="66">
        <v>515714</v>
      </c>
      <c r="I42" s="68">
        <v>2.09</v>
      </c>
      <c r="J42" s="69">
        <v>500321</v>
      </c>
      <c r="K42" s="64">
        <f t="shared" si="4"/>
        <v>3.08</v>
      </c>
      <c r="L42" s="65">
        <v>36.2</v>
      </c>
      <c r="M42" s="66">
        <v>249196</v>
      </c>
      <c r="N42" s="67">
        <v>15</v>
      </c>
      <c r="O42" s="66">
        <v>457028</v>
      </c>
      <c r="P42" s="68">
        <v>1.83</v>
      </c>
      <c r="Q42" s="69">
        <v>418736</v>
      </c>
      <c r="R42" s="64">
        <f t="shared" si="5"/>
        <v>9.14</v>
      </c>
      <c r="T42" s="36">
        <f t="shared" si="0"/>
        <v>3.08</v>
      </c>
      <c r="U42" s="36" t="b">
        <f t="shared" si="1"/>
        <v>0</v>
      </c>
      <c r="V42" s="36">
        <f t="shared" si="2"/>
        <v>9.14</v>
      </c>
      <c r="W42" s="36" t="b">
        <f t="shared" si="3"/>
        <v>0</v>
      </c>
    </row>
    <row r="43" spans="2:23" s="36" customFormat="1" ht="12">
      <c r="B43" s="56"/>
      <c r="C43" s="57" t="s">
        <v>49</v>
      </c>
      <c r="D43" s="73"/>
      <c r="E43" s="65">
        <v>37.4</v>
      </c>
      <c r="F43" s="66">
        <v>308824</v>
      </c>
      <c r="G43" s="67" t="s">
        <v>130</v>
      </c>
      <c r="H43" s="66">
        <v>766918</v>
      </c>
      <c r="I43" s="68">
        <v>2.48</v>
      </c>
      <c r="J43" s="69">
        <v>706781</v>
      </c>
      <c r="K43" s="64">
        <f t="shared" si="4"/>
        <v>8.51</v>
      </c>
      <c r="L43" s="65">
        <v>37.4</v>
      </c>
      <c r="M43" s="66">
        <v>308824</v>
      </c>
      <c r="N43" s="67" t="s">
        <v>130</v>
      </c>
      <c r="O43" s="66">
        <v>757418</v>
      </c>
      <c r="P43" s="68">
        <v>2.45</v>
      </c>
      <c r="Q43" s="69">
        <v>706781</v>
      </c>
      <c r="R43" s="64">
        <f t="shared" si="5"/>
        <v>7.16</v>
      </c>
      <c r="T43" s="36">
        <f t="shared" si="0"/>
        <v>8.51</v>
      </c>
      <c r="U43" s="36" t="b">
        <f t="shared" si="1"/>
        <v>0</v>
      </c>
      <c r="V43" s="36">
        <f t="shared" si="2"/>
        <v>7.16</v>
      </c>
      <c r="W43" s="36" t="b">
        <f t="shared" si="3"/>
        <v>0</v>
      </c>
    </row>
    <row r="44" spans="2:23" s="36" customFormat="1" ht="12">
      <c r="B44" s="56"/>
      <c r="C44" s="57" t="s">
        <v>50</v>
      </c>
      <c r="D44" s="73"/>
      <c r="E44" s="65" t="s">
        <v>20</v>
      </c>
      <c r="F44" s="66" t="s">
        <v>20</v>
      </c>
      <c r="G44" s="67" t="s">
        <v>20</v>
      </c>
      <c r="H44" s="66" t="s">
        <v>20</v>
      </c>
      <c r="I44" s="68" t="s">
        <v>20</v>
      </c>
      <c r="J44" s="69">
        <v>275000</v>
      </c>
      <c r="K44" s="64" t="str">
        <f t="shared" si="4"/>
        <v>-</v>
      </c>
      <c r="L44" s="65" t="s">
        <v>20</v>
      </c>
      <c r="M44" s="66" t="s">
        <v>20</v>
      </c>
      <c r="N44" s="67" t="s">
        <v>20</v>
      </c>
      <c r="O44" s="66" t="s">
        <v>20</v>
      </c>
      <c r="P44" s="68" t="s">
        <v>20</v>
      </c>
      <c r="Q44" s="69">
        <v>275000</v>
      </c>
      <c r="R44" s="64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6"/>
      <c r="C45" s="57" t="s">
        <v>51</v>
      </c>
      <c r="D45" s="73"/>
      <c r="E45" s="65" t="s">
        <v>20</v>
      </c>
      <c r="F45" s="66" t="s">
        <v>20</v>
      </c>
      <c r="G45" s="67" t="s">
        <v>20</v>
      </c>
      <c r="H45" s="66" t="s">
        <v>20</v>
      </c>
      <c r="I45" s="68" t="s">
        <v>20</v>
      </c>
      <c r="J45" s="69" t="s">
        <v>20</v>
      </c>
      <c r="K45" s="64" t="str">
        <f t="shared" si="4"/>
        <v>-</v>
      </c>
      <c r="L45" s="65" t="s">
        <v>20</v>
      </c>
      <c r="M45" s="66" t="s">
        <v>20</v>
      </c>
      <c r="N45" s="67" t="s">
        <v>20</v>
      </c>
      <c r="O45" s="66" t="s">
        <v>20</v>
      </c>
      <c r="P45" s="68" t="s">
        <v>20</v>
      </c>
      <c r="Q45" s="69" t="s">
        <v>20</v>
      </c>
      <c r="R45" s="64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6"/>
      <c r="C46" s="57" t="s">
        <v>52</v>
      </c>
      <c r="D46" s="73"/>
      <c r="E46" s="65" t="s">
        <v>20</v>
      </c>
      <c r="F46" s="66" t="s">
        <v>20</v>
      </c>
      <c r="G46" s="67" t="s">
        <v>20</v>
      </c>
      <c r="H46" s="66" t="s">
        <v>20</v>
      </c>
      <c r="I46" s="68" t="s">
        <v>20</v>
      </c>
      <c r="J46" s="69" t="s">
        <v>20</v>
      </c>
      <c r="K46" s="64" t="str">
        <f t="shared" si="4"/>
        <v>-</v>
      </c>
      <c r="L46" s="65" t="s">
        <v>20</v>
      </c>
      <c r="M46" s="66" t="s">
        <v>20</v>
      </c>
      <c r="N46" s="67" t="s">
        <v>20</v>
      </c>
      <c r="O46" s="66" t="s">
        <v>20</v>
      </c>
      <c r="P46" s="68" t="s">
        <v>20</v>
      </c>
      <c r="Q46" s="69" t="s">
        <v>20</v>
      </c>
      <c r="R46" s="64" t="str">
        <f t="shared" si="5"/>
        <v>-</v>
      </c>
      <c r="T46" s="36" t="e">
        <f t="shared" si="0"/>
        <v>#VALUE!</v>
      </c>
      <c r="U46" s="36" t="b">
        <f t="shared" si="1"/>
        <v>1</v>
      </c>
      <c r="V46" s="36" t="e">
        <f t="shared" si="2"/>
        <v>#VALUE!</v>
      </c>
      <c r="W46" s="36" t="b">
        <f t="shared" si="3"/>
        <v>1</v>
      </c>
    </row>
    <row r="47" spans="2:23" s="36" customFormat="1" ht="12">
      <c r="B47" s="56"/>
      <c r="C47" s="57" t="s">
        <v>53</v>
      </c>
      <c r="D47" s="73"/>
      <c r="E47" s="65">
        <v>34.8</v>
      </c>
      <c r="F47" s="66">
        <v>272850</v>
      </c>
      <c r="G47" s="67">
        <v>4</v>
      </c>
      <c r="H47" s="66">
        <v>565995</v>
      </c>
      <c r="I47" s="68">
        <v>2.07</v>
      </c>
      <c r="J47" s="69">
        <v>490205</v>
      </c>
      <c r="K47" s="64">
        <f t="shared" si="4"/>
        <v>15.46</v>
      </c>
      <c r="L47" s="65">
        <v>34.8</v>
      </c>
      <c r="M47" s="66">
        <v>272850</v>
      </c>
      <c r="N47" s="67">
        <v>4</v>
      </c>
      <c r="O47" s="66">
        <v>417900</v>
      </c>
      <c r="P47" s="68">
        <v>1.53</v>
      </c>
      <c r="Q47" s="69">
        <v>411230</v>
      </c>
      <c r="R47" s="64">
        <f t="shared" si="5"/>
        <v>1.62</v>
      </c>
      <c r="T47" s="36">
        <f t="shared" si="0"/>
        <v>15.46</v>
      </c>
      <c r="U47" s="36" t="b">
        <f t="shared" si="1"/>
        <v>0</v>
      </c>
      <c r="V47" s="36">
        <f t="shared" si="2"/>
        <v>1.62</v>
      </c>
      <c r="W47" s="36" t="b">
        <f t="shared" si="3"/>
        <v>0</v>
      </c>
    </row>
    <row r="48" spans="2:23" s="36" customFormat="1" ht="12.75" thickBot="1">
      <c r="B48" s="56"/>
      <c r="C48" s="75" t="s">
        <v>54</v>
      </c>
      <c r="D48" s="76"/>
      <c r="E48" s="49">
        <v>35.7</v>
      </c>
      <c r="F48" s="50">
        <v>247297</v>
      </c>
      <c r="G48" s="51" t="s">
        <v>146</v>
      </c>
      <c r="H48" s="50">
        <v>472779</v>
      </c>
      <c r="I48" s="52">
        <v>1.91</v>
      </c>
      <c r="J48" s="53">
        <v>535330</v>
      </c>
      <c r="K48" s="54">
        <f t="shared" si="4"/>
        <v>-11.68</v>
      </c>
      <c r="L48" s="49">
        <v>35.7</v>
      </c>
      <c r="M48" s="50">
        <v>247297</v>
      </c>
      <c r="N48" s="51" t="s">
        <v>146</v>
      </c>
      <c r="O48" s="50">
        <v>472779</v>
      </c>
      <c r="P48" s="52">
        <v>1.91</v>
      </c>
      <c r="Q48" s="53">
        <v>463453</v>
      </c>
      <c r="R48" s="55">
        <f t="shared" si="5"/>
        <v>2.01</v>
      </c>
      <c r="T48" s="36">
        <f t="shared" si="0"/>
        <v>-11.68</v>
      </c>
      <c r="U48" s="36" t="b">
        <f t="shared" si="1"/>
        <v>0</v>
      </c>
      <c r="V48" s="36">
        <f t="shared" si="2"/>
        <v>2.01</v>
      </c>
      <c r="W48" s="36" t="b">
        <f t="shared" si="3"/>
        <v>0</v>
      </c>
    </row>
    <row r="49" spans="2:23" s="36" customFormat="1" ht="12">
      <c r="B49" s="77"/>
      <c r="C49" s="78" t="s">
        <v>55</v>
      </c>
      <c r="D49" s="79" t="s">
        <v>56</v>
      </c>
      <c r="E49" s="80">
        <v>38.7</v>
      </c>
      <c r="F49" s="81">
        <v>307432</v>
      </c>
      <c r="G49" s="82">
        <v>8</v>
      </c>
      <c r="H49" s="81">
        <v>721416</v>
      </c>
      <c r="I49" s="83">
        <v>2.35</v>
      </c>
      <c r="J49" s="84">
        <v>731941</v>
      </c>
      <c r="K49" s="85">
        <f t="shared" si="4"/>
        <v>-1.44</v>
      </c>
      <c r="L49" s="80">
        <v>38.7</v>
      </c>
      <c r="M49" s="81">
        <v>307432</v>
      </c>
      <c r="N49" s="82">
        <v>8</v>
      </c>
      <c r="O49" s="81">
        <v>643199</v>
      </c>
      <c r="P49" s="83">
        <v>2.09</v>
      </c>
      <c r="Q49" s="84">
        <v>622380</v>
      </c>
      <c r="R49" s="85">
        <f t="shared" si="5"/>
        <v>3.35</v>
      </c>
      <c r="T49" s="36">
        <f t="shared" si="0"/>
        <v>-1.44</v>
      </c>
      <c r="U49" s="36" t="b">
        <f t="shared" si="1"/>
        <v>0</v>
      </c>
      <c r="V49" s="36">
        <f t="shared" si="2"/>
        <v>3.35</v>
      </c>
      <c r="W49" s="36" t="b">
        <f t="shared" si="3"/>
        <v>0</v>
      </c>
    </row>
    <row r="50" spans="2:23" s="36" customFormat="1" ht="12">
      <c r="B50" s="56" t="s">
        <v>57</v>
      </c>
      <c r="C50" s="86"/>
      <c r="D50" s="87" t="s">
        <v>58</v>
      </c>
      <c r="E50" s="65">
        <v>36.9</v>
      </c>
      <c r="F50" s="66">
        <v>290294</v>
      </c>
      <c r="G50" s="67">
        <v>25</v>
      </c>
      <c r="H50" s="66">
        <v>710369</v>
      </c>
      <c r="I50" s="68">
        <v>2.45</v>
      </c>
      <c r="J50" s="69">
        <v>712600</v>
      </c>
      <c r="K50" s="64">
        <f t="shared" si="4"/>
        <v>-0.31</v>
      </c>
      <c r="L50" s="65">
        <v>36.9</v>
      </c>
      <c r="M50" s="66">
        <v>290294</v>
      </c>
      <c r="N50" s="67">
        <v>25</v>
      </c>
      <c r="O50" s="66">
        <v>673961</v>
      </c>
      <c r="P50" s="68">
        <v>2.32</v>
      </c>
      <c r="Q50" s="69">
        <v>675310</v>
      </c>
      <c r="R50" s="64">
        <f t="shared" si="5"/>
        <v>-0.2</v>
      </c>
      <c r="T50" s="36">
        <f t="shared" si="0"/>
        <v>-0.31</v>
      </c>
      <c r="U50" s="36" t="b">
        <f t="shared" si="1"/>
        <v>0</v>
      </c>
      <c r="V50" s="36">
        <f t="shared" si="2"/>
        <v>-0.2</v>
      </c>
      <c r="W50" s="36" t="b">
        <f t="shared" si="3"/>
        <v>0</v>
      </c>
    </row>
    <row r="51" spans="2:23" s="36" customFormat="1" ht="12">
      <c r="B51" s="56"/>
      <c r="C51" s="86" t="s">
        <v>59</v>
      </c>
      <c r="D51" s="87" t="s">
        <v>60</v>
      </c>
      <c r="E51" s="65">
        <v>36.7</v>
      </c>
      <c r="F51" s="66">
        <v>262386</v>
      </c>
      <c r="G51" s="67">
        <v>16</v>
      </c>
      <c r="H51" s="66">
        <v>644650</v>
      </c>
      <c r="I51" s="68">
        <v>2.46</v>
      </c>
      <c r="J51" s="69">
        <v>617534</v>
      </c>
      <c r="K51" s="64">
        <f t="shared" si="4"/>
        <v>4.39</v>
      </c>
      <c r="L51" s="65">
        <v>36.6</v>
      </c>
      <c r="M51" s="66">
        <v>261403</v>
      </c>
      <c r="N51" s="67">
        <v>15</v>
      </c>
      <c r="O51" s="66">
        <v>576159</v>
      </c>
      <c r="P51" s="68">
        <v>2.2</v>
      </c>
      <c r="Q51" s="69">
        <v>564978</v>
      </c>
      <c r="R51" s="64">
        <f t="shared" si="5"/>
        <v>1.98</v>
      </c>
      <c r="T51" s="36">
        <f t="shared" si="0"/>
        <v>4.39</v>
      </c>
      <c r="U51" s="36" t="b">
        <f t="shared" si="1"/>
        <v>0</v>
      </c>
      <c r="V51" s="36">
        <f t="shared" si="2"/>
        <v>1.98</v>
      </c>
      <c r="W51" s="36" t="b">
        <f t="shared" si="3"/>
        <v>0</v>
      </c>
    </row>
    <row r="52" spans="2:23" s="36" customFormat="1" ht="12">
      <c r="B52" s="56"/>
      <c r="C52" s="86"/>
      <c r="D52" s="87" t="s">
        <v>61</v>
      </c>
      <c r="E52" s="65">
        <v>38.4</v>
      </c>
      <c r="F52" s="66">
        <v>270918</v>
      </c>
      <c r="G52" s="67">
        <v>10</v>
      </c>
      <c r="H52" s="66">
        <v>561398</v>
      </c>
      <c r="I52" s="68">
        <v>2.07</v>
      </c>
      <c r="J52" s="69">
        <v>542150</v>
      </c>
      <c r="K52" s="64">
        <f t="shared" si="4"/>
        <v>3.55</v>
      </c>
      <c r="L52" s="65">
        <v>38.4</v>
      </c>
      <c r="M52" s="66">
        <v>276100</v>
      </c>
      <c r="N52" s="67">
        <v>9</v>
      </c>
      <c r="O52" s="66">
        <v>515230</v>
      </c>
      <c r="P52" s="68">
        <v>1.87</v>
      </c>
      <c r="Q52" s="69">
        <v>496458</v>
      </c>
      <c r="R52" s="64">
        <f t="shared" si="5"/>
        <v>3.78</v>
      </c>
      <c r="T52" s="36">
        <f t="shared" si="0"/>
        <v>3.55</v>
      </c>
      <c r="U52" s="36" t="b">
        <f t="shared" si="1"/>
        <v>0</v>
      </c>
      <c r="V52" s="36">
        <f t="shared" si="2"/>
        <v>3.78</v>
      </c>
      <c r="W52" s="36" t="b">
        <f t="shared" si="3"/>
        <v>0</v>
      </c>
    </row>
    <row r="53" spans="2:23" s="36" customFormat="1" ht="12">
      <c r="B53" s="56" t="s">
        <v>62</v>
      </c>
      <c r="C53" s="88" t="s">
        <v>25</v>
      </c>
      <c r="D53" s="87" t="s">
        <v>63</v>
      </c>
      <c r="E53" s="65">
        <v>37.3</v>
      </c>
      <c r="F53" s="66">
        <v>281765</v>
      </c>
      <c r="G53" s="67">
        <v>59</v>
      </c>
      <c r="H53" s="66">
        <v>668796</v>
      </c>
      <c r="I53" s="68">
        <v>2.37</v>
      </c>
      <c r="J53" s="69">
        <v>661309</v>
      </c>
      <c r="K53" s="64">
        <f t="shared" si="4"/>
        <v>1.13</v>
      </c>
      <c r="L53" s="65">
        <v>37.3</v>
      </c>
      <c r="M53" s="66">
        <v>282855</v>
      </c>
      <c r="N53" s="67">
        <v>57</v>
      </c>
      <c r="O53" s="66">
        <v>618843</v>
      </c>
      <c r="P53" s="68">
        <v>2.19</v>
      </c>
      <c r="Q53" s="69">
        <v>607766</v>
      </c>
      <c r="R53" s="64">
        <f t="shared" si="5"/>
        <v>1.82</v>
      </c>
      <c r="T53" s="36">
        <f t="shared" si="0"/>
        <v>1.13</v>
      </c>
      <c r="U53" s="36" t="b">
        <f t="shared" si="1"/>
        <v>0</v>
      </c>
      <c r="V53" s="36">
        <f t="shared" si="2"/>
        <v>1.82</v>
      </c>
      <c r="W53" s="36" t="b">
        <f t="shared" si="3"/>
        <v>0</v>
      </c>
    </row>
    <row r="54" spans="2:23" s="36" customFormat="1" ht="12">
      <c r="B54" s="56"/>
      <c r="C54" s="86" t="s">
        <v>64</v>
      </c>
      <c r="D54" s="87" t="s">
        <v>65</v>
      </c>
      <c r="E54" s="65">
        <v>38.3</v>
      </c>
      <c r="F54" s="66">
        <v>250186</v>
      </c>
      <c r="G54" s="67">
        <v>33</v>
      </c>
      <c r="H54" s="66">
        <v>537545</v>
      </c>
      <c r="I54" s="68">
        <v>2.15</v>
      </c>
      <c r="J54" s="69">
        <v>552266</v>
      </c>
      <c r="K54" s="64">
        <f t="shared" si="4"/>
        <v>-2.67</v>
      </c>
      <c r="L54" s="65">
        <v>37.9</v>
      </c>
      <c r="M54" s="66">
        <v>249191</v>
      </c>
      <c r="N54" s="67">
        <v>31</v>
      </c>
      <c r="O54" s="66">
        <v>468488</v>
      </c>
      <c r="P54" s="68">
        <v>1.88</v>
      </c>
      <c r="Q54" s="69">
        <v>445080</v>
      </c>
      <c r="R54" s="64">
        <f t="shared" si="5"/>
        <v>5.26</v>
      </c>
      <c r="T54" s="36">
        <f t="shared" si="0"/>
        <v>-2.67</v>
      </c>
      <c r="U54" s="36" t="b">
        <f t="shared" si="1"/>
        <v>0</v>
      </c>
      <c r="V54" s="36">
        <f t="shared" si="2"/>
        <v>5.26</v>
      </c>
      <c r="W54" s="36" t="b">
        <f t="shared" si="3"/>
        <v>0</v>
      </c>
    </row>
    <row r="55" spans="2:23" s="36" customFormat="1" ht="12">
      <c r="B55" s="56"/>
      <c r="C55" s="86" t="s">
        <v>66</v>
      </c>
      <c r="D55" s="87" t="s">
        <v>67</v>
      </c>
      <c r="E55" s="65">
        <v>39.7</v>
      </c>
      <c r="F55" s="66">
        <v>264495</v>
      </c>
      <c r="G55" s="67">
        <v>22</v>
      </c>
      <c r="H55" s="66">
        <v>498949</v>
      </c>
      <c r="I55" s="68">
        <v>1.89</v>
      </c>
      <c r="J55" s="69">
        <v>492968</v>
      </c>
      <c r="K55" s="64">
        <f t="shared" si="4"/>
        <v>1.21</v>
      </c>
      <c r="L55" s="65">
        <v>39.8</v>
      </c>
      <c r="M55" s="66">
        <v>267091</v>
      </c>
      <c r="N55" s="67">
        <v>21</v>
      </c>
      <c r="O55" s="66">
        <v>400775</v>
      </c>
      <c r="P55" s="68">
        <v>1.5</v>
      </c>
      <c r="Q55" s="69">
        <v>410572</v>
      </c>
      <c r="R55" s="64">
        <f t="shared" si="5"/>
        <v>-2.39</v>
      </c>
      <c r="T55" s="36">
        <f t="shared" si="0"/>
        <v>1.21</v>
      </c>
      <c r="U55" s="36" t="b">
        <f t="shared" si="1"/>
        <v>0</v>
      </c>
      <c r="V55" s="36">
        <f t="shared" si="2"/>
        <v>-2.39</v>
      </c>
      <c r="W55" s="36" t="b">
        <f t="shared" si="3"/>
        <v>0</v>
      </c>
    </row>
    <row r="56" spans="2:23" s="36" customFormat="1" ht="12">
      <c r="B56" s="56" t="s">
        <v>40</v>
      </c>
      <c r="C56" s="86" t="s">
        <v>59</v>
      </c>
      <c r="D56" s="87" t="s">
        <v>68</v>
      </c>
      <c r="E56" s="65">
        <v>39.3</v>
      </c>
      <c r="F56" s="66">
        <v>213368</v>
      </c>
      <c r="G56" s="67" t="s">
        <v>146</v>
      </c>
      <c r="H56" s="66">
        <v>338680</v>
      </c>
      <c r="I56" s="68">
        <v>1.59</v>
      </c>
      <c r="J56" s="69">
        <v>312901</v>
      </c>
      <c r="K56" s="64">
        <f t="shared" si="4"/>
        <v>8.24</v>
      </c>
      <c r="L56" s="65">
        <v>39.9</v>
      </c>
      <c r="M56" s="66">
        <v>196575</v>
      </c>
      <c r="N56" s="67" t="s">
        <v>43</v>
      </c>
      <c r="O56" s="66">
        <v>210937</v>
      </c>
      <c r="P56" s="68">
        <v>1.07</v>
      </c>
      <c r="Q56" s="69">
        <v>275345</v>
      </c>
      <c r="R56" s="64">
        <f t="shared" si="5"/>
        <v>-23.39</v>
      </c>
      <c r="T56" s="36">
        <f t="shared" si="0"/>
        <v>8.24</v>
      </c>
      <c r="U56" s="36" t="b">
        <f t="shared" si="1"/>
        <v>0</v>
      </c>
      <c r="V56" s="36">
        <f t="shared" si="2"/>
        <v>-23.39</v>
      </c>
      <c r="W56" s="36" t="b">
        <f t="shared" si="3"/>
        <v>0</v>
      </c>
    </row>
    <row r="57" spans="2:23" s="36" customFormat="1" ht="12">
      <c r="B57" s="56"/>
      <c r="C57" s="86" t="s">
        <v>25</v>
      </c>
      <c r="D57" s="87" t="s">
        <v>63</v>
      </c>
      <c r="E57" s="65">
        <v>38.9</v>
      </c>
      <c r="F57" s="66">
        <v>253709</v>
      </c>
      <c r="G57" s="67">
        <v>58</v>
      </c>
      <c r="H57" s="66">
        <v>512619</v>
      </c>
      <c r="I57" s="68">
        <v>2.02</v>
      </c>
      <c r="J57" s="69">
        <v>513162</v>
      </c>
      <c r="K57" s="64">
        <f t="shared" si="4"/>
        <v>-0.11</v>
      </c>
      <c r="L57" s="65">
        <v>38.7</v>
      </c>
      <c r="M57" s="66">
        <v>254203</v>
      </c>
      <c r="N57" s="67">
        <v>54</v>
      </c>
      <c r="O57" s="66">
        <v>432616</v>
      </c>
      <c r="P57" s="68">
        <v>1.7</v>
      </c>
      <c r="Q57" s="69">
        <v>419673</v>
      </c>
      <c r="R57" s="64">
        <f t="shared" si="5"/>
        <v>3.08</v>
      </c>
      <c r="T57" s="36">
        <f t="shared" si="0"/>
        <v>-0.11</v>
      </c>
      <c r="U57" s="36" t="b">
        <f t="shared" si="1"/>
        <v>0</v>
      </c>
      <c r="V57" s="36">
        <f t="shared" si="2"/>
        <v>3.08</v>
      </c>
      <c r="W57" s="36" t="b">
        <f t="shared" si="3"/>
        <v>0</v>
      </c>
    </row>
    <row r="58" spans="2:23" s="36" customFormat="1" ht="12.75" thickBot="1">
      <c r="B58" s="89"/>
      <c r="C58" s="90" t="s">
        <v>69</v>
      </c>
      <c r="D58" s="91"/>
      <c r="E58" s="92">
        <v>35</v>
      </c>
      <c r="F58" s="93">
        <v>256266</v>
      </c>
      <c r="G58" s="94" t="s">
        <v>146</v>
      </c>
      <c r="H58" s="93">
        <v>594479</v>
      </c>
      <c r="I58" s="95">
        <v>2.32</v>
      </c>
      <c r="J58" s="96">
        <v>622803</v>
      </c>
      <c r="K58" s="97">
        <f t="shared" si="4"/>
        <v>-4.55</v>
      </c>
      <c r="L58" s="92">
        <v>35</v>
      </c>
      <c r="M58" s="93">
        <v>256266</v>
      </c>
      <c r="N58" s="94" t="s">
        <v>43</v>
      </c>
      <c r="O58" s="93">
        <v>501800</v>
      </c>
      <c r="P58" s="95">
        <v>1.96</v>
      </c>
      <c r="Q58" s="96">
        <v>510227</v>
      </c>
      <c r="R58" s="97">
        <f t="shared" si="5"/>
        <v>-1.65</v>
      </c>
      <c r="T58" s="36">
        <f t="shared" si="0"/>
        <v>-4.55</v>
      </c>
      <c r="U58" s="36" t="b">
        <f t="shared" si="1"/>
        <v>0</v>
      </c>
      <c r="V58" s="36">
        <f t="shared" si="2"/>
        <v>-1.65</v>
      </c>
      <c r="W58" s="36" t="b">
        <f t="shared" si="3"/>
        <v>0</v>
      </c>
    </row>
    <row r="59" spans="2:23" s="36" customFormat="1" ht="12">
      <c r="B59" s="98" t="s">
        <v>70</v>
      </c>
      <c r="C59" s="99" t="s">
        <v>71</v>
      </c>
      <c r="D59" s="100"/>
      <c r="E59" s="80">
        <v>37.6</v>
      </c>
      <c r="F59" s="81">
        <v>270908</v>
      </c>
      <c r="G59" s="82">
        <v>44</v>
      </c>
      <c r="H59" s="81">
        <v>640299</v>
      </c>
      <c r="I59" s="83">
        <v>2.36</v>
      </c>
      <c r="J59" s="84">
        <v>662592</v>
      </c>
      <c r="K59" s="85">
        <f t="shared" si="4"/>
        <v>-3.36</v>
      </c>
      <c r="L59" s="80">
        <v>37.6</v>
      </c>
      <c r="M59" s="81">
        <v>270908</v>
      </c>
      <c r="N59" s="82">
        <v>44</v>
      </c>
      <c r="O59" s="81">
        <v>591340</v>
      </c>
      <c r="P59" s="83">
        <v>2.18</v>
      </c>
      <c r="Q59" s="84">
        <v>602103</v>
      </c>
      <c r="R59" s="85">
        <f t="shared" si="5"/>
        <v>-1.79</v>
      </c>
      <c r="T59" s="36">
        <f t="shared" si="0"/>
        <v>-3.36</v>
      </c>
      <c r="U59" s="36" t="b">
        <f t="shared" si="1"/>
        <v>0</v>
      </c>
      <c r="V59" s="36">
        <f t="shared" si="2"/>
        <v>-1.79</v>
      </c>
      <c r="W59" s="36" t="b">
        <f t="shared" si="3"/>
        <v>0</v>
      </c>
    </row>
    <row r="60" spans="2:23" s="36" customFormat="1" ht="12">
      <c r="B60" s="101"/>
      <c r="C60" s="102" t="s">
        <v>72</v>
      </c>
      <c r="D60" s="103"/>
      <c r="E60" s="65">
        <v>36.8</v>
      </c>
      <c r="F60" s="66">
        <v>283233</v>
      </c>
      <c r="G60" s="67" t="s">
        <v>128</v>
      </c>
      <c r="H60" s="66">
        <v>674167</v>
      </c>
      <c r="I60" s="68">
        <v>2.38</v>
      </c>
      <c r="J60" s="69">
        <v>630537</v>
      </c>
      <c r="K60" s="64">
        <f t="shared" si="4"/>
        <v>6.92</v>
      </c>
      <c r="L60" s="65">
        <v>36.8</v>
      </c>
      <c r="M60" s="66">
        <v>283233</v>
      </c>
      <c r="N60" s="67" t="s">
        <v>128</v>
      </c>
      <c r="O60" s="66">
        <v>639167</v>
      </c>
      <c r="P60" s="68">
        <v>2.26</v>
      </c>
      <c r="Q60" s="69">
        <v>585162</v>
      </c>
      <c r="R60" s="64">
        <f t="shared" si="5"/>
        <v>9.23</v>
      </c>
      <c r="T60" s="36">
        <f t="shared" si="0"/>
        <v>6.92</v>
      </c>
      <c r="U60" s="36" t="b">
        <f t="shared" si="1"/>
        <v>0</v>
      </c>
      <c r="V60" s="36">
        <f t="shared" si="2"/>
        <v>9.23</v>
      </c>
      <c r="W60" s="36" t="b">
        <f t="shared" si="3"/>
        <v>0</v>
      </c>
    </row>
    <row r="61" spans="2:23" s="36" customFormat="1" ht="12">
      <c r="B61" s="101"/>
      <c r="C61" s="102" t="s">
        <v>73</v>
      </c>
      <c r="D61" s="103"/>
      <c r="E61" s="59">
        <v>38.3</v>
      </c>
      <c r="F61" s="60">
        <v>264909</v>
      </c>
      <c r="G61" s="61">
        <v>73</v>
      </c>
      <c r="H61" s="60">
        <v>558611</v>
      </c>
      <c r="I61" s="62">
        <v>2.11</v>
      </c>
      <c r="J61" s="63">
        <v>547930</v>
      </c>
      <c r="K61" s="64">
        <f t="shared" si="4"/>
        <v>1.95</v>
      </c>
      <c r="L61" s="59">
        <v>38.1</v>
      </c>
      <c r="M61" s="60">
        <v>266401</v>
      </c>
      <c r="N61" s="61">
        <v>67</v>
      </c>
      <c r="O61" s="60">
        <v>480661</v>
      </c>
      <c r="P61" s="62">
        <v>1.8</v>
      </c>
      <c r="Q61" s="63">
        <v>465745</v>
      </c>
      <c r="R61" s="64">
        <f t="shared" si="5"/>
        <v>3.2</v>
      </c>
      <c r="T61" s="36">
        <f t="shared" si="0"/>
        <v>1.95</v>
      </c>
      <c r="U61" s="36" t="b">
        <f t="shared" si="1"/>
        <v>0</v>
      </c>
      <c r="V61" s="36">
        <f t="shared" si="2"/>
        <v>3.2</v>
      </c>
      <c r="W61" s="36" t="b">
        <f t="shared" si="3"/>
        <v>0</v>
      </c>
    </row>
    <row r="62" spans="2:23" s="36" customFormat="1" ht="12.75" thickBot="1">
      <c r="B62" s="104"/>
      <c r="C62" s="105" t="s">
        <v>74</v>
      </c>
      <c r="D62" s="106"/>
      <c r="E62" s="92" t="s">
        <v>20</v>
      </c>
      <c r="F62" s="93" t="s">
        <v>20</v>
      </c>
      <c r="G62" s="94" t="s">
        <v>20</v>
      </c>
      <c r="H62" s="93" t="s">
        <v>20</v>
      </c>
      <c r="I62" s="95" t="s">
        <v>20</v>
      </c>
      <c r="J62" s="96" t="s">
        <v>20</v>
      </c>
      <c r="K62" s="97" t="str">
        <f t="shared" si="4"/>
        <v>-</v>
      </c>
      <c r="L62" s="92" t="s">
        <v>20</v>
      </c>
      <c r="M62" s="93" t="s">
        <v>20</v>
      </c>
      <c r="N62" s="94" t="s">
        <v>20</v>
      </c>
      <c r="O62" s="93" t="s">
        <v>20</v>
      </c>
      <c r="P62" s="95" t="s">
        <v>20</v>
      </c>
      <c r="Q62" s="96" t="s">
        <v>20</v>
      </c>
      <c r="R62" s="97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77" t="s">
        <v>75</v>
      </c>
      <c r="C63" s="99" t="s">
        <v>76</v>
      </c>
      <c r="D63" s="100"/>
      <c r="E63" s="80" t="s">
        <v>20</v>
      </c>
      <c r="F63" s="81" t="s">
        <v>20</v>
      </c>
      <c r="G63" s="82" t="s">
        <v>20</v>
      </c>
      <c r="H63" s="81" t="s">
        <v>20</v>
      </c>
      <c r="I63" s="83" t="s">
        <v>20</v>
      </c>
      <c r="J63" s="84" t="s">
        <v>20</v>
      </c>
      <c r="K63" s="85" t="str">
        <f t="shared" si="4"/>
        <v>-</v>
      </c>
      <c r="L63" s="80" t="s">
        <v>20</v>
      </c>
      <c r="M63" s="81" t="s">
        <v>20</v>
      </c>
      <c r="N63" s="82" t="s">
        <v>20</v>
      </c>
      <c r="O63" s="81" t="s">
        <v>20</v>
      </c>
      <c r="P63" s="83" t="s">
        <v>20</v>
      </c>
      <c r="Q63" s="84" t="s">
        <v>20</v>
      </c>
      <c r="R63" s="85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6" t="s">
        <v>77</v>
      </c>
      <c r="C64" s="102" t="s">
        <v>78</v>
      </c>
      <c r="D64" s="103"/>
      <c r="E64" s="65" t="s">
        <v>20</v>
      </c>
      <c r="F64" s="66" t="s">
        <v>20</v>
      </c>
      <c r="G64" s="67" t="s">
        <v>20</v>
      </c>
      <c r="H64" s="66" t="s">
        <v>20</v>
      </c>
      <c r="I64" s="68" t="s">
        <v>20</v>
      </c>
      <c r="J64" s="69" t="s">
        <v>20</v>
      </c>
      <c r="K64" s="64" t="str">
        <f t="shared" si="4"/>
        <v>-</v>
      </c>
      <c r="L64" s="65" t="s">
        <v>20</v>
      </c>
      <c r="M64" s="66" t="s">
        <v>20</v>
      </c>
      <c r="N64" s="67" t="s">
        <v>20</v>
      </c>
      <c r="O64" s="66" t="s">
        <v>20</v>
      </c>
      <c r="P64" s="68" t="s">
        <v>20</v>
      </c>
      <c r="Q64" s="69" t="s">
        <v>20</v>
      </c>
      <c r="R64" s="64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89" t="s">
        <v>40</v>
      </c>
      <c r="C65" s="105" t="s">
        <v>79</v>
      </c>
      <c r="D65" s="106"/>
      <c r="E65" s="92" t="s">
        <v>20</v>
      </c>
      <c r="F65" s="93" t="s">
        <v>20</v>
      </c>
      <c r="G65" s="94" t="s">
        <v>20</v>
      </c>
      <c r="H65" s="93" t="s">
        <v>20</v>
      </c>
      <c r="I65" s="95" t="s">
        <v>20</v>
      </c>
      <c r="J65" s="96" t="s">
        <v>20</v>
      </c>
      <c r="K65" s="97" t="str">
        <f t="shared" si="4"/>
        <v>-</v>
      </c>
      <c r="L65" s="92" t="s">
        <v>20</v>
      </c>
      <c r="M65" s="93" t="s">
        <v>20</v>
      </c>
      <c r="N65" s="94" t="s">
        <v>20</v>
      </c>
      <c r="O65" s="93" t="s">
        <v>20</v>
      </c>
      <c r="P65" s="95" t="s">
        <v>20</v>
      </c>
      <c r="Q65" s="96" t="s">
        <v>20</v>
      </c>
      <c r="R65" s="97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07" t="s">
        <v>80</v>
      </c>
      <c r="C66" s="108"/>
      <c r="D66" s="108"/>
      <c r="E66" s="109">
        <v>38</v>
      </c>
      <c r="F66" s="110">
        <v>267567</v>
      </c>
      <c r="G66" s="111">
        <v>120</v>
      </c>
      <c r="H66" s="110">
        <v>591452</v>
      </c>
      <c r="I66" s="112">
        <v>2.21</v>
      </c>
      <c r="J66" s="113">
        <v>588545</v>
      </c>
      <c r="K66" s="114">
        <f t="shared" si="4"/>
        <v>0.49</v>
      </c>
      <c r="L66" s="109">
        <v>37.9</v>
      </c>
      <c r="M66" s="110">
        <v>268583</v>
      </c>
      <c r="N66" s="111">
        <v>114</v>
      </c>
      <c r="O66" s="110">
        <v>527550</v>
      </c>
      <c r="P66" s="112">
        <v>1.96</v>
      </c>
      <c r="Q66" s="113">
        <v>515016</v>
      </c>
      <c r="R66" s="114">
        <f t="shared" si="5"/>
        <v>2.43</v>
      </c>
      <c r="T66" s="36">
        <f t="shared" si="0"/>
        <v>0.49</v>
      </c>
      <c r="U66" s="36" t="b">
        <f t="shared" si="1"/>
        <v>0</v>
      </c>
      <c r="V66" s="36">
        <f t="shared" si="2"/>
        <v>2.43</v>
      </c>
      <c r="W66" s="36" t="b">
        <f t="shared" si="3"/>
        <v>0</v>
      </c>
    </row>
    <row r="67" spans="1:18" ht="12">
      <c r="A67" s="6"/>
      <c r="B67" s="6"/>
      <c r="C67" s="6"/>
      <c r="D67" s="115"/>
      <c r="E67" s="6"/>
      <c r="F67" s="6"/>
      <c r="G67" s="6"/>
      <c r="H67" s="6"/>
      <c r="I67" s="117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5"/>
      <c r="E68" s="6"/>
      <c r="F68" s="6"/>
      <c r="G68" s="6"/>
      <c r="H68" s="6"/>
      <c r="I68" s="11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5"/>
      <c r="E69" s="6"/>
      <c r="F69" s="6"/>
      <c r="G69" s="6"/>
      <c r="H69" s="6"/>
      <c r="I69" s="11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workbookViewId="0" topLeftCell="A1">
      <selection activeCell="G26" sqref="G26"/>
    </sheetView>
  </sheetViews>
  <sheetFormatPr defaultColWidth="9.00390625" defaultRowHeight="13.5"/>
  <cols>
    <col min="1" max="1" width="18.00390625" style="124" customWidth="1"/>
    <col min="2" max="2" width="7.625" style="124" customWidth="1"/>
    <col min="3" max="3" width="8.625" style="124" customWidth="1"/>
    <col min="4" max="4" width="6.625" style="124" customWidth="1"/>
    <col min="5" max="8" width="8.625" style="124" customWidth="1"/>
    <col min="9" max="9" width="7.625" style="124" customWidth="1"/>
    <col min="10" max="10" width="8.625" style="124" customWidth="1"/>
    <col min="11" max="11" width="6.625" style="124" customWidth="1"/>
    <col min="12" max="15" width="8.625" style="124" customWidth="1"/>
    <col min="16" max="16384" width="9.00390625" style="124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1"/>
      <c r="K1" s="122"/>
      <c r="L1" s="122"/>
      <c r="M1" s="122"/>
      <c r="N1" s="122"/>
      <c r="O1" s="123" t="s">
        <v>149</v>
      </c>
    </row>
    <row r="2" spans="1:15" ht="14.25" thickBot="1">
      <c r="A2" s="125" t="s">
        <v>83</v>
      </c>
      <c r="B2" s="126" t="s">
        <v>84</v>
      </c>
      <c r="C2" s="127"/>
      <c r="D2" s="127"/>
      <c r="E2" s="127"/>
      <c r="F2" s="127"/>
      <c r="G2" s="128"/>
      <c r="H2" s="129"/>
      <c r="I2" s="127" t="s">
        <v>4</v>
      </c>
      <c r="J2" s="127"/>
      <c r="K2" s="127"/>
      <c r="L2" s="127"/>
      <c r="M2" s="127"/>
      <c r="N2" s="128"/>
      <c r="O2" s="129"/>
    </row>
    <row r="3" spans="1:15" ht="13.5">
      <c r="A3" s="130"/>
      <c r="B3" s="131"/>
      <c r="C3" s="132"/>
      <c r="D3" s="132"/>
      <c r="E3" s="132"/>
      <c r="F3" s="132"/>
      <c r="G3" s="133" t="s">
        <v>5</v>
      </c>
      <c r="H3" s="134"/>
      <c r="I3" s="132"/>
      <c r="J3" s="132"/>
      <c r="K3" s="132"/>
      <c r="L3" s="132"/>
      <c r="M3" s="132"/>
      <c r="N3" s="135" t="s">
        <v>5</v>
      </c>
      <c r="O3" s="136"/>
    </row>
    <row r="4" spans="1:15" ht="52.5" customHeight="1" thickBot="1">
      <c r="A4" s="137"/>
      <c r="B4" s="138" t="s">
        <v>6</v>
      </c>
      <c r="C4" s="139" t="s">
        <v>7</v>
      </c>
      <c r="D4" s="139" t="s">
        <v>8</v>
      </c>
      <c r="E4" s="139" t="s">
        <v>9</v>
      </c>
      <c r="F4" s="140" t="s">
        <v>10</v>
      </c>
      <c r="G4" s="141" t="s">
        <v>85</v>
      </c>
      <c r="H4" s="142" t="s">
        <v>12</v>
      </c>
      <c r="I4" s="139" t="s">
        <v>6</v>
      </c>
      <c r="J4" s="139" t="s">
        <v>7</v>
      </c>
      <c r="K4" s="139" t="s">
        <v>8</v>
      </c>
      <c r="L4" s="139" t="s">
        <v>13</v>
      </c>
      <c r="M4" s="140" t="s">
        <v>10</v>
      </c>
      <c r="N4" s="141" t="s">
        <v>14</v>
      </c>
      <c r="O4" s="143" t="s">
        <v>12</v>
      </c>
    </row>
    <row r="5" spans="1:15" ht="13.5">
      <c r="A5" s="144" t="s">
        <v>86</v>
      </c>
      <c r="B5" s="145">
        <v>38.8</v>
      </c>
      <c r="C5" s="146">
        <v>272393</v>
      </c>
      <c r="D5" s="146">
        <v>122</v>
      </c>
      <c r="E5" s="146">
        <v>642324</v>
      </c>
      <c r="F5" s="147">
        <v>2.36</v>
      </c>
      <c r="G5" s="148">
        <v>694998</v>
      </c>
      <c r="H5" s="149">
        <f aca="true" t="shared" si="0" ref="H5:H11">ROUND((E5-G5)/G5*100,2)</f>
        <v>-7.58</v>
      </c>
      <c r="I5" s="150" t="s">
        <v>20</v>
      </c>
      <c r="J5" s="151" t="s">
        <v>20</v>
      </c>
      <c r="K5" s="152">
        <v>109</v>
      </c>
      <c r="L5" s="146">
        <v>541033</v>
      </c>
      <c r="M5" s="153">
        <v>1.99</v>
      </c>
      <c r="N5" s="148">
        <v>623941</v>
      </c>
      <c r="O5" s="154">
        <f aca="true" t="shared" si="1" ref="O5:O11">ROUND((L5-N5)/N5*100,2)</f>
        <v>-13.29</v>
      </c>
    </row>
    <row r="6" spans="1:15" ht="13.5">
      <c r="A6" s="144" t="s">
        <v>87</v>
      </c>
      <c r="B6" s="155">
        <v>38.8</v>
      </c>
      <c r="C6" s="156">
        <v>274704</v>
      </c>
      <c r="D6" s="157">
        <v>112</v>
      </c>
      <c r="E6" s="156">
        <v>654269</v>
      </c>
      <c r="F6" s="158">
        <v>2.38</v>
      </c>
      <c r="G6" s="159">
        <v>642324</v>
      </c>
      <c r="H6" s="160">
        <f t="shared" si="0"/>
        <v>1.86</v>
      </c>
      <c r="I6" s="161" t="s">
        <v>20</v>
      </c>
      <c r="J6" s="162" t="s">
        <v>20</v>
      </c>
      <c r="K6" s="163">
        <v>101</v>
      </c>
      <c r="L6" s="156">
        <v>544426</v>
      </c>
      <c r="M6" s="164">
        <v>1.98</v>
      </c>
      <c r="N6" s="159">
        <v>541033</v>
      </c>
      <c r="O6" s="154">
        <f t="shared" si="1"/>
        <v>0.63</v>
      </c>
    </row>
    <row r="7" spans="1:15" ht="13.5">
      <c r="A7" s="144" t="s">
        <v>88</v>
      </c>
      <c r="B7" s="145">
        <v>38.6</v>
      </c>
      <c r="C7" s="146">
        <v>269274</v>
      </c>
      <c r="D7" s="146">
        <v>131</v>
      </c>
      <c r="E7" s="146">
        <v>624354</v>
      </c>
      <c r="F7" s="158">
        <v>2.32</v>
      </c>
      <c r="G7" s="159">
        <v>654269</v>
      </c>
      <c r="H7" s="149">
        <f t="shared" si="0"/>
        <v>-4.57</v>
      </c>
      <c r="I7" s="161" t="s">
        <v>20</v>
      </c>
      <c r="J7" s="162" t="s">
        <v>20</v>
      </c>
      <c r="K7" s="163">
        <v>131</v>
      </c>
      <c r="L7" s="156">
        <v>520227</v>
      </c>
      <c r="M7" s="164">
        <v>1.93</v>
      </c>
      <c r="N7" s="159">
        <v>544426</v>
      </c>
      <c r="O7" s="154">
        <f t="shared" si="1"/>
        <v>-4.44</v>
      </c>
    </row>
    <row r="8" spans="1:15" ht="13.5">
      <c r="A8" s="144" t="s">
        <v>135</v>
      </c>
      <c r="B8" s="145">
        <v>38.9</v>
      </c>
      <c r="C8" s="146">
        <v>272700</v>
      </c>
      <c r="D8" s="146">
        <v>106</v>
      </c>
      <c r="E8" s="146">
        <v>649516</v>
      </c>
      <c r="F8" s="147">
        <v>2.38</v>
      </c>
      <c r="G8" s="148">
        <v>624354</v>
      </c>
      <c r="H8" s="149">
        <f t="shared" si="0"/>
        <v>4.03</v>
      </c>
      <c r="I8" s="150" t="s">
        <v>20</v>
      </c>
      <c r="J8" s="151" t="s">
        <v>20</v>
      </c>
      <c r="K8" s="152">
        <v>104</v>
      </c>
      <c r="L8" s="146">
        <v>556308</v>
      </c>
      <c r="M8" s="153">
        <v>2.04</v>
      </c>
      <c r="N8" s="148">
        <v>520227</v>
      </c>
      <c r="O8" s="154">
        <f t="shared" si="1"/>
        <v>6.94</v>
      </c>
    </row>
    <row r="9" spans="1:15" ht="13.5">
      <c r="A9" s="144" t="s">
        <v>136</v>
      </c>
      <c r="B9" s="165">
        <v>38.5</v>
      </c>
      <c r="C9" s="146">
        <v>267684</v>
      </c>
      <c r="D9" s="146">
        <v>121</v>
      </c>
      <c r="E9" s="146">
        <v>630740</v>
      </c>
      <c r="F9" s="147">
        <v>2.36</v>
      </c>
      <c r="G9" s="148">
        <v>649516</v>
      </c>
      <c r="H9" s="149">
        <f t="shared" si="0"/>
        <v>-2.89</v>
      </c>
      <c r="I9" s="166">
        <v>38.2</v>
      </c>
      <c r="J9" s="167">
        <v>267727</v>
      </c>
      <c r="K9" s="168">
        <v>116</v>
      </c>
      <c r="L9" s="146">
        <v>564428</v>
      </c>
      <c r="M9" s="153">
        <v>2.11</v>
      </c>
      <c r="N9" s="148">
        <v>556308</v>
      </c>
      <c r="O9" s="154">
        <f t="shared" si="1"/>
        <v>1.46</v>
      </c>
    </row>
    <row r="10" spans="1:15" ht="13.5">
      <c r="A10" s="144" t="s">
        <v>137</v>
      </c>
      <c r="B10" s="169">
        <v>38.4</v>
      </c>
      <c r="C10" s="170">
        <v>270947</v>
      </c>
      <c r="D10" s="170">
        <v>140</v>
      </c>
      <c r="E10" s="170">
        <v>631738</v>
      </c>
      <c r="F10" s="171">
        <v>2.33</v>
      </c>
      <c r="G10" s="172">
        <v>630740</v>
      </c>
      <c r="H10" s="173">
        <f t="shared" si="0"/>
        <v>0.16</v>
      </c>
      <c r="I10" s="174">
        <v>38.4</v>
      </c>
      <c r="J10" s="175">
        <v>270947</v>
      </c>
      <c r="K10" s="176">
        <v>140</v>
      </c>
      <c r="L10" s="170">
        <v>566490</v>
      </c>
      <c r="M10" s="177">
        <v>2.09</v>
      </c>
      <c r="N10" s="172">
        <v>564428</v>
      </c>
      <c r="O10" s="178">
        <f t="shared" si="1"/>
        <v>0.37</v>
      </c>
    </row>
    <row r="11" spans="1:15" ht="13.5">
      <c r="A11" s="179" t="s">
        <v>138</v>
      </c>
      <c r="B11" s="180">
        <v>38.3</v>
      </c>
      <c r="C11" s="146">
        <v>267498</v>
      </c>
      <c r="D11" s="146">
        <v>136</v>
      </c>
      <c r="E11" s="146">
        <v>625317</v>
      </c>
      <c r="F11" s="147">
        <v>2.34</v>
      </c>
      <c r="G11" s="148">
        <v>631738</v>
      </c>
      <c r="H11" s="181">
        <f t="shared" si="0"/>
        <v>-1.02</v>
      </c>
      <c r="I11" s="166">
        <v>38.3</v>
      </c>
      <c r="J11" s="167">
        <v>267553</v>
      </c>
      <c r="K11" s="152">
        <v>135</v>
      </c>
      <c r="L11" s="146">
        <v>560652</v>
      </c>
      <c r="M11" s="153">
        <v>2.1</v>
      </c>
      <c r="N11" s="148">
        <v>566490</v>
      </c>
      <c r="O11" s="154">
        <f t="shared" si="1"/>
        <v>-1.03</v>
      </c>
    </row>
    <row r="12" spans="1:15" ht="13.5">
      <c r="A12" s="179" t="s">
        <v>139</v>
      </c>
      <c r="B12" s="182">
        <v>37.9</v>
      </c>
      <c r="C12" s="183">
        <v>267057</v>
      </c>
      <c r="D12" s="184">
        <v>133</v>
      </c>
      <c r="E12" s="183">
        <v>570186</v>
      </c>
      <c r="F12" s="187">
        <v>2.14</v>
      </c>
      <c r="G12" s="188">
        <v>625317</v>
      </c>
      <c r="H12" s="181">
        <f>ROUND((E12-G12)/G12*100,2)</f>
        <v>-8.82</v>
      </c>
      <c r="I12" s="182">
        <v>37.9</v>
      </c>
      <c r="J12" s="183">
        <v>267279</v>
      </c>
      <c r="K12" s="184">
        <v>132</v>
      </c>
      <c r="L12" s="183">
        <v>488066</v>
      </c>
      <c r="M12" s="187">
        <v>1.83</v>
      </c>
      <c r="N12" s="188">
        <v>560652</v>
      </c>
      <c r="O12" s="154">
        <f>ROUND((L12-N12)/N12*100,2)</f>
        <v>-12.95</v>
      </c>
    </row>
    <row r="13" spans="1:15" ht="13.5">
      <c r="A13" s="280" t="s">
        <v>140</v>
      </c>
      <c r="B13" s="182">
        <v>38.1</v>
      </c>
      <c r="C13" s="183">
        <v>268440</v>
      </c>
      <c r="D13" s="184">
        <v>135</v>
      </c>
      <c r="E13" s="183">
        <v>580375</v>
      </c>
      <c r="F13" s="187">
        <v>2.16</v>
      </c>
      <c r="G13" s="189">
        <v>570186</v>
      </c>
      <c r="H13" s="181">
        <f>ROUND((E13-G13)/G13*100,2)</f>
        <v>1.79</v>
      </c>
      <c r="I13" s="182">
        <v>37.9</v>
      </c>
      <c r="J13" s="183">
        <v>268607</v>
      </c>
      <c r="K13" s="184">
        <v>132</v>
      </c>
      <c r="L13" s="183">
        <v>508573</v>
      </c>
      <c r="M13" s="187">
        <v>1.89</v>
      </c>
      <c r="N13" s="189">
        <v>488066</v>
      </c>
      <c r="O13" s="154">
        <f>ROUND((L13-N13)/N13*100,2)</f>
        <v>4.2</v>
      </c>
    </row>
    <row r="14" spans="1:15" ht="14.25" thickBot="1">
      <c r="A14" s="280" t="s">
        <v>141</v>
      </c>
      <c r="B14" s="191">
        <v>38.2</v>
      </c>
      <c r="C14" s="192">
        <v>267075</v>
      </c>
      <c r="D14" s="192">
        <v>138</v>
      </c>
      <c r="E14" s="192">
        <v>588545</v>
      </c>
      <c r="F14" s="276">
        <v>2.2</v>
      </c>
      <c r="G14" s="277">
        <v>580375</v>
      </c>
      <c r="H14" s="195">
        <f>IF(R14=TRUE,"-",ROUND((E14-G14)/G14*100,2))</f>
        <v>1.41</v>
      </c>
      <c r="I14" s="191">
        <v>38.1</v>
      </c>
      <c r="J14" s="192">
        <v>266752</v>
      </c>
      <c r="K14" s="192">
        <v>137</v>
      </c>
      <c r="L14" s="192">
        <v>515016</v>
      </c>
      <c r="M14" s="276">
        <v>1.93</v>
      </c>
      <c r="N14" s="281">
        <v>508573</v>
      </c>
      <c r="O14" s="207">
        <f>IF(T14=TRUE,"-",ROUND((L14-N14)/N14*100,2))</f>
        <v>1.27</v>
      </c>
    </row>
    <row r="15" spans="1:15" ht="13.5">
      <c r="A15" s="196" t="s">
        <v>89</v>
      </c>
      <c r="B15" s="197">
        <v>38</v>
      </c>
      <c r="C15" s="198">
        <v>267567</v>
      </c>
      <c r="D15" s="198">
        <v>120</v>
      </c>
      <c r="E15" s="198">
        <v>591452</v>
      </c>
      <c r="F15" s="199">
        <v>2.21</v>
      </c>
      <c r="G15" s="282">
        <v>588545</v>
      </c>
      <c r="H15" s="201">
        <f>IF(R15=TRUE,"-",ROUND((E15-G15)/G15*100,2))</f>
        <v>0.49</v>
      </c>
      <c r="I15" s="197">
        <v>37.9</v>
      </c>
      <c r="J15" s="198">
        <v>268583</v>
      </c>
      <c r="K15" s="198">
        <v>114</v>
      </c>
      <c r="L15" s="198">
        <v>527550</v>
      </c>
      <c r="M15" s="199">
        <v>1.96</v>
      </c>
      <c r="N15" s="282">
        <v>515016</v>
      </c>
      <c r="O15" s="201">
        <f>IF(T15=TRUE,"-",ROUND((L15-N15)/N15*100,2))</f>
        <v>2.43</v>
      </c>
    </row>
    <row r="16" spans="1:15" ht="14.25" thickBot="1">
      <c r="A16" s="283" t="s">
        <v>90</v>
      </c>
      <c r="B16" s="203">
        <v>38.2</v>
      </c>
      <c r="C16" s="204">
        <v>267075</v>
      </c>
      <c r="D16" s="204">
        <v>138</v>
      </c>
      <c r="E16" s="204">
        <v>588545</v>
      </c>
      <c r="F16" s="284">
        <v>2.2</v>
      </c>
      <c r="G16" s="285">
        <v>580375</v>
      </c>
      <c r="H16" s="207">
        <f>IF(R16=TRUE,"-",ROUND((E16-G16)/G16*100,2))</f>
        <v>1.41</v>
      </c>
      <c r="I16" s="203">
        <v>38.1</v>
      </c>
      <c r="J16" s="204">
        <v>266752</v>
      </c>
      <c r="K16" s="204">
        <v>137</v>
      </c>
      <c r="L16" s="204">
        <v>515016</v>
      </c>
      <c r="M16" s="284">
        <v>1.93</v>
      </c>
      <c r="N16" s="285">
        <v>508573</v>
      </c>
      <c r="O16" s="207">
        <f>IF(T16=TRUE,"-",ROUND((L16-N16)/N16*100,2))</f>
        <v>1.27</v>
      </c>
    </row>
    <row r="17" spans="1:15" ht="14.25" thickBot="1">
      <c r="A17" s="208" t="s">
        <v>91</v>
      </c>
      <c r="B17" s="209">
        <f aca="true" t="shared" si="2" ref="B17:O17">B15-B16</f>
        <v>-0.20000000000000284</v>
      </c>
      <c r="C17" s="210">
        <f t="shared" si="2"/>
        <v>492</v>
      </c>
      <c r="D17" s="211">
        <f t="shared" si="2"/>
        <v>-18</v>
      </c>
      <c r="E17" s="210">
        <f t="shared" si="2"/>
        <v>2907</v>
      </c>
      <c r="F17" s="212">
        <f t="shared" si="2"/>
        <v>0.009999999999999787</v>
      </c>
      <c r="G17" s="213">
        <f t="shared" si="2"/>
        <v>8170</v>
      </c>
      <c r="H17" s="214">
        <f t="shared" si="2"/>
        <v>-0.9199999999999999</v>
      </c>
      <c r="I17" s="215">
        <f t="shared" si="2"/>
        <v>-0.20000000000000284</v>
      </c>
      <c r="J17" s="216">
        <f t="shared" si="2"/>
        <v>1831</v>
      </c>
      <c r="K17" s="211">
        <f t="shared" si="2"/>
        <v>-23</v>
      </c>
      <c r="L17" s="210">
        <f t="shared" si="2"/>
        <v>12534</v>
      </c>
      <c r="M17" s="212">
        <f t="shared" si="2"/>
        <v>0.030000000000000027</v>
      </c>
      <c r="N17" s="213">
        <f t="shared" si="2"/>
        <v>6443</v>
      </c>
      <c r="O17" s="214">
        <f t="shared" si="2"/>
        <v>1.1600000000000001</v>
      </c>
    </row>
    <row r="18" spans="1:15" ht="13.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13.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13.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13.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13.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13.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14.25" thickBot="1">
      <c r="A25" s="219"/>
      <c r="B25" s="219"/>
      <c r="C25" s="219"/>
      <c r="D25" s="219"/>
      <c r="E25" s="219"/>
      <c r="F25" s="219"/>
      <c r="G25" s="219"/>
      <c r="H25" s="219"/>
      <c r="I25" s="219"/>
      <c r="J25" s="122"/>
      <c r="K25" s="122"/>
      <c r="L25" s="122"/>
      <c r="M25" s="122"/>
      <c r="N25" s="122"/>
      <c r="O25" s="122"/>
    </row>
    <row r="26" spans="1:15" ht="13.5">
      <c r="A26" s="220"/>
      <c r="B26" s="221"/>
      <c r="C26" s="221"/>
      <c r="D26" s="221"/>
      <c r="E26" s="221"/>
      <c r="F26" s="221"/>
      <c r="G26" s="221"/>
      <c r="H26" s="221"/>
      <c r="I26" s="221"/>
      <c r="J26" s="222"/>
      <c r="K26" s="223"/>
      <c r="L26" s="223"/>
      <c r="M26" s="223"/>
      <c r="N26" s="223"/>
      <c r="O26" s="224"/>
    </row>
    <row r="27" spans="1:15" ht="13.5" customHeight="1">
      <c r="A27" s="225" t="s">
        <v>92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  <c r="N27" s="227"/>
      <c r="O27" s="228"/>
    </row>
    <row r="28" spans="1:15" ht="13.5">
      <c r="A28" s="229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8"/>
    </row>
    <row r="29" spans="1:15" ht="29.25" customHeight="1">
      <c r="A29" s="230" t="s">
        <v>93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232"/>
      <c r="O29" s="233"/>
    </row>
    <row r="30" spans="1:15" ht="19.5" customHeight="1">
      <c r="A30" s="230" t="s">
        <v>94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2"/>
      <c r="N30" s="232"/>
      <c r="O30" s="233"/>
    </row>
    <row r="31" spans="1:15" ht="25.5" customHeight="1">
      <c r="A31" s="234" t="s">
        <v>95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</row>
    <row r="32" spans="1:15" ht="39" customHeight="1">
      <c r="A32" s="237"/>
      <c r="B32" s="238" t="s">
        <v>96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  <c r="O32" s="240"/>
    </row>
    <row r="33" spans="1:15" ht="24.75" customHeight="1">
      <c r="A33" s="237"/>
      <c r="D33" s="241" t="s">
        <v>97</v>
      </c>
      <c r="E33" s="242"/>
      <c r="F33" s="242"/>
      <c r="G33" s="242"/>
      <c r="H33" s="242"/>
      <c r="I33" s="242"/>
      <c r="J33" s="242"/>
      <c r="K33" s="242"/>
      <c r="L33" s="242"/>
      <c r="M33" s="239"/>
      <c r="N33" s="239"/>
      <c r="O33" s="240"/>
    </row>
    <row r="34" spans="1:15" ht="24" customHeight="1">
      <c r="A34" s="237"/>
      <c r="D34" s="241" t="s">
        <v>98</v>
      </c>
      <c r="E34" s="242"/>
      <c r="F34" s="242"/>
      <c r="G34" s="242"/>
      <c r="H34" s="242"/>
      <c r="I34" s="242"/>
      <c r="J34" s="242"/>
      <c r="K34" s="242"/>
      <c r="L34" s="242"/>
      <c r="M34" s="239"/>
      <c r="N34" s="239"/>
      <c r="O34" s="240"/>
    </row>
    <row r="35" spans="1:15" ht="24" customHeight="1">
      <c r="A35" s="237"/>
      <c r="D35" s="241" t="s">
        <v>99</v>
      </c>
      <c r="E35" s="242"/>
      <c r="F35" s="242"/>
      <c r="G35" s="242"/>
      <c r="H35" s="242"/>
      <c r="I35" s="242"/>
      <c r="J35" s="242"/>
      <c r="K35" s="242"/>
      <c r="L35" s="242"/>
      <c r="M35" s="239"/>
      <c r="N35" s="239"/>
      <c r="O35" s="240"/>
    </row>
    <row r="36" spans="1:15" ht="19.5" customHeight="1">
      <c r="A36" s="243"/>
      <c r="D36" s="244" t="s">
        <v>100</v>
      </c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7"/>
    </row>
    <row r="37" spans="1:15" ht="27.75" customHeight="1">
      <c r="A37" s="243"/>
      <c r="B37" s="245"/>
      <c r="C37" s="245"/>
      <c r="D37" s="245"/>
      <c r="E37" s="245"/>
      <c r="F37" s="245"/>
      <c r="G37" s="245"/>
      <c r="H37" s="245"/>
      <c r="I37" s="245"/>
      <c r="J37" s="245"/>
      <c r="K37" s="246"/>
      <c r="L37" s="246"/>
      <c r="M37" s="246"/>
      <c r="N37" s="246"/>
      <c r="O37" s="247"/>
    </row>
    <row r="38" spans="1:15" ht="23.25" customHeight="1">
      <c r="A38" s="234" t="s">
        <v>101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  <c r="N38" s="232"/>
      <c r="O38" s="233"/>
    </row>
    <row r="39" spans="1:15" ht="23.25" customHeight="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50"/>
      <c r="N39" s="250"/>
      <c r="O39" s="251"/>
    </row>
    <row r="40" spans="1:15" ht="13.5">
      <c r="A40" s="252" t="s">
        <v>102</v>
      </c>
      <c r="B40" s="253"/>
      <c r="C40" s="253"/>
      <c r="D40" s="253"/>
      <c r="E40" s="253"/>
      <c r="F40" s="253" t="s">
        <v>103</v>
      </c>
      <c r="G40" s="254"/>
      <c r="H40" s="254"/>
      <c r="I40" s="246"/>
      <c r="J40" s="246"/>
      <c r="K40" s="246"/>
      <c r="L40" s="255"/>
      <c r="M40" s="255" t="s">
        <v>104</v>
      </c>
      <c r="N40" s="246"/>
      <c r="O40" s="247"/>
    </row>
    <row r="41" spans="1:15" ht="13.5">
      <c r="A41" s="252" t="s">
        <v>105</v>
      </c>
      <c r="B41" s="253"/>
      <c r="C41" s="253"/>
      <c r="D41" s="253"/>
      <c r="E41" s="253"/>
      <c r="F41" s="253" t="s">
        <v>106</v>
      </c>
      <c r="G41" s="254"/>
      <c r="H41" s="254"/>
      <c r="I41" s="246"/>
      <c r="J41" s="246"/>
      <c r="K41" s="246"/>
      <c r="L41" s="255"/>
      <c r="M41" s="246" t="s">
        <v>107</v>
      </c>
      <c r="N41" s="246"/>
      <c r="O41" s="247"/>
    </row>
    <row r="42" spans="1:15" ht="13.5">
      <c r="A42" s="252" t="s">
        <v>108</v>
      </c>
      <c r="B42" s="253"/>
      <c r="C42" s="253"/>
      <c r="D42" s="253"/>
      <c r="E42" s="253"/>
      <c r="F42" s="253" t="s">
        <v>109</v>
      </c>
      <c r="G42" s="254"/>
      <c r="H42" s="254"/>
      <c r="I42" s="246"/>
      <c r="J42" s="246"/>
      <c r="K42" s="246"/>
      <c r="L42" s="255"/>
      <c r="M42" s="255" t="s">
        <v>110</v>
      </c>
      <c r="N42" s="246"/>
      <c r="O42" s="247"/>
    </row>
    <row r="43" spans="1:15" ht="13.5">
      <c r="A43" s="252" t="s">
        <v>111</v>
      </c>
      <c r="B43" s="253"/>
      <c r="C43" s="253"/>
      <c r="D43" s="253"/>
      <c r="E43" s="253"/>
      <c r="F43" s="253" t="s">
        <v>112</v>
      </c>
      <c r="G43" s="254"/>
      <c r="H43" s="254"/>
      <c r="I43" s="246"/>
      <c r="J43" s="246"/>
      <c r="K43" s="246"/>
      <c r="L43" s="255"/>
      <c r="M43" s="255" t="s">
        <v>113</v>
      </c>
      <c r="N43" s="246"/>
      <c r="O43" s="247"/>
    </row>
    <row r="44" spans="1:15" ht="13.5">
      <c r="A44" s="252" t="s">
        <v>114</v>
      </c>
      <c r="B44" s="253"/>
      <c r="C44" s="253"/>
      <c r="D44" s="253"/>
      <c r="E44" s="253"/>
      <c r="F44" s="253" t="s">
        <v>115</v>
      </c>
      <c r="G44" s="254"/>
      <c r="H44" s="254"/>
      <c r="I44" s="246"/>
      <c r="J44" s="246"/>
      <c r="K44" s="246"/>
      <c r="L44" s="255"/>
      <c r="M44" s="255" t="s">
        <v>116</v>
      </c>
      <c r="N44" s="246"/>
      <c r="O44" s="247"/>
    </row>
    <row r="45" spans="1:15" ht="13.5">
      <c r="A45" s="252"/>
      <c r="B45" s="253"/>
      <c r="C45" s="253"/>
      <c r="D45" s="253"/>
      <c r="E45" s="253"/>
      <c r="F45" s="253"/>
      <c r="G45" s="254"/>
      <c r="H45" s="254"/>
      <c r="I45" s="246"/>
      <c r="J45" s="246"/>
      <c r="K45" s="246"/>
      <c r="L45" s="255"/>
      <c r="M45" s="255"/>
      <c r="N45" s="246"/>
      <c r="O45" s="247"/>
    </row>
    <row r="46" spans="1:15" ht="13.5">
      <c r="A46" s="256"/>
      <c r="B46" s="257"/>
      <c r="C46" s="257"/>
      <c r="D46" s="246"/>
      <c r="E46" s="122"/>
      <c r="F46" s="254"/>
      <c r="G46" s="254"/>
      <c r="H46" s="246"/>
      <c r="I46" s="246"/>
      <c r="J46" s="246"/>
      <c r="K46" s="246"/>
      <c r="L46" s="246"/>
      <c r="M46" s="246"/>
      <c r="N46" s="246"/>
      <c r="O46" s="247"/>
    </row>
    <row r="47" spans="1:15" ht="27" customHeight="1">
      <c r="A47" s="258" t="s">
        <v>117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/>
    </row>
    <row r="48" spans="1:15" ht="13.5">
      <c r="A48" s="261"/>
      <c r="B48" s="257"/>
      <c r="C48" s="25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</row>
    <row r="49" spans="1:15" ht="21.75" customHeight="1">
      <c r="A49" s="261"/>
      <c r="B49" s="262" t="s">
        <v>118</v>
      </c>
      <c r="C49" s="262"/>
      <c r="D49" s="263"/>
      <c r="E49" s="263"/>
      <c r="F49" s="263"/>
      <c r="G49" s="263"/>
      <c r="H49" s="263"/>
      <c r="I49" s="263"/>
      <c r="J49" s="263"/>
      <c r="K49" s="263"/>
      <c r="L49" s="264"/>
      <c r="M49" s="246"/>
      <c r="N49" s="246"/>
      <c r="O49" s="247"/>
    </row>
    <row r="50" spans="1:15" ht="9" customHeight="1">
      <c r="A50" s="261"/>
      <c r="B50" s="262"/>
      <c r="C50" s="262"/>
      <c r="D50" s="263"/>
      <c r="E50" s="263"/>
      <c r="F50" s="263"/>
      <c r="G50" s="263"/>
      <c r="H50" s="263"/>
      <c r="I50" s="263"/>
      <c r="J50" s="263"/>
      <c r="K50" s="263"/>
      <c r="L50" s="264"/>
      <c r="M50" s="246"/>
      <c r="N50" s="246"/>
      <c r="O50" s="247"/>
    </row>
    <row r="51" spans="1:15" ht="13.5">
      <c r="A51" s="261"/>
      <c r="B51" s="257" t="s">
        <v>119</v>
      </c>
      <c r="C51" s="257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7"/>
    </row>
    <row r="52" spans="1:15" ht="21.75" customHeight="1">
      <c r="A52" s="261"/>
      <c r="B52" s="257"/>
      <c r="C52" s="257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1:15" ht="13.5">
      <c r="A53" s="261"/>
      <c r="B53" s="257" t="s">
        <v>120</v>
      </c>
      <c r="C53" s="257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</row>
    <row r="54" spans="1:15" ht="13.5">
      <c r="A54" s="261"/>
      <c r="B54" s="257" t="s">
        <v>121</v>
      </c>
      <c r="C54" s="257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</row>
    <row r="55" spans="1:15" ht="13.5">
      <c r="A55" s="261"/>
      <c r="B55" s="257" t="s">
        <v>122</v>
      </c>
      <c r="C55" s="257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</row>
    <row r="56" spans="1:15" ht="13.5">
      <c r="A56" s="261"/>
      <c r="B56" s="257" t="s">
        <v>123</v>
      </c>
      <c r="C56" s="257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</row>
    <row r="57" spans="1:15" ht="28.5" customHeight="1" thickBot="1">
      <c r="A57" s="265"/>
      <c r="B57" s="266"/>
      <c r="C57" s="266"/>
      <c r="D57" s="266"/>
      <c r="E57" s="266"/>
      <c r="F57" s="266"/>
      <c r="G57" s="266"/>
      <c r="H57" s="266"/>
      <c r="I57" s="266"/>
      <c r="J57" s="266"/>
      <c r="K57" s="267"/>
      <c r="L57" s="267"/>
      <c r="M57" s="267"/>
      <c r="N57" s="267"/>
      <c r="O57" s="268"/>
    </row>
  </sheetData>
  <sheetProtection/>
  <mergeCells count="12">
    <mergeCell ref="B32:M32"/>
    <mergeCell ref="A38:O38"/>
    <mergeCell ref="A47:O47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3">
      <selection activeCell="B31" sqref="B31:M3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9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0" customWidth="1"/>
    <col min="12" max="12" width="5.625" style="3" customWidth="1"/>
    <col min="13" max="13" width="7.625" style="3" customWidth="1"/>
    <col min="14" max="14" width="4.625" style="3" customWidth="1"/>
    <col min="15" max="15" width="8.125" style="120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69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38</v>
      </c>
      <c r="F8" s="41">
        <v>260664</v>
      </c>
      <c r="G8" s="42">
        <v>126</v>
      </c>
      <c r="H8" s="41">
        <v>599452</v>
      </c>
      <c r="I8" s="43">
        <v>2.3</v>
      </c>
      <c r="J8" s="44">
        <v>593125</v>
      </c>
      <c r="K8" s="45">
        <f>IF(U8=TRUE,"-",ROUND((H8-J8)/J8*100,2))</f>
        <v>1.07</v>
      </c>
      <c r="L8" s="40">
        <v>38</v>
      </c>
      <c r="M8" s="41">
        <v>260664</v>
      </c>
      <c r="N8" s="42">
        <v>126</v>
      </c>
      <c r="O8" s="41">
        <v>508565</v>
      </c>
      <c r="P8" s="43">
        <v>1.95</v>
      </c>
      <c r="Q8" s="44">
        <v>508755</v>
      </c>
      <c r="R8" s="45">
        <f>IF(W8=TRUE,"-",ROUND((O8-Q8)/Q8*100,2))</f>
        <v>-0.04</v>
      </c>
      <c r="T8" s="36">
        <f>ROUND((H8-J8)/J8*100,2)</f>
        <v>1.07</v>
      </c>
      <c r="U8" s="36" t="b">
        <f>ISERROR(T8)</f>
        <v>0</v>
      </c>
      <c r="V8" s="36">
        <f>ROUND((O8-Q8)/Q8*100,2)</f>
        <v>-0.04</v>
      </c>
      <c r="W8" s="36" t="b">
        <f>ISERROR(V8)</f>
        <v>0</v>
      </c>
    </row>
    <row r="9" spans="2:23" s="36" customFormat="1" ht="12">
      <c r="B9" s="46"/>
      <c r="C9" s="47"/>
      <c r="D9" s="48" t="s">
        <v>125</v>
      </c>
      <c r="E9" s="49">
        <v>40.3</v>
      </c>
      <c r="F9" s="50">
        <v>224349</v>
      </c>
      <c r="G9" s="51" t="s">
        <v>153</v>
      </c>
      <c r="H9" s="50">
        <v>547221</v>
      </c>
      <c r="I9" s="52">
        <v>2.44</v>
      </c>
      <c r="J9" s="53">
        <v>516667</v>
      </c>
      <c r="K9" s="54">
        <f>IF(U9=TRUE,"-",ROUND((H9-J9)/J9*100,2))</f>
        <v>5.91</v>
      </c>
      <c r="L9" s="49">
        <v>40.3</v>
      </c>
      <c r="M9" s="50">
        <v>224349</v>
      </c>
      <c r="N9" s="51" t="s">
        <v>153</v>
      </c>
      <c r="O9" s="50">
        <v>483327</v>
      </c>
      <c r="P9" s="52">
        <v>2.15</v>
      </c>
      <c r="Q9" s="53">
        <v>486000</v>
      </c>
      <c r="R9" s="55">
        <f aca="true" t="shared" si="0" ref="R9:R66">IF(W9=TRUE,"-",ROUND((O9-Q9)/Q9*100,2))</f>
        <v>-0.55</v>
      </c>
      <c r="T9" s="36">
        <f aca="true" t="shared" si="1" ref="T9:T66">ROUND((H9-J9)/J9*100,2)</f>
        <v>5.91</v>
      </c>
      <c r="U9" s="36" t="b">
        <f aca="true" t="shared" si="2" ref="U9:U66">ISERROR(T9)</f>
        <v>0</v>
      </c>
      <c r="V9" s="36">
        <f aca="true" t="shared" si="3" ref="V9:V66">ROUND((O9-Q9)/Q9*100,2)</f>
        <v>-0.55</v>
      </c>
      <c r="W9" s="36" t="b">
        <f aca="true" t="shared" si="4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38.7</v>
      </c>
      <c r="F10" s="50">
        <v>255797</v>
      </c>
      <c r="G10" s="51">
        <v>5</v>
      </c>
      <c r="H10" s="50">
        <v>508778</v>
      </c>
      <c r="I10" s="52">
        <v>1.99</v>
      </c>
      <c r="J10" s="53">
        <v>562525</v>
      </c>
      <c r="K10" s="54">
        <f aca="true" t="shared" si="5" ref="K10:K66">IF(U10=TRUE,"-",ROUND((H10-J10)/J10*100,2))</f>
        <v>-9.55</v>
      </c>
      <c r="L10" s="49">
        <v>38.7</v>
      </c>
      <c r="M10" s="50">
        <v>255797</v>
      </c>
      <c r="N10" s="51">
        <v>5</v>
      </c>
      <c r="O10" s="50">
        <v>195552</v>
      </c>
      <c r="P10" s="52">
        <v>0.76</v>
      </c>
      <c r="Q10" s="53">
        <v>259396</v>
      </c>
      <c r="R10" s="55">
        <f t="shared" si="0"/>
        <v>-24.61</v>
      </c>
      <c r="T10" s="36">
        <f t="shared" si="1"/>
        <v>-9.55</v>
      </c>
      <c r="U10" s="36" t="b">
        <f t="shared" si="2"/>
        <v>0</v>
      </c>
      <c r="V10" s="36">
        <f t="shared" si="3"/>
        <v>-24.61</v>
      </c>
      <c r="W10" s="36" t="b">
        <f t="shared" si="4"/>
        <v>0</v>
      </c>
    </row>
    <row r="11" spans="2:23" s="36" customFormat="1" ht="12">
      <c r="B11" s="46"/>
      <c r="C11" s="47"/>
      <c r="D11" s="48" t="s">
        <v>126</v>
      </c>
      <c r="E11" s="49">
        <v>39.8</v>
      </c>
      <c r="F11" s="50">
        <v>220029</v>
      </c>
      <c r="G11" s="51" t="s">
        <v>144</v>
      </c>
      <c r="H11" s="50">
        <v>265000</v>
      </c>
      <c r="I11" s="52">
        <v>1.2</v>
      </c>
      <c r="J11" s="53">
        <v>200000</v>
      </c>
      <c r="K11" s="54">
        <f t="shared" si="5"/>
        <v>32.5</v>
      </c>
      <c r="L11" s="49">
        <v>39.8</v>
      </c>
      <c r="M11" s="50">
        <v>220029</v>
      </c>
      <c r="N11" s="51" t="s">
        <v>144</v>
      </c>
      <c r="O11" s="50">
        <v>217500</v>
      </c>
      <c r="P11" s="52">
        <v>0.99</v>
      </c>
      <c r="Q11" s="53">
        <v>180000</v>
      </c>
      <c r="R11" s="55">
        <f t="shared" si="0"/>
        <v>20.83</v>
      </c>
      <c r="T11" s="36">
        <f t="shared" si="1"/>
        <v>32.5</v>
      </c>
      <c r="U11" s="36" t="b">
        <f t="shared" si="2"/>
        <v>0</v>
      </c>
      <c r="V11" s="36">
        <f t="shared" si="3"/>
        <v>20.83</v>
      </c>
      <c r="W11" s="36" t="b">
        <f t="shared" si="4"/>
        <v>0</v>
      </c>
    </row>
    <row r="12" spans="2:23" s="36" customFormat="1" ht="12">
      <c r="B12" s="46"/>
      <c r="C12" s="47"/>
      <c r="D12" s="48" t="s">
        <v>17</v>
      </c>
      <c r="E12" s="49">
        <v>35</v>
      </c>
      <c r="F12" s="50">
        <v>271508</v>
      </c>
      <c r="G12" s="51">
        <v>5</v>
      </c>
      <c r="H12" s="50">
        <v>622146</v>
      </c>
      <c r="I12" s="52">
        <v>2.29</v>
      </c>
      <c r="J12" s="53">
        <v>621855</v>
      </c>
      <c r="K12" s="54">
        <f t="shared" si="5"/>
        <v>0.05</v>
      </c>
      <c r="L12" s="49">
        <v>35</v>
      </c>
      <c r="M12" s="50">
        <v>271508</v>
      </c>
      <c r="N12" s="51">
        <v>5</v>
      </c>
      <c r="O12" s="50">
        <v>571652</v>
      </c>
      <c r="P12" s="52">
        <v>2.11</v>
      </c>
      <c r="Q12" s="53">
        <v>591100</v>
      </c>
      <c r="R12" s="55">
        <f t="shared" si="0"/>
        <v>-3.29</v>
      </c>
      <c r="T12" s="36">
        <f t="shared" si="1"/>
        <v>0.05</v>
      </c>
      <c r="U12" s="36" t="b">
        <f t="shared" si="2"/>
        <v>0</v>
      </c>
      <c r="V12" s="36">
        <f t="shared" si="3"/>
        <v>-3.29</v>
      </c>
      <c r="W12" s="36" t="b">
        <f t="shared" si="4"/>
        <v>0</v>
      </c>
    </row>
    <row r="13" spans="2:23" s="36" customFormat="1" ht="12">
      <c r="B13" s="46"/>
      <c r="C13" s="47"/>
      <c r="D13" s="48" t="s">
        <v>18</v>
      </c>
      <c r="E13" s="49">
        <v>37.1</v>
      </c>
      <c r="F13" s="50">
        <v>219376</v>
      </c>
      <c r="G13" s="51" t="s">
        <v>145</v>
      </c>
      <c r="H13" s="50">
        <v>422571</v>
      </c>
      <c r="I13" s="52">
        <v>1.93</v>
      </c>
      <c r="J13" s="53">
        <v>427554</v>
      </c>
      <c r="K13" s="54">
        <f t="shared" si="5"/>
        <v>-1.17</v>
      </c>
      <c r="L13" s="49">
        <v>37.1</v>
      </c>
      <c r="M13" s="50">
        <v>219376</v>
      </c>
      <c r="N13" s="51" t="s">
        <v>145</v>
      </c>
      <c r="O13" s="50">
        <v>411544</v>
      </c>
      <c r="P13" s="52">
        <v>1.88</v>
      </c>
      <c r="Q13" s="53">
        <v>414780</v>
      </c>
      <c r="R13" s="55">
        <f t="shared" si="0"/>
        <v>-0.78</v>
      </c>
      <c r="T13" s="36">
        <f t="shared" si="1"/>
        <v>-1.17</v>
      </c>
      <c r="U13" s="36" t="b">
        <f t="shared" si="2"/>
        <v>0</v>
      </c>
      <c r="V13" s="36">
        <f t="shared" si="3"/>
        <v>-0.78</v>
      </c>
      <c r="W13" s="36" t="b">
        <f t="shared" si="4"/>
        <v>0</v>
      </c>
    </row>
    <row r="14" spans="2:23" s="36" customFormat="1" ht="12">
      <c r="B14" s="46"/>
      <c r="C14" s="47"/>
      <c r="D14" s="48" t="s">
        <v>19</v>
      </c>
      <c r="E14" s="49">
        <v>37.8</v>
      </c>
      <c r="F14" s="50">
        <v>286125</v>
      </c>
      <c r="G14" s="51">
        <v>9</v>
      </c>
      <c r="H14" s="50">
        <v>719183</v>
      </c>
      <c r="I14" s="52">
        <v>2.51</v>
      </c>
      <c r="J14" s="53">
        <v>747013</v>
      </c>
      <c r="K14" s="54">
        <f t="shared" si="5"/>
        <v>-3.73</v>
      </c>
      <c r="L14" s="49">
        <v>37.8</v>
      </c>
      <c r="M14" s="50">
        <v>286125</v>
      </c>
      <c r="N14" s="51">
        <v>9</v>
      </c>
      <c r="O14" s="50">
        <v>608047</v>
      </c>
      <c r="P14" s="52">
        <v>2.13</v>
      </c>
      <c r="Q14" s="53">
        <v>627238</v>
      </c>
      <c r="R14" s="55">
        <f t="shared" si="0"/>
        <v>-3.06</v>
      </c>
      <c r="T14" s="36">
        <f t="shared" si="1"/>
        <v>-3.73</v>
      </c>
      <c r="U14" s="36" t="b">
        <f t="shared" si="2"/>
        <v>0</v>
      </c>
      <c r="V14" s="36">
        <f t="shared" si="3"/>
        <v>-3.06</v>
      </c>
      <c r="W14" s="36" t="b">
        <f t="shared" si="4"/>
        <v>0</v>
      </c>
    </row>
    <row r="15" spans="2:23" s="36" customFormat="1" ht="12">
      <c r="B15" s="56"/>
      <c r="C15" s="47"/>
      <c r="D15" s="48" t="s">
        <v>127</v>
      </c>
      <c r="E15" s="49" t="s">
        <v>20</v>
      </c>
      <c r="F15" s="50" t="s">
        <v>20</v>
      </c>
      <c r="G15" s="51" t="s">
        <v>20</v>
      </c>
      <c r="H15" s="50" t="s">
        <v>20</v>
      </c>
      <c r="I15" s="52" t="s">
        <v>20</v>
      </c>
      <c r="J15" s="53" t="s">
        <v>20</v>
      </c>
      <c r="K15" s="54" t="str">
        <f t="shared" si="5"/>
        <v>-</v>
      </c>
      <c r="L15" s="49" t="s">
        <v>20</v>
      </c>
      <c r="M15" s="50" t="s">
        <v>20</v>
      </c>
      <c r="N15" s="51" t="s">
        <v>20</v>
      </c>
      <c r="O15" s="50" t="s">
        <v>20</v>
      </c>
      <c r="P15" s="52" t="s">
        <v>20</v>
      </c>
      <c r="Q15" s="53" t="s">
        <v>20</v>
      </c>
      <c r="R15" s="55" t="str">
        <f t="shared" si="0"/>
        <v>-</v>
      </c>
      <c r="T15" s="36" t="e">
        <f t="shared" si="1"/>
        <v>#VALUE!</v>
      </c>
      <c r="U15" s="36" t="b">
        <f t="shared" si="2"/>
        <v>1</v>
      </c>
      <c r="V15" s="36" t="e">
        <f t="shared" si="3"/>
        <v>#VALUE!</v>
      </c>
      <c r="W15" s="36" t="b">
        <f t="shared" si="4"/>
        <v>1</v>
      </c>
    </row>
    <row r="16" spans="2:23" s="36" customFormat="1" ht="12">
      <c r="B16" s="56"/>
      <c r="C16" s="47"/>
      <c r="D16" s="48" t="s">
        <v>21</v>
      </c>
      <c r="E16" s="49">
        <v>36.7</v>
      </c>
      <c r="F16" s="50">
        <v>234406</v>
      </c>
      <c r="G16" s="51" t="s">
        <v>145</v>
      </c>
      <c r="H16" s="50">
        <v>567884</v>
      </c>
      <c r="I16" s="52">
        <v>2.42</v>
      </c>
      <c r="J16" s="53">
        <v>629005</v>
      </c>
      <c r="K16" s="54">
        <f t="shared" si="5"/>
        <v>-9.72</v>
      </c>
      <c r="L16" s="49">
        <v>36.7</v>
      </c>
      <c r="M16" s="50">
        <v>234406</v>
      </c>
      <c r="N16" s="51" t="s">
        <v>145</v>
      </c>
      <c r="O16" s="50">
        <v>502433</v>
      </c>
      <c r="P16" s="52">
        <v>2.14</v>
      </c>
      <c r="Q16" s="53">
        <v>622098</v>
      </c>
      <c r="R16" s="55">
        <f t="shared" si="0"/>
        <v>-19.24</v>
      </c>
      <c r="T16" s="36">
        <f t="shared" si="1"/>
        <v>-9.72</v>
      </c>
      <c r="U16" s="36" t="b">
        <f t="shared" si="2"/>
        <v>0</v>
      </c>
      <c r="V16" s="36">
        <f t="shared" si="3"/>
        <v>-19.24</v>
      </c>
      <c r="W16" s="36" t="b">
        <f t="shared" si="4"/>
        <v>0</v>
      </c>
    </row>
    <row r="17" spans="2:23" s="36" customFormat="1" ht="12">
      <c r="B17" s="56"/>
      <c r="C17" s="47"/>
      <c r="D17" s="48" t="s">
        <v>22</v>
      </c>
      <c r="E17" s="49">
        <v>39.4</v>
      </c>
      <c r="F17" s="50">
        <v>270204</v>
      </c>
      <c r="G17" s="51">
        <v>4</v>
      </c>
      <c r="H17" s="50">
        <v>504208</v>
      </c>
      <c r="I17" s="52">
        <v>1.87</v>
      </c>
      <c r="J17" s="53">
        <v>477694</v>
      </c>
      <c r="K17" s="54">
        <f t="shared" si="5"/>
        <v>5.55</v>
      </c>
      <c r="L17" s="49">
        <v>39.4</v>
      </c>
      <c r="M17" s="50">
        <v>270204</v>
      </c>
      <c r="N17" s="51">
        <v>4</v>
      </c>
      <c r="O17" s="50">
        <v>457458</v>
      </c>
      <c r="P17" s="52">
        <v>1.69</v>
      </c>
      <c r="Q17" s="53">
        <v>462499</v>
      </c>
      <c r="R17" s="55">
        <f t="shared" si="0"/>
        <v>-1.09</v>
      </c>
      <c r="T17" s="36">
        <f t="shared" si="1"/>
        <v>5.55</v>
      </c>
      <c r="U17" s="36" t="b">
        <f t="shared" si="2"/>
        <v>0</v>
      </c>
      <c r="V17" s="36">
        <f t="shared" si="3"/>
        <v>-1.09</v>
      </c>
      <c r="W17" s="36" t="b">
        <f t="shared" si="4"/>
        <v>0</v>
      </c>
    </row>
    <row r="18" spans="2:23" s="36" customFormat="1" ht="12">
      <c r="B18" s="56"/>
      <c r="C18" s="47"/>
      <c r="D18" s="48" t="s">
        <v>23</v>
      </c>
      <c r="E18" s="49">
        <v>39.7</v>
      </c>
      <c r="F18" s="50">
        <v>281209</v>
      </c>
      <c r="G18" s="51" t="s">
        <v>128</v>
      </c>
      <c r="H18" s="50">
        <v>506687</v>
      </c>
      <c r="I18" s="52">
        <v>1.8</v>
      </c>
      <c r="J18" s="53">
        <v>501076</v>
      </c>
      <c r="K18" s="54">
        <f t="shared" si="5"/>
        <v>1.12</v>
      </c>
      <c r="L18" s="49">
        <v>39.7</v>
      </c>
      <c r="M18" s="50">
        <v>281209</v>
      </c>
      <c r="N18" s="51" t="s">
        <v>128</v>
      </c>
      <c r="O18" s="50">
        <v>313341</v>
      </c>
      <c r="P18" s="52">
        <v>1.11</v>
      </c>
      <c r="Q18" s="53">
        <v>305267</v>
      </c>
      <c r="R18" s="55">
        <f t="shared" si="0"/>
        <v>2.64</v>
      </c>
      <c r="T18" s="36">
        <f t="shared" si="1"/>
        <v>1.12</v>
      </c>
      <c r="U18" s="36" t="b">
        <f t="shared" si="2"/>
        <v>0</v>
      </c>
      <c r="V18" s="36">
        <f t="shared" si="3"/>
        <v>2.64</v>
      </c>
      <c r="W18" s="36" t="b">
        <f t="shared" si="4"/>
        <v>0</v>
      </c>
    </row>
    <row r="19" spans="2:23" s="36" customFormat="1" ht="12">
      <c r="B19" s="56"/>
      <c r="C19" s="47"/>
      <c r="D19" s="48" t="s">
        <v>24</v>
      </c>
      <c r="E19" s="49" t="s">
        <v>20</v>
      </c>
      <c r="F19" s="50" t="s">
        <v>20</v>
      </c>
      <c r="G19" s="51" t="s">
        <v>20</v>
      </c>
      <c r="H19" s="50" t="s">
        <v>20</v>
      </c>
      <c r="I19" s="52" t="s">
        <v>20</v>
      </c>
      <c r="J19" s="53" t="s">
        <v>20</v>
      </c>
      <c r="K19" s="54" t="str">
        <f t="shared" si="5"/>
        <v>-</v>
      </c>
      <c r="L19" s="49" t="s">
        <v>20</v>
      </c>
      <c r="M19" s="50" t="s">
        <v>20</v>
      </c>
      <c r="N19" s="51" t="s">
        <v>20</v>
      </c>
      <c r="O19" s="50" t="s">
        <v>20</v>
      </c>
      <c r="P19" s="52" t="s">
        <v>20</v>
      </c>
      <c r="Q19" s="53" t="s">
        <v>20</v>
      </c>
      <c r="R19" s="55" t="str">
        <f t="shared" si="0"/>
        <v>-</v>
      </c>
      <c r="T19" s="36" t="e">
        <f t="shared" si="1"/>
        <v>#VALUE!</v>
      </c>
      <c r="U19" s="36" t="b">
        <f t="shared" si="2"/>
        <v>1</v>
      </c>
      <c r="V19" s="36" t="e">
        <f t="shared" si="3"/>
        <v>#VALUE!</v>
      </c>
      <c r="W19" s="36" t="b">
        <f t="shared" si="4"/>
        <v>1</v>
      </c>
    </row>
    <row r="20" spans="2:23" s="36" customFormat="1" ht="12">
      <c r="B20" s="56" t="s">
        <v>25</v>
      </c>
      <c r="C20" s="47"/>
      <c r="D20" s="48" t="s">
        <v>26</v>
      </c>
      <c r="E20" s="49">
        <v>36.1</v>
      </c>
      <c r="F20" s="50">
        <v>256217</v>
      </c>
      <c r="G20" s="51" t="s">
        <v>128</v>
      </c>
      <c r="H20" s="50">
        <v>684927</v>
      </c>
      <c r="I20" s="52">
        <v>2.67</v>
      </c>
      <c r="J20" s="53">
        <v>674523</v>
      </c>
      <c r="K20" s="54">
        <f t="shared" si="5"/>
        <v>1.54</v>
      </c>
      <c r="L20" s="49">
        <v>36.1</v>
      </c>
      <c r="M20" s="50">
        <v>256217</v>
      </c>
      <c r="N20" s="51" t="s">
        <v>128</v>
      </c>
      <c r="O20" s="50">
        <v>662548</v>
      </c>
      <c r="P20" s="52">
        <v>2.59</v>
      </c>
      <c r="Q20" s="53">
        <v>618952</v>
      </c>
      <c r="R20" s="55">
        <f t="shared" si="0"/>
        <v>7.04</v>
      </c>
      <c r="T20" s="36">
        <f t="shared" si="1"/>
        <v>1.54</v>
      </c>
      <c r="U20" s="36" t="b">
        <f t="shared" si="2"/>
        <v>0</v>
      </c>
      <c r="V20" s="36">
        <f t="shared" si="3"/>
        <v>7.04</v>
      </c>
      <c r="W20" s="36" t="b">
        <f t="shared" si="4"/>
        <v>0</v>
      </c>
    </row>
    <row r="21" spans="2:23" s="36" customFormat="1" ht="12">
      <c r="B21" s="56"/>
      <c r="C21" s="47"/>
      <c r="D21" s="48" t="s">
        <v>27</v>
      </c>
      <c r="E21" s="49">
        <v>36.5</v>
      </c>
      <c r="F21" s="50">
        <v>251744</v>
      </c>
      <c r="G21" s="51">
        <v>8</v>
      </c>
      <c r="H21" s="50">
        <v>543315</v>
      </c>
      <c r="I21" s="52">
        <v>2.16</v>
      </c>
      <c r="J21" s="53">
        <v>511919</v>
      </c>
      <c r="K21" s="54">
        <f t="shared" si="5"/>
        <v>6.13</v>
      </c>
      <c r="L21" s="49">
        <v>36.5</v>
      </c>
      <c r="M21" s="50">
        <v>251744</v>
      </c>
      <c r="N21" s="51">
        <v>8</v>
      </c>
      <c r="O21" s="50">
        <v>481608</v>
      </c>
      <c r="P21" s="52">
        <v>1.91</v>
      </c>
      <c r="Q21" s="53">
        <v>464151</v>
      </c>
      <c r="R21" s="55">
        <f t="shared" si="0"/>
        <v>3.76</v>
      </c>
      <c r="T21" s="36">
        <f t="shared" si="1"/>
        <v>6.13</v>
      </c>
      <c r="U21" s="36" t="b">
        <f t="shared" si="2"/>
        <v>0</v>
      </c>
      <c r="V21" s="36">
        <f t="shared" si="3"/>
        <v>3.76</v>
      </c>
      <c r="W21" s="36" t="b">
        <f t="shared" si="4"/>
        <v>0</v>
      </c>
    </row>
    <row r="22" spans="2:23" s="36" customFormat="1" ht="12">
      <c r="B22" s="56"/>
      <c r="C22" s="47"/>
      <c r="D22" s="48" t="s">
        <v>129</v>
      </c>
      <c r="E22" s="49">
        <v>41.9</v>
      </c>
      <c r="F22" s="50">
        <v>277388</v>
      </c>
      <c r="G22" s="51">
        <v>11</v>
      </c>
      <c r="H22" s="50">
        <v>681539</v>
      </c>
      <c r="I22" s="52">
        <v>2.46</v>
      </c>
      <c r="J22" s="53">
        <v>611312</v>
      </c>
      <c r="K22" s="54">
        <f t="shared" si="5"/>
        <v>11.49</v>
      </c>
      <c r="L22" s="49">
        <v>41.9</v>
      </c>
      <c r="M22" s="50">
        <v>277388</v>
      </c>
      <c r="N22" s="51">
        <v>11</v>
      </c>
      <c r="O22" s="50">
        <v>550528</v>
      </c>
      <c r="P22" s="52">
        <v>1.98</v>
      </c>
      <c r="Q22" s="53">
        <v>460019</v>
      </c>
      <c r="R22" s="55">
        <f t="shared" si="0"/>
        <v>19.68</v>
      </c>
      <c r="T22" s="36">
        <f t="shared" si="1"/>
        <v>11.49</v>
      </c>
      <c r="U22" s="36" t="b">
        <f t="shared" si="2"/>
        <v>0</v>
      </c>
      <c r="V22" s="36">
        <f t="shared" si="3"/>
        <v>19.68</v>
      </c>
      <c r="W22" s="36" t="b">
        <f t="shared" si="4"/>
        <v>0</v>
      </c>
    </row>
    <row r="23" spans="2:23" s="36" customFormat="1" ht="12">
      <c r="B23" s="56"/>
      <c r="C23" s="47"/>
      <c r="D23" s="48" t="s">
        <v>28</v>
      </c>
      <c r="E23" s="49">
        <v>37.3</v>
      </c>
      <c r="F23" s="50">
        <v>249247</v>
      </c>
      <c r="G23" s="51">
        <v>5</v>
      </c>
      <c r="H23" s="50">
        <v>580575</v>
      </c>
      <c r="I23" s="52">
        <v>2.33</v>
      </c>
      <c r="J23" s="53">
        <v>572290</v>
      </c>
      <c r="K23" s="54">
        <f t="shared" si="5"/>
        <v>1.45</v>
      </c>
      <c r="L23" s="49">
        <v>37.3</v>
      </c>
      <c r="M23" s="50">
        <v>249247</v>
      </c>
      <c r="N23" s="51">
        <v>5</v>
      </c>
      <c r="O23" s="50">
        <v>426257</v>
      </c>
      <c r="P23" s="52">
        <v>1.71</v>
      </c>
      <c r="Q23" s="53">
        <v>427520</v>
      </c>
      <c r="R23" s="55">
        <f t="shared" si="0"/>
        <v>-0.3</v>
      </c>
      <c r="T23" s="36">
        <f t="shared" si="1"/>
        <v>1.45</v>
      </c>
      <c r="U23" s="36" t="b">
        <f t="shared" si="2"/>
        <v>0</v>
      </c>
      <c r="V23" s="36">
        <f t="shared" si="3"/>
        <v>-0.3</v>
      </c>
      <c r="W23" s="36" t="b">
        <f t="shared" si="4"/>
        <v>0</v>
      </c>
    </row>
    <row r="24" spans="2:23" s="36" customFormat="1" ht="12">
      <c r="B24" s="56"/>
      <c r="C24" s="47"/>
      <c r="D24" s="48" t="s">
        <v>29</v>
      </c>
      <c r="E24" s="49">
        <v>38.9</v>
      </c>
      <c r="F24" s="50">
        <v>274909</v>
      </c>
      <c r="G24" s="51">
        <v>5</v>
      </c>
      <c r="H24" s="50">
        <v>631530</v>
      </c>
      <c r="I24" s="52">
        <v>2.3</v>
      </c>
      <c r="J24" s="53">
        <v>683888</v>
      </c>
      <c r="K24" s="54">
        <f t="shared" si="5"/>
        <v>-7.66</v>
      </c>
      <c r="L24" s="49">
        <v>38.9</v>
      </c>
      <c r="M24" s="50">
        <v>274909</v>
      </c>
      <c r="N24" s="51">
        <v>5</v>
      </c>
      <c r="O24" s="50">
        <v>625663</v>
      </c>
      <c r="P24" s="52">
        <v>2.28</v>
      </c>
      <c r="Q24" s="53">
        <v>678348</v>
      </c>
      <c r="R24" s="55">
        <f t="shared" si="0"/>
        <v>-7.77</v>
      </c>
      <c r="T24" s="36">
        <f t="shared" si="1"/>
        <v>-7.66</v>
      </c>
      <c r="U24" s="36" t="b">
        <f t="shared" si="2"/>
        <v>0</v>
      </c>
      <c r="V24" s="36">
        <f t="shared" si="3"/>
        <v>-7.77</v>
      </c>
      <c r="W24" s="36" t="b">
        <f t="shared" si="4"/>
        <v>0</v>
      </c>
    </row>
    <row r="25" spans="2:23" s="36" customFormat="1" ht="12">
      <c r="B25" s="56"/>
      <c r="C25" s="47"/>
      <c r="D25" s="48" t="s">
        <v>30</v>
      </c>
      <c r="E25" s="49" t="s">
        <v>20</v>
      </c>
      <c r="F25" s="50" t="s">
        <v>20</v>
      </c>
      <c r="G25" s="51" t="s">
        <v>20</v>
      </c>
      <c r="H25" s="50" t="s">
        <v>20</v>
      </c>
      <c r="I25" s="52" t="s">
        <v>20</v>
      </c>
      <c r="J25" s="53" t="s">
        <v>20</v>
      </c>
      <c r="K25" s="54" t="str">
        <f t="shared" si="5"/>
        <v>-</v>
      </c>
      <c r="L25" s="49" t="s">
        <v>20</v>
      </c>
      <c r="M25" s="50" t="s">
        <v>20</v>
      </c>
      <c r="N25" s="51" t="s">
        <v>20</v>
      </c>
      <c r="O25" s="50" t="s">
        <v>20</v>
      </c>
      <c r="P25" s="52" t="s">
        <v>20</v>
      </c>
      <c r="Q25" s="53" t="s">
        <v>20</v>
      </c>
      <c r="R25" s="55" t="str">
        <f t="shared" si="0"/>
        <v>-</v>
      </c>
      <c r="T25" s="36" t="e">
        <f t="shared" si="1"/>
        <v>#VALUE!</v>
      </c>
      <c r="U25" s="36" t="b">
        <f t="shared" si="2"/>
        <v>1</v>
      </c>
      <c r="V25" s="36" t="e">
        <f t="shared" si="3"/>
        <v>#VALUE!</v>
      </c>
      <c r="W25" s="36" t="b">
        <f t="shared" si="4"/>
        <v>1</v>
      </c>
    </row>
    <row r="26" spans="2:23" s="36" customFormat="1" ht="12">
      <c r="B26" s="56"/>
      <c r="C26" s="47"/>
      <c r="D26" s="48" t="s">
        <v>31</v>
      </c>
      <c r="E26" s="49">
        <v>37.2</v>
      </c>
      <c r="F26" s="50">
        <v>256665</v>
      </c>
      <c r="G26" s="51">
        <v>50</v>
      </c>
      <c r="H26" s="50">
        <v>605704</v>
      </c>
      <c r="I26" s="52">
        <v>2.36</v>
      </c>
      <c r="J26" s="53">
        <v>587225</v>
      </c>
      <c r="K26" s="54">
        <f t="shared" si="5"/>
        <v>3.15</v>
      </c>
      <c r="L26" s="49">
        <v>37.2</v>
      </c>
      <c r="M26" s="50">
        <v>256665</v>
      </c>
      <c r="N26" s="51">
        <v>50</v>
      </c>
      <c r="O26" s="50">
        <v>527075</v>
      </c>
      <c r="P26" s="52">
        <v>2.05</v>
      </c>
      <c r="Q26" s="53">
        <v>518457</v>
      </c>
      <c r="R26" s="55">
        <f t="shared" si="0"/>
        <v>1.66</v>
      </c>
      <c r="T26" s="36">
        <f t="shared" si="1"/>
        <v>3.15</v>
      </c>
      <c r="U26" s="36" t="b">
        <f t="shared" si="2"/>
        <v>0</v>
      </c>
      <c r="V26" s="36">
        <f t="shared" si="3"/>
        <v>1.66</v>
      </c>
      <c r="W26" s="36" t="b">
        <f t="shared" si="4"/>
        <v>0</v>
      </c>
    </row>
    <row r="27" spans="2:23" s="36" customFormat="1" ht="12">
      <c r="B27" s="56"/>
      <c r="C27" s="47"/>
      <c r="D27" s="48" t="s">
        <v>131</v>
      </c>
      <c r="E27" s="49">
        <v>39.2</v>
      </c>
      <c r="F27" s="50">
        <v>270570</v>
      </c>
      <c r="G27" s="51">
        <v>8</v>
      </c>
      <c r="H27" s="50">
        <v>612800</v>
      </c>
      <c r="I27" s="52">
        <v>2.26</v>
      </c>
      <c r="J27" s="53">
        <v>627000</v>
      </c>
      <c r="K27" s="54">
        <f t="shared" si="5"/>
        <v>-2.26</v>
      </c>
      <c r="L27" s="49">
        <v>39.2</v>
      </c>
      <c r="M27" s="50">
        <v>270570</v>
      </c>
      <c r="N27" s="51">
        <v>8</v>
      </c>
      <c r="O27" s="50">
        <v>534487</v>
      </c>
      <c r="P27" s="52">
        <v>1.98</v>
      </c>
      <c r="Q27" s="53">
        <v>552029</v>
      </c>
      <c r="R27" s="55">
        <f t="shared" si="0"/>
        <v>-3.18</v>
      </c>
      <c r="T27" s="36">
        <f t="shared" si="1"/>
        <v>-2.26</v>
      </c>
      <c r="U27" s="36" t="b">
        <f t="shared" si="2"/>
        <v>0</v>
      </c>
      <c r="V27" s="36">
        <f t="shared" si="3"/>
        <v>-3.18</v>
      </c>
      <c r="W27" s="36" t="b">
        <f t="shared" si="4"/>
        <v>0</v>
      </c>
    </row>
    <row r="28" spans="2:23" s="36" customFormat="1" ht="12">
      <c r="B28" s="56" t="s">
        <v>32</v>
      </c>
      <c r="C28" s="57" t="s">
        <v>33</v>
      </c>
      <c r="D28" s="58"/>
      <c r="E28" s="59" t="s">
        <v>20</v>
      </c>
      <c r="F28" s="60" t="s">
        <v>20</v>
      </c>
      <c r="G28" s="61" t="s">
        <v>20</v>
      </c>
      <c r="H28" s="60" t="s">
        <v>20</v>
      </c>
      <c r="I28" s="62" t="s">
        <v>20</v>
      </c>
      <c r="J28" s="63" t="s">
        <v>20</v>
      </c>
      <c r="K28" s="64" t="str">
        <f t="shared" si="5"/>
        <v>-</v>
      </c>
      <c r="L28" s="59" t="s">
        <v>20</v>
      </c>
      <c r="M28" s="60" t="s">
        <v>20</v>
      </c>
      <c r="N28" s="61" t="s">
        <v>20</v>
      </c>
      <c r="O28" s="60" t="s">
        <v>20</v>
      </c>
      <c r="P28" s="62" t="s">
        <v>20</v>
      </c>
      <c r="Q28" s="63" t="s">
        <v>20</v>
      </c>
      <c r="R28" s="64" t="str">
        <f t="shared" si="0"/>
        <v>-</v>
      </c>
      <c r="T28" s="36" t="e">
        <f t="shared" si="1"/>
        <v>#VALUE!</v>
      </c>
      <c r="U28" s="36" t="b">
        <f t="shared" si="2"/>
        <v>1</v>
      </c>
      <c r="V28" s="36" t="e">
        <f t="shared" si="3"/>
        <v>#VALUE!</v>
      </c>
      <c r="W28" s="36" t="b">
        <f t="shared" si="4"/>
        <v>1</v>
      </c>
    </row>
    <row r="29" spans="2:23" s="36" customFormat="1" ht="12">
      <c r="B29" s="56"/>
      <c r="C29" s="57" t="s">
        <v>34</v>
      </c>
      <c r="D29" s="58"/>
      <c r="E29" s="65">
        <v>44.5</v>
      </c>
      <c r="F29" s="66">
        <v>274840</v>
      </c>
      <c r="G29" s="67" t="s">
        <v>130</v>
      </c>
      <c r="H29" s="66">
        <v>600000</v>
      </c>
      <c r="I29" s="68">
        <v>2.18</v>
      </c>
      <c r="J29" s="69">
        <v>575000</v>
      </c>
      <c r="K29" s="64">
        <f t="shared" si="5"/>
        <v>4.35</v>
      </c>
      <c r="L29" s="65">
        <v>44.5</v>
      </c>
      <c r="M29" s="66">
        <v>274840</v>
      </c>
      <c r="N29" s="67" t="s">
        <v>130</v>
      </c>
      <c r="O29" s="66">
        <v>556000</v>
      </c>
      <c r="P29" s="68">
        <v>2.02</v>
      </c>
      <c r="Q29" s="69">
        <v>557100</v>
      </c>
      <c r="R29" s="64">
        <f t="shared" si="0"/>
        <v>-0.2</v>
      </c>
      <c r="T29" s="36">
        <f t="shared" si="1"/>
        <v>4.35</v>
      </c>
      <c r="U29" s="36" t="b">
        <f t="shared" si="2"/>
        <v>0</v>
      </c>
      <c r="V29" s="36">
        <f t="shared" si="3"/>
        <v>-0.2</v>
      </c>
      <c r="W29" s="36" t="b">
        <f t="shared" si="4"/>
        <v>0</v>
      </c>
    </row>
    <row r="30" spans="2:23" s="36" customFormat="1" ht="12">
      <c r="B30" s="56"/>
      <c r="C30" s="57" t="s">
        <v>35</v>
      </c>
      <c r="D30" s="58"/>
      <c r="E30" s="65">
        <v>36</v>
      </c>
      <c r="F30" s="66">
        <v>272198</v>
      </c>
      <c r="G30" s="67">
        <v>5</v>
      </c>
      <c r="H30" s="66">
        <v>476530</v>
      </c>
      <c r="I30" s="68">
        <v>1.75</v>
      </c>
      <c r="J30" s="69">
        <v>382901</v>
      </c>
      <c r="K30" s="64">
        <f t="shared" si="5"/>
        <v>24.45</v>
      </c>
      <c r="L30" s="65">
        <v>36</v>
      </c>
      <c r="M30" s="66">
        <v>272198</v>
      </c>
      <c r="N30" s="67">
        <v>5</v>
      </c>
      <c r="O30" s="66">
        <v>426440</v>
      </c>
      <c r="P30" s="68">
        <v>1.57</v>
      </c>
      <c r="Q30" s="69">
        <v>380739</v>
      </c>
      <c r="R30" s="64">
        <f t="shared" si="0"/>
        <v>12</v>
      </c>
      <c r="T30" s="36">
        <f t="shared" si="1"/>
        <v>24.45</v>
      </c>
      <c r="U30" s="36" t="b">
        <f t="shared" si="2"/>
        <v>0</v>
      </c>
      <c r="V30" s="36">
        <f t="shared" si="3"/>
        <v>12</v>
      </c>
      <c r="W30" s="36" t="b">
        <f t="shared" si="4"/>
        <v>0</v>
      </c>
    </row>
    <row r="31" spans="2:23" s="36" customFormat="1" ht="12">
      <c r="B31" s="56"/>
      <c r="C31" s="57" t="s">
        <v>36</v>
      </c>
      <c r="D31" s="58"/>
      <c r="E31" s="65">
        <v>40</v>
      </c>
      <c r="F31" s="66">
        <v>327274</v>
      </c>
      <c r="G31" s="67" t="s">
        <v>146</v>
      </c>
      <c r="H31" s="66">
        <v>530184</v>
      </c>
      <c r="I31" s="68">
        <v>1.62</v>
      </c>
      <c r="J31" s="69">
        <v>535125</v>
      </c>
      <c r="K31" s="64">
        <f t="shared" si="5"/>
        <v>-0.92</v>
      </c>
      <c r="L31" s="65">
        <v>40</v>
      </c>
      <c r="M31" s="66">
        <v>327274</v>
      </c>
      <c r="N31" s="67" t="s">
        <v>146</v>
      </c>
      <c r="O31" s="66">
        <v>530184</v>
      </c>
      <c r="P31" s="68">
        <v>1.62</v>
      </c>
      <c r="Q31" s="69">
        <v>535125</v>
      </c>
      <c r="R31" s="64">
        <f t="shared" si="0"/>
        <v>-0.92</v>
      </c>
      <c r="T31" s="36">
        <f t="shared" si="1"/>
        <v>-0.92</v>
      </c>
      <c r="U31" s="36" t="b">
        <f t="shared" si="2"/>
        <v>0</v>
      </c>
      <c r="V31" s="36">
        <f t="shared" si="3"/>
        <v>-0.92</v>
      </c>
      <c r="W31" s="36" t="b">
        <f t="shared" si="4"/>
        <v>0</v>
      </c>
    </row>
    <row r="32" spans="2:23" s="36" customFormat="1" ht="12">
      <c r="B32" s="56"/>
      <c r="C32" s="57" t="s">
        <v>37</v>
      </c>
      <c r="D32" s="58"/>
      <c r="E32" s="65" t="s">
        <v>20</v>
      </c>
      <c r="F32" s="66" t="s">
        <v>20</v>
      </c>
      <c r="G32" s="67" t="s">
        <v>20</v>
      </c>
      <c r="H32" s="66" t="s">
        <v>20</v>
      </c>
      <c r="I32" s="68" t="s">
        <v>20</v>
      </c>
      <c r="J32" s="69" t="s">
        <v>20</v>
      </c>
      <c r="K32" s="64" t="str">
        <f t="shared" si="5"/>
        <v>-</v>
      </c>
      <c r="L32" s="65" t="s">
        <v>20</v>
      </c>
      <c r="M32" s="66" t="s">
        <v>20</v>
      </c>
      <c r="N32" s="67" t="s">
        <v>20</v>
      </c>
      <c r="O32" s="66" t="s">
        <v>20</v>
      </c>
      <c r="P32" s="68" t="s">
        <v>20</v>
      </c>
      <c r="Q32" s="69" t="s">
        <v>20</v>
      </c>
      <c r="R32" s="64" t="str">
        <f t="shared" si="0"/>
        <v>-</v>
      </c>
      <c r="T32" s="36" t="e">
        <f t="shared" si="1"/>
        <v>#VALUE!</v>
      </c>
      <c r="U32" s="36" t="b">
        <f t="shared" si="2"/>
        <v>1</v>
      </c>
      <c r="V32" s="36" t="e">
        <f t="shared" si="3"/>
        <v>#VALUE!</v>
      </c>
      <c r="W32" s="36" t="b">
        <f t="shared" si="4"/>
        <v>1</v>
      </c>
    </row>
    <row r="33" spans="2:23" s="36" customFormat="1" ht="12">
      <c r="B33" s="56"/>
      <c r="C33" s="70" t="s">
        <v>38</v>
      </c>
      <c r="D33" s="71"/>
      <c r="E33" s="59">
        <v>42.2</v>
      </c>
      <c r="F33" s="60">
        <v>262674</v>
      </c>
      <c r="G33" s="61">
        <v>8</v>
      </c>
      <c r="H33" s="60">
        <v>565421</v>
      </c>
      <c r="I33" s="62">
        <v>2.15</v>
      </c>
      <c r="J33" s="63">
        <v>580939</v>
      </c>
      <c r="K33" s="54">
        <f t="shared" si="5"/>
        <v>-2.67</v>
      </c>
      <c r="L33" s="59">
        <v>42.2</v>
      </c>
      <c r="M33" s="60">
        <v>262674</v>
      </c>
      <c r="N33" s="61">
        <v>8</v>
      </c>
      <c r="O33" s="60">
        <v>450330</v>
      </c>
      <c r="P33" s="62">
        <v>1.71</v>
      </c>
      <c r="Q33" s="63">
        <v>456326</v>
      </c>
      <c r="R33" s="55">
        <f t="shared" si="0"/>
        <v>-1.31</v>
      </c>
      <c r="T33" s="36">
        <f t="shared" si="1"/>
        <v>-2.67</v>
      </c>
      <c r="U33" s="36" t="b">
        <f t="shared" si="2"/>
        <v>0</v>
      </c>
      <c r="V33" s="36">
        <f t="shared" si="3"/>
        <v>-1.31</v>
      </c>
      <c r="W33" s="36" t="b">
        <f t="shared" si="4"/>
        <v>0</v>
      </c>
    </row>
    <row r="34" spans="2:23" s="36" customFormat="1" ht="12">
      <c r="B34" s="56"/>
      <c r="C34" s="47"/>
      <c r="D34" s="72" t="s">
        <v>132</v>
      </c>
      <c r="E34" s="49" t="s">
        <v>20</v>
      </c>
      <c r="F34" s="50" t="s">
        <v>20</v>
      </c>
      <c r="G34" s="51" t="s">
        <v>20</v>
      </c>
      <c r="H34" s="50" t="s">
        <v>20</v>
      </c>
      <c r="I34" s="52" t="s">
        <v>20</v>
      </c>
      <c r="J34" s="53" t="s">
        <v>20</v>
      </c>
      <c r="K34" s="54" t="str">
        <f t="shared" si="5"/>
        <v>-</v>
      </c>
      <c r="L34" s="49" t="s">
        <v>20</v>
      </c>
      <c r="M34" s="50" t="s">
        <v>20</v>
      </c>
      <c r="N34" s="51" t="s">
        <v>20</v>
      </c>
      <c r="O34" s="50" t="s">
        <v>20</v>
      </c>
      <c r="P34" s="52" t="s">
        <v>20</v>
      </c>
      <c r="Q34" s="53" t="s">
        <v>20</v>
      </c>
      <c r="R34" s="55" t="str">
        <f t="shared" si="0"/>
        <v>-</v>
      </c>
      <c r="T34" s="36" t="e">
        <f t="shared" si="1"/>
        <v>#VALUE!</v>
      </c>
      <c r="U34" s="36" t="b">
        <f t="shared" si="2"/>
        <v>1</v>
      </c>
      <c r="V34" s="36" t="e">
        <f t="shared" si="3"/>
        <v>#VALUE!</v>
      </c>
      <c r="W34" s="36" t="b">
        <f t="shared" si="4"/>
        <v>1</v>
      </c>
    </row>
    <row r="35" spans="2:23" s="36" customFormat="1" ht="12">
      <c r="B35" s="56"/>
      <c r="C35" s="47"/>
      <c r="D35" s="72" t="s">
        <v>39</v>
      </c>
      <c r="E35" s="49">
        <v>44.9</v>
      </c>
      <c r="F35" s="50">
        <v>238961</v>
      </c>
      <c r="G35" s="51" t="s">
        <v>130</v>
      </c>
      <c r="H35" s="50">
        <v>450961</v>
      </c>
      <c r="I35" s="52">
        <v>1.89</v>
      </c>
      <c r="J35" s="53">
        <v>456134</v>
      </c>
      <c r="K35" s="54">
        <f t="shared" si="5"/>
        <v>-1.13</v>
      </c>
      <c r="L35" s="49">
        <v>44.9</v>
      </c>
      <c r="M35" s="50">
        <v>238961</v>
      </c>
      <c r="N35" s="51" t="s">
        <v>43</v>
      </c>
      <c r="O35" s="50">
        <v>434784</v>
      </c>
      <c r="P35" s="52">
        <v>1.82</v>
      </c>
      <c r="Q35" s="53">
        <v>444653</v>
      </c>
      <c r="R35" s="55">
        <f t="shared" si="0"/>
        <v>-2.22</v>
      </c>
      <c r="T35" s="36">
        <f t="shared" si="1"/>
        <v>-1.13</v>
      </c>
      <c r="U35" s="36" t="b">
        <f t="shared" si="2"/>
        <v>0</v>
      </c>
      <c r="V35" s="36">
        <f t="shared" si="3"/>
        <v>-2.22</v>
      </c>
      <c r="W35" s="36" t="b">
        <f t="shared" si="4"/>
        <v>0</v>
      </c>
    </row>
    <row r="36" spans="2:23" s="36" customFormat="1" ht="12">
      <c r="B36" s="56" t="s">
        <v>40</v>
      </c>
      <c r="C36" s="47"/>
      <c r="D36" s="72" t="s">
        <v>41</v>
      </c>
      <c r="E36" s="49">
        <v>41.4</v>
      </c>
      <c r="F36" s="50">
        <v>270578</v>
      </c>
      <c r="G36" s="51">
        <v>6</v>
      </c>
      <c r="H36" s="50">
        <v>603574</v>
      </c>
      <c r="I36" s="52">
        <v>2.23</v>
      </c>
      <c r="J36" s="53">
        <v>622540</v>
      </c>
      <c r="K36" s="54">
        <f t="shared" si="5"/>
        <v>-3.05</v>
      </c>
      <c r="L36" s="49">
        <v>41.4</v>
      </c>
      <c r="M36" s="50">
        <v>270578</v>
      </c>
      <c r="N36" s="51">
        <v>6</v>
      </c>
      <c r="O36" s="50">
        <v>455512</v>
      </c>
      <c r="P36" s="52">
        <v>1.68</v>
      </c>
      <c r="Q36" s="53">
        <v>460217</v>
      </c>
      <c r="R36" s="55">
        <f t="shared" si="0"/>
        <v>-1.02</v>
      </c>
      <c r="T36" s="36">
        <f t="shared" si="1"/>
        <v>-3.05</v>
      </c>
      <c r="U36" s="36" t="b">
        <f t="shared" si="2"/>
        <v>0</v>
      </c>
      <c r="V36" s="36">
        <f t="shared" si="3"/>
        <v>-1.02</v>
      </c>
      <c r="W36" s="36" t="b">
        <f t="shared" si="4"/>
        <v>0</v>
      </c>
    </row>
    <row r="37" spans="2:23" s="36" customFormat="1" ht="12">
      <c r="B37" s="56"/>
      <c r="C37" s="47"/>
      <c r="D37" s="72" t="s">
        <v>42</v>
      </c>
      <c r="E37" s="49" t="s">
        <v>20</v>
      </c>
      <c r="F37" s="50" t="s">
        <v>20</v>
      </c>
      <c r="G37" s="51" t="s">
        <v>20</v>
      </c>
      <c r="H37" s="50" t="s">
        <v>20</v>
      </c>
      <c r="I37" s="52" t="s">
        <v>20</v>
      </c>
      <c r="J37" s="53" t="s">
        <v>20</v>
      </c>
      <c r="K37" s="54" t="str">
        <f t="shared" si="5"/>
        <v>-</v>
      </c>
      <c r="L37" s="49" t="s">
        <v>20</v>
      </c>
      <c r="M37" s="50" t="s">
        <v>20</v>
      </c>
      <c r="N37" s="51" t="s">
        <v>20</v>
      </c>
      <c r="O37" s="50" t="s">
        <v>20</v>
      </c>
      <c r="P37" s="52" t="s">
        <v>20</v>
      </c>
      <c r="Q37" s="53" t="s">
        <v>20</v>
      </c>
      <c r="R37" s="55" t="str">
        <f t="shared" si="0"/>
        <v>-</v>
      </c>
      <c r="T37" s="36" t="e">
        <f t="shared" si="1"/>
        <v>#VALUE!</v>
      </c>
      <c r="U37" s="36" t="b">
        <f t="shared" si="2"/>
        <v>1</v>
      </c>
      <c r="V37" s="36" t="e">
        <f t="shared" si="3"/>
        <v>#VALUE!</v>
      </c>
      <c r="W37" s="36" t="b">
        <f t="shared" si="4"/>
        <v>1</v>
      </c>
    </row>
    <row r="38" spans="2:23" s="36" customFormat="1" ht="12">
      <c r="B38" s="56"/>
      <c r="C38" s="47"/>
      <c r="D38" s="72" t="s">
        <v>44</v>
      </c>
      <c r="E38" s="49" t="s">
        <v>20</v>
      </c>
      <c r="F38" s="50" t="s">
        <v>20</v>
      </c>
      <c r="G38" s="51" t="s">
        <v>20</v>
      </c>
      <c r="H38" s="50" t="s">
        <v>20</v>
      </c>
      <c r="I38" s="52" t="s">
        <v>20</v>
      </c>
      <c r="J38" s="53" t="s">
        <v>20</v>
      </c>
      <c r="K38" s="54" t="str">
        <f t="shared" si="5"/>
        <v>-</v>
      </c>
      <c r="L38" s="49" t="s">
        <v>20</v>
      </c>
      <c r="M38" s="50" t="s">
        <v>20</v>
      </c>
      <c r="N38" s="51" t="s">
        <v>20</v>
      </c>
      <c r="O38" s="50" t="s">
        <v>20</v>
      </c>
      <c r="P38" s="52" t="s">
        <v>20</v>
      </c>
      <c r="Q38" s="53" t="s">
        <v>20</v>
      </c>
      <c r="R38" s="55" t="str">
        <f t="shared" si="0"/>
        <v>-</v>
      </c>
      <c r="T38" s="36" t="e">
        <f t="shared" si="1"/>
        <v>#VALUE!</v>
      </c>
      <c r="U38" s="36" t="b">
        <f t="shared" si="2"/>
        <v>1</v>
      </c>
      <c r="V38" s="36" t="e">
        <f t="shared" si="3"/>
        <v>#VALUE!</v>
      </c>
      <c r="W38" s="36" t="b">
        <f t="shared" si="4"/>
        <v>1</v>
      </c>
    </row>
    <row r="39" spans="2:23" s="36" customFormat="1" ht="12">
      <c r="B39" s="56"/>
      <c r="C39" s="47"/>
      <c r="D39" s="72" t="s">
        <v>45</v>
      </c>
      <c r="E39" s="49" t="s">
        <v>20</v>
      </c>
      <c r="F39" s="50" t="s">
        <v>20</v>
      </c>
      <c r="G39" s="51" t="s">
        <v>20</v>
      </c>
      <c r="H39" s="50" t="s">
        <v>20</v>
      </c>
      <c r="I39" s="52" t="s">
        <v>20</v>
      </c>
      <c r="J39" s="53" t="s">
        <v>20</v>
      </c>
      <c r="K39" s="54" t="str">
        <f t="shared" si="5"/>
        <v>-</v>
      </c>
      <c r="L39" s="49" t="s">
        <v>20</v>
      </c>
      <c r="M39" s="50" t="s">
        <v>20</v>
      </c>
      <c r="N39" s="51" t="s">
        <v>20</v>
      </c>
      <c r="O39" s="50" t="s">
        <v>20</v>
      </c>
      <c r="P39" s="52" t="s">
        <v>20</v>
      </c>
      <c r="Q39" s="53" t="s">
        <v>20</v>
      </c>
      <c r="R39" s="55" t="str">
        <f t="shared" si="0"/>
        <v>-</v>
      </c>
      <c r="T39" s="36" t="e">
        <f t="shared" si="1"/>
        <v>#VALUE!</v>
      </c>
      <c r="U39" s="36" t="b">
        <f t="shared" si="2"/>
        <v>1</v>
      </c>
      <c r="V39" s="36" t="e">
        <f t="shared" si="3"/>
        <v>#VALUE!</v>
      </c>
      <c r="W39" s="36" t="b">
        <f t="shared" si="4"/>
        <v>1</v>
      </c>
    </row>
    <row r="40" spans="2:23" s="36" customFormat="1" ht="12">
      <c r="B40" s="56"/>
      <c r="C40" s="47"/>
      <c r="D40" s="48" t="s">
        <v>46</v>
      </c>
      <c r="E40" s="49" t="s">
        <v>20</v>
      </c>
      <c r="F40" s="50" t="s">
        <v>20</v>
      </c>
      <c r="G40" s="51" t="s">
        <v>20</v>
      </c>
      <c r="H40" s="50" t="s">
        <v>20</v>
      </c>
      <c r="I40" s="52" t="s">
        <v>20</v>
      </c>
      <c r="J40" s="53" t="s">
        <v>20</v>
      </c>
      <c r="K40" s="54" t="str">
        <f t="shared" si="5"/>
        <v>-</v>
      </c>
      <c r="L40" s="49" t="s">
        <v>20</v>
      </c>
      <c r="M40" s="50" t="s">
        <v>20</v>
      </c>
      <c r="N40" s="51" t="s">
        <v>20</v>
      </c>
      <c r="O40" s="50" t="s">
        <v>20</v>
      </c>
      <c r="P40" s="52" t="s">
        <v>20</v>
      </c>
      <c r="Q40" s="53" t="s">
        <v>20</v>
      </c>
      <c r="R40" s="55" t="str">
        <f t="shared" si="0"/>
        <v>-</v>
      </c>
      <c r="T40" s="36" t="e">
        <f t="shared" si="1"/>
        <v>#VALUE!</v>
      </c>
      <c r="U40" s="36" t="b">
        <f t="shared" si="2"/>
        <v>1</v>
      </c>
      <c r="V40" s="36" t="e">
        <f t="shared" si="3"/>
        <v>#VALUE!</v>
      </c>
      <c r="W40" s="36" t="b">
        <f t="shared" si="4"/>
        <v>1</v>
      </c>
    </row>
    <row r="41" spans="2:23" s="36" customFormat="1" ht="12">
      <c r="B41" s="56"/>
      <c r="C41" s="47"/>
      <c r="D41" s="48" t="s">
        <v>47</v>
      </c>
      <c r="E41" s="49" t="s">
        <v>20</v>
      </c>
      <c r="F41" s="50" t="s">
        <v>20</v>
      </c>
      <c r="G41" s="51" t="s">
        <v>20</v>
      </c>
      <c r="H41" s="50" t="s">
        <v>20</v>
      </c>
      <c r="I41" s="52" t="s">
        <v>20</v>
      </c>
      <c r="J41" s="53" t="s">
        <v>20</v>
      </c>
      <c r="K41" s="54" t="str">
        <f t="shared" si="5"/>
        <v>-</v>
      </c>
      <c r="L41" s="49" t="s">
        <v>20</v>
      </c>
      <c r="M41" s="50" t="s">
        <v>20</v>
      </c>
      <c r="N41" s="51" t="s">
        <v>20</v>
      </c>
      <c r="O41" s="50" t="s">
        <v>20</v>
      </c>
      <c r="P41" s="52" t="s">
        <v>20</v>
      </c>
      <c r="Q41" s="53" t="s">
        <v>20</v>
      </c>
      <c r="R41" s="55" t="str">
        <f t="shared" si="0"/>
        <v>-</v>
      </c>
      <c r="T41" s="36" t="e">
        <f t="shared" si="1"/>
        <v>#VALUE!</v>
      </c>
      <c r="U41" s="36" t="b">
        <f t="shared" si="2"/>
        <v>1</v>
      </c>
      <c r="V41" s="36" t="e">
        <f t="shared" si="3"/>
        <v>#VALUE!</v>
      </c>
      <c r="W41" s="36" t="b">
        <f t="shared" si="4"/>
        <v>1</v>
      </c>
    </row>
    <row r="42" spans="2:23" s="36" customFormat="1" ht="12">
      <c r="B42" s="56"/>
      <c r="C42" s="57" t="s">
        <v>48</v>
      </c>
      <c r="D42" s="73"/>
      <c r="E42" s="65">
        <v>39.9</v>
      </c>
      <c r="F42" s="66">
        <v>290852</v>
      </c>
      <c r="G42" s="67">
        <v>4</v>
      </c>
      <c r="H42" s="66">
        <v>489370</v>
      </c>
      <c r="I42" s="68">
        <v>1.68</v>
      </c>
      <c r="J42" s="69">
        <v>525676</v>
      </c>
      <c r="K42" s="64">
        <f t="shared" si="5"/>
        <v>-6.91</v>
      </c>
      <c r="L42" s="65">
        <v>39.9</v>
      </c>
      <c r="M42" s="66">
        <v>290852</v>
      </c>
      <c r="N42" s="67">
        <v>4</v>
      </c>
      <c r="O42" s="66">
        <v>445262</v>
      </c>
      <c r="P42" s="68">
        <v>1.53</v>
      </c>
      <c r="Q42" s="69">
        <v>448239</v>
      </c>
      <c r="R42" s="64">
        <f t="shared" si="0"/>
        <v>-0.66</v>
      </c>
      <c r="T42" s="36">
        <f t="shared" si="1"/>
        <v>-6.91</v>
      </c>
      <c r="U42" s="36" t="b">
        <f t="shared" si="2"/>
        <v>0</v>
      </c>
      <c r="V42" s="36">
        <f t="shared" si="3"/>
        <v>-0.66</v>
      </c>
      <c r="W42" s="36" t="b">
        <f t="shared" si="4"/>
        <v>0</v>
      </c>
    </row>
    <row r="43" spans="2:23" s="36" customFormat="1" ht="12">
      <c r="B43" s="56"/>
      <c r="C43" s="57" t="s">
        <v>49</v>
      </c>
      <c r="D43" s="73"/>
      <c r="E43" s="65" t="s">
        <v>20</v>
      </c>
      <c r="F43" s="66" t="s">
        <v>20</v>
      </c>
      <c r="G43" s="67" t="s">
        <v>20</v>
      </c>
      <c r="H43" s="66" t="s">
        <v>20</v>
      </c>
      <c r="I43" s="68" t="s">
        <v>20</v>
      </c>
      <c r="J43" s="69" t="s">
        <v>20</v>
      </c>
      <c r="K43" s="64" t="str">
        <f t="shared" si="5"/>
        <v>-</v>
      </c>
      <c r="L43" s="65" t="s">
        <v>20</v>
      </c>
      <c r="M43" s="66" t="s">
        <v>20</v>
      </c>
      <c r="N43" s="67" t="s">
        <v>20</v>
      </c>
      <c r="O43" s="66" t="s">
        <v>20</v>
      </c>
      <c r="P43" s="68" t="s">
        <v>20</v>
      </c>
      <c r="Q43" s="69" t="s">
        <v>20</v>
      </c>
      <c r="R43" s="64" t="str">
        <f t="shared" si="0"/>
        <v>-</v>
      </c>
      <c r="T43" s="36" t="e">
        <f t="shared" si="1"/>
        <v>#VALUE!</v>
      </c>
      <c r="U43" s="36" t="b">
        <f t="shared" si="2"/>
        <v>1</v>
      </c>
      <c r="V43" s="36" t="e">
        <f t="shared" si="3"/>
        <v>#VALUE!</v>
      </c>
      <c r="W43" s="36" t="b">
        <f t="shared" si="4"/>
        <v>1</v>
      </c>
    </row>
    <row r="44" spans="2:23" s="36" customFormat="1" ht="12">
      <c r="B44" s="56"/>
      <c r="C44" s="57" t="s">
        <v>50</v>
      </c>
      <c r="D44" s="73"/>
      <c r="E44" s="65">
        <v>28.6</v>
      </c>
      <c r="F44" s="66">
        <v>234182</v>
      </c>
      <c r="G44" s="67" t="s">
        <v>133</v>
      </c>
      <c r="H44" s="66">
        <v>585455</v>
      </c>
      <c r="I44" s="68">
        <v>2.5</v>
      </c>
      <c r="J44" s="69">
        <v>575688</v>
      </c>
      <c r="K44" s="64">
        <f t="shared" si="5"/>
        <v>1.7</v>
      </c>
      <c r="L44" s="65">
        <v>28.6</v>
      </c>
      <c r="M44" s="66">
        <v>234182</v>
      </c>
      <c r="N44" s="67" t="s">
        <v>133</v>
      </c>
      <c r="O44" s="66">
        <v>520980</v>
      </c>
      <c r="P44" s="68">
        <v>2.22</v>
      </c>
      <c r="Q44" s="69">
        <v>541261</v>
      </c>
      <c r="R44" s="64">
        <f t="shared" si="0"/>
        <v>-3.75</v>
      </c>
      <c r="T44" s="36">
        <f t="shared" si="1"/>
        <v>1.7</v>
      </c>
      <c r="U44" s="36" t="b">
        <f t="shared" si="2"/>
        <v>0</v>
      </c>
      <c r="V44" s="36">
        <f t="shared" si="3"/>
        <v>-3.75</v>
      </c>
      <c r="W44" s="36" t="b">
        <f t="shared" si="4"/>
        <v>0</v>
      </c>
    </row>
    <row r="45" spans="2:23" s="36" customFormat="1" ht="12">
      <c r="B45" s="56"/>
      <c r="C45" s="57" t="s">
        <v>51</v>
      </c>
      <c r="D45" s="73"/>
      <c r="E45" s="65" t="s">
        <v>20</v>
      </c>
      <c r="F45" s="66" t="s">
        <v>20</v>
      </c>
      <c r="G45" s="67" t="s">
        <v>20</v>
      </c>
      <c r="H45" s="66" t="s">
        <v>20</v>
      </c>
      <c r="I45" s="68" t="s">
        <v>20</v>
      </c>
      <c r="J45" s="69" t="s">
        <v>20</v>
      </c>
      <c r="K45" s="64" t="str">
        <f t="shared" si="5"/>
        <v>-</v>
      </c>
      <c r="L45" s="65" t="s">
        <v>20</v>
      </c>
      <c r="M45" s="66" t="s">
        <v>20</v>
      </c>
      <c r="N45" s="67" t="s">
        <v>20</v>
      </c>
      <c r="O45" s="66" t="s">
        <v>20</v>
      </c>
      <c r="P45" s="68" t="s">
        <v>20</v>
      </c>
      <c r="Q45" s="69" t="s">
        <v>20</v>
      </c>
      <c r="R45" s="64" t="str">
        <f t="shared" si="0"/>
        <v>-</v>
      </c>
      <c r="T45" s="36" t="e">
        <f t="shared" si="1"/>
        <v>#VALUE!</v>
      </c>
      <c r="U45" s="36" t="b">
        <f t="shared" si="2"/>
        <v>1</v>
      </c>
      <c r="V45" s="36" t="e">
        <f t="shared" si="3"/>
        <v>#VALUE!</v>
      </c>
      <c r="W45" s="36" t="b">
        <f t="shared" si="4"/>
        <v>1</v>
      </c>
    </row>
    <row r="46" spans="2:23" s="36" customFormat="1" ht="12">
      <c r="B46" s="56"/>
      <c r="C46" s="57" t="s">
        <v>52</v>
      </c>
      <c r="D46" s="73"/>
      <c r="E46" s="65">
        <v>36.1</v>
      </c>
      <c r="F46" s="66">
        <v>207623</v>
      </c>
      <c r="G46" s="67" t="s">
        <v>134</v>
      </c>
      <c r="H46" s="66">
        <v>350520</v>
      </c>
      <c r="I46" s="68">
        <v>1.69</v>
      </c>
      <c r="J46" s="69">
        <v>314118</v>
      </c>
      <c r="K46" s="64">
        <f t="shared" si="5"/>
        <v>11.59</v>
      </c>
      <c r="L46" s="65">
        <v>36.1</v>
      </c>
      <c r="M46" s="66">
        <v>207623</v>
      </c>
      <c r="N46" s="67" t="s">
        <v>134</v>
      </c>
      <c r="O46" s="66">
        <v>325095</v>
      </c>
      <c r="P46" s="68">
        <v>1.57</v>
      </c>
      <c r="Q46" s="69">
        <v>302649</v>
      </c>
      <c r="R46" s="64">
        <f t="shared" si="0"/>
        <v>7.42</v>
      </c>
      <c r="T46" s="36">
        <f t="shared" si="1"/>
        <v>11.59</v>
      </c>
      <c r="U46" s="36" t="b">
        <f t="shared" si="2"/>
        <v>0</v>
      </c>
      <c r="V46" s="36">
        <f t="shared" si="3"/>
        <v>7.42</v>
      </c>
      <c r="W46" s="36" t="b">
        <f t="shared" si="4"/>
        <v>0</v>
      </c>
    </row>
    <row r="47" spans="2:23" s="36" customFormat="1" ht="12">
      <c r="B47" s="56"/>
      <c r="C47" s="57" t="s">
        <v>53</v>
      </c>
      <c r="D47" s="73"/>
      <c r="E47" s="65" t="s">
        <v>20</v>
      </c>
      <c r="F47" s="66" t="s">
        <v>20</v>
      </c>
      <c r="G47" s="67" t="s">
        <v>20</v>
      </c>
      <c r="H47" s="66" t="s">
        <v>20</v>
      </c>
      <c r="I47" s="68" t="s">
        <v>20</v>
      </c>
      <c r="J47" s="69" t="s">
        <v>20</v>
      </c>
      <c r="K47" s="64" t="str">
        <f t="shared" si="5"/>
        <v>-</v>
      </c>
      <c r="L47" s="65" t="s">
        <v>20</v>
      </c>
      <c r="M47" s="66" t="s">
        <v>20</v>
      </c>
      <c r="N47" s="67" t="s">
        <v>20</v>
      </c>
      <c r="O47" s="66" t="s">
        <v>20</v>
      </c>
      <c r="P47" s="68" t="s">
        <v>20</v>
      </c>
      <c r="Q47" s="69" t="s">
        <v>20</v>
      </c>
      <c r="R47" s="64" t="str">
        <f t="shared" si="0"/>
        <v>-</v>
      </c>
      <c r="T47" s="36" t="e">
        <f t="shared" si="1"/>
        <v>#VALUE!</v>
      </c>
      <c r="U47" s="36" t="b">
        <f t="shared" si="2"/>
        <v>1</v>
      </c>
      <c r="V47" s="36" t="e">
        <f t="shared" si="3"/>
        <v>#VALUE!</v>
      </c>
      <c r="W47" s="36" t="b">
        <f t="shared" si="4"/>
        <v>1</v>
      </c>
    </row>
    <row r="48" spans="2:23" s="36" customFormat="1" ht="12.75" thickBot="1">
      <c r="B48" s="56"/>
      <c r="C48" s="75" t="s">
        <v>54</v>
      </c>
      <c r="D48" s="76"/>
      <c r="E48" s="49">
        <v>39.1</v>
      </c>
      <c r="F48" s="50">
        <v>240363</v>
      </c>
      <c r="G48" s="51" t="s">
        <v>146</v>
      </c>
      <c r="H48" s="50">
        <v>508968</v>
      </c>
      <c r="I48" s="52">
        <v>2.12</v>
      </c>
      <c r="J48" s="53">
        <v>586895</v>
      </c>
      <c r="K48" s="54">
        <f t="shared" si="5"/>
        <v>-13.28</v>
      </c>
      <c r="L48" s="49">
        <v>39.1</v>
      </c>
      <c r="M48" s="50">
        <v>240363</v>
      </c>
      <c r="N48" s="51" t="s">
        <v>146</v>
      </c>
      <c r="O48" s="50">
        <v>508968</v>
      </c>
      <c r="P48" s="52">
        <v>2.12</v>
      </c>
      <c r="Q48" s="53">
        <v>586895</v>
      </c>
      <c r="R48" s="55">
        <f t="shared" si="0"/>
        <v>-13.28</v>
      </c>
      <c r="T48" s="36">
        <f t="shared" si="1"/>
        <v>-13.28</v>
      </c>
      <c r="U48" s="36" t="b">
        <f t="shared" si="2"/>
        <v>0</v>
      </c>
      <c r="V48" s="36">
        <f t="shared" si="3"/>
        <v>-13.28</v>
      </c>
      <c r="W48" s="36" t="b">
        <f t="shared" si="4"/>
        <v>0</v>
      </c>
    </row>
    <row r="49" spans="2:23" s="36" customFormat="1" ht="12">
      <c r="B49" s="77"/>
      <c r="C49" s="78" t="s">
        <v>55</v>
      </c>
      <c r="D49" s="79" t="s">
        <v>56</v>
      </c>
      <c r="E49" s="80">
        <v>40</v>
      </c>
      <c r="F49" s="81">
        <v>319960</v>
      </c>
      <c r="G49" s="82">
        <v>12</v>
      </c>
      <c r="H49" s="81">
        <v>730945</v>
      </c>
      <c r="I49" s="83">
        <v>2.28</v>
      </c>
      <c r="J49" s="84">
        <v>765787</v>
      </c>
      <c r="K49" s="85">
        <f t="shared" si="5"/>
        <v>-4.55</v>
      </c>
      <c r="L49" s="80">
        <v>40</v>
      </c>
      <c r="M49" s="81">
        <v>319960</v>
      </c>
      <c r="N49" s="82">
        <v>12</v>
      </c>
      <c r="O49" s="81">
        <v>662917</v>
      </c>
      <c r="P49" s="83">
        <v>2.07</v>
      </c>
      <c r="Q49" s="84">
        <v>684464</v>
      </c>
      <c r="R49" s="85">
        <f t="shared" si="0"/>
        <v>-3.15</v>
      </c>
      <c r="T49" s="36">
        <f t="shared" si="1"/>
        <v>-4.55</v>
      </c>
      <c r="U49" s="36" t="b">
        <f t="shared" si="2"/>
        <v>0</v>
      </c>
      <c r="V49" s="36">
        <f t="shared" si="3"/>
        <v>-3.15</v>
      </c>
      <c r="W49" s="36" t="b">
        <f t="shared" si="4"/>
        <v>0</v>
      </c>
    </row>
    <row r="50" spans="2:23" s="36" customFormat="1" ht="12">
      <c r="B50" s="56" t="s">
        <v>57</v>
      </c>
      <c r="C50" s="86"/>
      <c r="D50" s="87" t="s">
        <v>58</v>
      </c>
      <c r="E50" s="65">
        <v>38.1</v>
      </c>
      <c r="F50" s="66">
        <v>282831</v>
      </c>
      <c r="G50" s="67">
        <v>26</v>
      </c>
      <c r="H50" s="66">
        <v>680821</v>
      </c>
      <c r="I50" s="68">
        <v>2.41</v>
      </c>
      <c r="J50" s="69">
        <v>665258</v>
      </c>
      <c r="K50" s="64">
        <f t="shared" si="5"/>
        <v>2.34</v>
      </c>
      <c r="L50" s="65">
        <v>38.1</v>
      </c>
      <c r="M50" s="66">
        <v>282831</v>
      </c>
      <c r="N50" s="67">
        <v>26</v>
      </c>
      <c r="O50" s="66">
        <v>624095</v>
      </c>
      <c r="P50" s="68">
        <v>2.21</v>
      </c>
      <c r="Q50" s="69">
        <v>615604</v>
      </c>
      <c r="R50" s="64">
        <f t="shared" si="0"/>
        <v>1.38</v>
      </c>
      <c r="T50" s="36">
        <f t="shared" si="1"/>
        <v>2.34</v>
      </c>
      <c r="U50" s="36" t="b">
        <f t="shared" si="2"/>
        <v>0</v>
      </c>
      <c r="V50" s="36">
        <f t="shared" si="3"/>
        <v>1.38</v>
      </c>
      <c r="W50" s="36" t="b">
        <f t="shared" si="4"/>
        <v>0</v>
      </c>
    </row>
    <row r="51" spans="2:23" s="36" customFormat="1" ht="12">
      <c r="B51" s="56"/>
      <c r="C51" s="86" t="s">
        <v>59</v>
      </c>
      <c r="D51" s="87" t="s">
        <v>60</v>
      </c>
      <c r="E51" s="65">
        <v>36.5</v>
      </c>
      <c r="F51" s="66">
        <v>257248</v>
      </c>
      <c r="G51" s="67">
        <v>19</v>
      </c>
      <c r="H51" s="66">
        <v>642969</v>
      </c>
      <c r="I51" s="68">
        <v>2.5</v>
      </c>
      <c r="J51" s="69">
        <v>652555</v>
      </c>
      <c r="K51" s="64">
        <f t="shared" si="5"/>
        <v>-1.47</v>
      </c>
      <c r="L51" s="65">
        <v>36.5</v>
      </c>
      <c r="M51" s="66">
        <v>257248</v>
      </c>
      <c r="N51" s="67">
        <v>19</v>
      </c>
      <c r="O51" s="66">
        <v>576368</v>
      </c>
      <c r="P51" s="68">
        <v>2.24</v>
      </c>
      <c r="Q51" s="69">
        <v>593767</v>
      </c>
      <c r="R51" s="64">
        <f t="shared" si="0"/>
        <v>-2.93</v>
      </c>
      <c r="T51" s="36">
        <f t="shared" si="1"/>
        <v>-1.47</v>
      </c>
      <c r="U51" s="36" t="b">
        <f t="shared" si="2"/>
        <v>0</v>
      </c>
      <c r="V51" s="36">
        <f t="shared" si="3"/>
        <v>-2.93</v>
      </c>
      <c r="W51" s="36" t="b">
        <f t="shared" si="4"/>
        <v>0</v>
      </c>
    </row>
    <row r="52" spans="2:23" s="36" customFormat="1" ht="12">
      <c r="B52" s="56"/>
      <c r="C52" s="86"/>
      <c r="D52" s="87" t="s">
        <v>61</v>
      </c>
      <c r="E52" s="65">
        <v>37.1</v>
      </c>
      <c r="F52" s="66">
        <v>262016</v>
      </c>
      <c r="G52" s="67">
        <v>24</v>
      </c>
      <c r="H52" s="66">
        <v>597872</v>
      </c>
      <c r="I52" s="68">
        <v>2.28</v>
      </c>
      <c r="J52" s="69">
        <v>595370</v>
      </c>
      <c r="K52" s="64">
        <f t="shared" si="5"/>
        <v>0.42</v>
      </c>
      <c r="L52" s="65">
        <v>37.1</v>
      </c>
      <c r="M52" s="66">
        <v>262016</v>
      </c>
      <c r="N52" s="67">
        <v>24</v>
      </c>
      <c r="O52" s="66">
        <v>533811</v>
      </c>
      <c r="P52" s="68">
        <v>2.04</v>
      </c>
      <c r="Q52" s="69">
        <v>524791</v>
      </c>
      <c r="R52" s="64">
        <f t="shared" si="0"/>
        <v>1.72</v>
      </c>
      <c r="T52" s="36">
        <f t="shared" si="1"/>
        <v>0.42</v>
      </c>
      <c r="U52" s="36" t="b">
        <f t="shared" si="2"/>
        <v>0</v>
      </c>
      <c r="V52" s="36">
        <f t="shared" si="3"/>
        <v>1.72</v>
      </c>
      <c r="W52" s="36" t="b">
        <f t="shared" si="4"/>
        <v>0</v>
      </c>
    </row>
    <row r="53" spans="2:23" s="36" customFormat="1" ht="12">
      <c r="B53" s="56" t="s">
        <v>62</v>
      </c>
      <c r="C53" s="88" t="s">
        <v>25</v>
      </c>
      <c r="D53" s="87" t="s">
        <v>63</v>
      </c>
      <c r="E53" s="65">
        <v>37.7</v>
      </c>
      <c r="F53" s="66">
        <v>276163</v>
      </c>
      <c r="G53" s="67">
        <v>81</v>
      </c>
      <c r="H53" s="66">
        <v>654790</v>
      </c>
      <c r="I53" s="68">
        <v>2.37</v>
      </c>
      <c r="J53" s="69">
        <v>654622</v>
      </c>
      <c r="K53" s="64">
        <f t="shared" si="5"/>
        <v>0.03</v>
      </c>
      <c r="L53" s="65">
        <v>37.7</v>
      </c>
      <c r="M53" s="66">
        <v>276163</v>
      </c>
      <c r="N53" s="67">
        <v>81</v>
      </c>
      <c r="O53" s="66">
        <v>591900</v>
      </c>
      <c r="P53" s="68">
        <v>2.14</v>
      </c>
      <c r="Q53" s="69">
        <v>592378</v>
      </c>
      <c r="R53" s="64">
        <f t="shared" si="0"/>
        <v>-0.08</v>
      </c>
      <c r="T53" s="36">
        <f t="shared" si="1"/>
        <v>0.03</v>
      </c>
      <c r="U53" s="36" t="b">
        <f t="shared" si="2"/>
        <v>0</v>
      </c>
      <c r="V53" s="36">
        <f t="shared" si="3"/>
        <v>-0.08</v>
      </c>
      <c r="W53" s="36" t="b">
        <f t="shared" si="4"/>
        <v>0</v>
      </c>
    </row>
    <row r="54" spans="2:23" s="36" customFormat="1" ht="12">
      <c r="B54" s="56"/>
      <c r="C54" s="86" t="s">
        <v>64</v>
      </c>
      <c r="D54" s="87" t="s">
        <v>65</v>
      </c>
      <c r="E54" s="65">
        <v>37.1</v>
      </c>
      <c r="F54" s="66">
        <v>241577</v>
      </c>
      <c r="G54" s="67">
        <v>51</v>
      </c>
      <c r="H54" s="66">
        <v>500207</v>
      </c>
      <c r="I54" s="68">
        <v>2.07</v>
      </c>
      <c r="J54" s="69">
        <v>476875</v>
      </c>
      <c r="K54" s="64">
        <f t="shared" si="5"/>
        <v>4.89</v>
      </c>
      <c r="L54" s="65">
        <v>37.1</v>
      </c>
      <c r="M54" s="66">
        <v>241577</v>
      </c>
      <c r="N54" s="67">
        <v>51</v>
      </c>
      <c r="O54" s="66">
        <v>411333</v>
      </c>
      <c r="P54" s="68">
        <v>1.7</v>
      </c>
      <c r="Q54" s="69">
        <v>411703</v>
      </c>
      <c r="R54" s="64">
        <f t="shared" si="0"/>
        <v>-0.09</v>
      </c>
      <c r="T54" s="36">
        <f t="shared" si="1"/>
        <v>4.89</v>
      </c>
      <c r="U54" s="36" t="b">
        <f t="shared" si="2"/>
        <v>0</v>
      </c>
      <c r="V54" s="36">
        <f t="shared" si="3"/>
        <v>-0.09</v>
      </c>
      <c r="W54" s="36" t="b">
        <f t="shared" si="4"/>
        <v>0</v>
      </c>
    </row>
    <row r="55" spans="2:23" s="36" customFormat="1" ht="12">
      <c r="B55" s="56"/>
      <c r="C55" s="86" t="s">
        <v>66</v>
      </c>
      <c r="D55" s="87" t="s">
        <v>67</v>
      </c>
      <c r="E55" s="65">
        <v>41.8</v>
      </c>
      <c r="F55" s="66">
        <v>251005</v>
      </c>
      <c r="G55" s="67">
        <v>14</v>
      </c>
      <c r="H55" s="66">
        <v>514580</v>
      </c>
      <c r="I55" s="68">
        <v>2.05</v>
      </c>
      <c r="J55" s="69">
        <v>488934</v>
      </c>
      <c r="K55" s="64">
        <f t="shared" si="5"/>
        <v>5.25</v>
      </c>
      <c r="L55" s="65">
        <v>41.8</v>
      </c>
      <c r="M55" s="66">
        <v>251005</v>
      </c>
      <c r="N55" s="67">
        <v>14</v>
      </c>
      <c r="O55" s="66">
        <v>359727</v>
      </c>
      <c r="P55" s="68">
        <v>1.43</v>
      </c>
      <c r="Q55" s="69">
        <v>305606</v>
      </c>
      <c r="R55" s="64">
        <f t="shared" si="0"/>
        <v>17.71</v>
      </c>
      <c r="T55" s="36">
        <f t="shared" si="1"/>
        <v>5.25</v>
      </c>
      <c r="U55" s="36" t="b">
        <f t="shared" si="2"/>
        <v>0</v>
      </c>
      <c r="V55" s="36">
        <f t="shared" si="3"/>
        <v>17.71</v>
      </c>
      <c r="W55" s="36" t="b">
        <f t="shared" si="4"/>
        <v>0</v>
      </c>
    </row>
    <row r="56" spans="2:23" s="36" customFormat="1" ht="12">
      <c r="B56" s="56" t="s">
        <v>40</v>
      </c>
      <c r="C56" s="86" t="s">
        <v>59</v>
      </c>
      <c r="D56" s="87" t="s">
        <v>68</v>
      </c>
      <c r="E56" s="65">
        <v>48.9</v>
      </c>
      <c r="F56" s="66">
        <v>264575</v>
      </c>
      <c r="G56" s="67">
        <v>4</v>
      </c>
      <c r="H56" s="66">
        <v>592325</v>
      </c>
      <c r="I56" s="68">
        <v>2.24</v>
      </c>
      <c r="J56" s="69">
        <v>573997</v>
      </c>
      <c r="K56" s="64">
        <f t="shared" si="5"/>
        <v>3.19</v>
      </c>
      <c r="L56" s="65">
        <v>48.9</v>
      </c>
      <c r="M56" s="66">
        <v>264575</v>
      </c>
      <c r="N56" s="67">
        <v>4</v>
      </c>
      <c r="O56" s="66">
        <v>330323</v>
      </c>
      <c r="P56" s="68">
        <v>1.25</v>
      </c>
      <c r="Q56" s="69">
        <v>346816</v>
      </c>
      <c r="R56" s="64">
        <f t="shared" si="0"/>
        <v>-4.76</v>
      </c>
      <c r="T56" s="36">
        <f t="shared" si="1"/>
        <v>3.19</v>
      </c>
      <c r="U56" s="36" t="b">
        <f t="shared" si="2"/>
        <v>0</v>
      </c>
      <c r="V56" s="36">
        <f t="shared" si="3"/>
        <v>-4.76</v>
      </c>
      <c r="W56" s="36" t="b">
        <f t="shared" si="4"/>
        <v>0</v>
      </c>
    </row>
    <row r="57" spans="2:23" s="36" customFormat="1" ht="12">
      <c r="B57" s="56"/>
      <c r="C57" s="86" t="s">
        <v>25</v>
      </c>
      <c r="D57" s="87" t="s">
        <v>63</v>
      </c>
      <c r="E57" s="65">
        <v>38.8</v>
      </c>
      <c r="F57" s="66">
        <v>244823</v>
      </c>
      <c r="G57" s="67">
        <v>69</v>
      </c>
      <c r="H57" s="66">
        <v>508463</v>
      </c>
      <c r="I57" s="68">
        <v>2.08</v>
      </c>
      <c r="J57" s="69">
        <v>486093</v>
      </c>
      <c r="K57" s="64">
        <f t="shared" si="5"/>
        <v>4.6</v>
      </c>
      <c r="L57" s="65">
        <v>38.8</v>
      </c>
      <c r="M57" s="66">
        <v>244823</v>
      </c>
      <c r="N57" s="67">
        <v>69</v>
      </c>
      <c r="O57" s="66">
        <v>396166</v>
      </c>
      <c r="P57" s="68">
        <v>1.62</v>
      </c>
      <c r="Q57" s="69">
        <v>386213</v>
      </c>
      <c r="R57" s="64">
        <f t="shared" si="0"/>
        <v>2.58</v>
      </c>
      <c r="T57" s="36">
        <f t="shared" si="1"/>
        <v>4.6</v>
      </c>
      <c r="U57" s="36" t="b">
        <f t="shared" si="2"/>
        <v>0</v>
      </c>
      <c r="V57" s="36">
        <f t="shared" si="3"/>
        <v>2.58</v>
      </c>
      <c r="W57" s="36" t="b">
        <f t="shared" si="4"/>
        <v>0</v>
      </c>
    </row>
    <row r="58" spans="2:23" s="36" customFormat="1" ht="12.75" thickBot="1">
      <c r="B58" s="89"/>
      <c r="C58" s="90" t="s">
        <v>69</v>
      </c>
      <c r="D58" s="91"/>
      <c r="E58" s="92">
        <v>37.9</v>
      </c>
      <c r="F58" s="93">
        <v>180032</v>
      </c>
      <c r="G58" s="94" t="s">
        <v>146</v>
      </c>
      <c r="H58" s="93">
        <v>216038</v>
      </c>
      <c r="I58" s="95">
        <v>1.2</v>
      </c>
      <c r="J58" s="96" t="s">
        <v>20</v>
      </c>
      <c r="K58" s="97" t="str">
        <f t="shared" si="5"/>
        <v>-</v>
      </c>
      <c r="L58" s="92">
        <v>37.9</v>
      </c>
      <c r="M58" s="93">
        <v>180032</v>
      </c>
      <c r="N58" s="94" t="s">
        <v>43</v>
      </c>
      <c r="O58" s="93">
        <v>100000</v>
      </c>
      <c r="P58" s="95">
        <v>0.56</v>
      </c>
      <c r="Q58" s="96" t="s">
        <v>20</v>
      </c>
      <c r="R58" s="97" t="str">
        <f t="shared" si="0"/>
        <v>-</v>
      </c>
      <c r="T58" s="36" t="e">
        <f t="shared" si="1"/>
        <v>#VALUE!</v>
      </c>
      <c r="U58" s="36" t="b">
        <f t="shared" si="2"/>
        <v>1</v>
      </c>
      <c r="V58" s="36" t="e">
        <f t="shared" si="3"/>
        <v>#VALUE!</v>
      </c>
      <c r="W58" s="36" t="b">
        <f t="shared" si="4"/>
        <v>1</v>
      </c>
    </row>
    <row r="59" spans="2:23" s="36" customFormat="1" ht="12">
      <c r="B59" s="98" t="s">
        <v>70</v>
      </c>
      <c r="C59" s="99" t="s">
        <v>71</v>
      </c>
      <c r="D59" s="100"/>
      <c r="E59" s="80">
        <v>37.8</v>
      </c>
      <c r="F59" s="81">
        <v>267710</v>
      </c>
      <c r="G59" s="82">
        <v>79</v>
      </c>
      <c r="H59" s="81">
        <v>630496</v>
      </c>
      <c r="I59" s="83">
        <v>2.36</v>
      </c>
      <c r="J59" s="84">
        <v>625200</v>
      </c>
      <c r="K59" s="85">
        <f t="shared" si="5"/>
        <v>0.85</v>
      </c>
      <c r="L59" s="80">
        <v>37.8</v>
      </c>
      <c r="M59" s="81">
        <v>267710</v>
      </c>
      <c r="N59" s="82">
        <v>79</v>
      </c>
      <c r="O59" s="81">
        <v>570011</v>
      </c>
      <c r="P59" s="83">
        <v>2.13</v>
      </c>
      <c r="Q59" s="84">
        <v>565587</v>
      </c>
      <c r="R59" s="85">
        <f t="shared" si="0"/>
        <v>0.78</v>
      </c>
      <c r="T59" s="36">
        <f t="shared" si="1"/>
        <v>0.85</v>
      </c>
      <c r="U59" s="36" t="b">
        <f t="shared" si="2"/>
        <v>0</v>
      </c>
      <c r="V59" s="36">
        <f t="shared" si="3"/>
        <v>0.78</v>
      </c>
      <c r="W59" s="36" t="b">
        <f t="shared" si="4"/>
        <v>0</v>
      </c>
    </row>
    <row r="60" spans="2:23" s="36" customFormat="1" ht="12">
      <c r="B60" s="101"/>
      <c r="C60" s="102" t="s">
        <v>72</v>
      </c>
      <c r="D60" s="103"/>
      <c r="E60" s="65">
        <v>33</v>
      </c>
      <c r="F60" s="66">
        <v>249679</v>
      </c>
      <c r="G60" s="67" t="s">
        <v>128</v>
      </c>
      <c r="H60" s="66">
        <v>586554</v>
      </c>
      <c r="I60" s="68">
        <v>2.35</v>
      </c>
      <c r="J60" s="69">
        <v>599027</v>
      </c>
      <c r="K60" s="64">
        <f t="shared" si="5"/>
        <v>-2.08</v>
      </c>
      <c r="L60" s="65">
        <v>33</v>
      </c>
      <c r="M60" s="66">
        <v>249679</v>
      </c>
      <c r="N60" s="67" t="s">
        <v>128</v>
      </c>
      <c r="O60" s="66">
        <v>549470</v>
      </c>
      <c r="P60" s="68">
        <v>2.2</v>
      </c>
      <c r="Q60" s="69">
        <v>599027</v>
      </c>
      <c r="R60" s="64">
        <f t="shared" si="0"/>
        <v>-8.27</v>
      </c>
      <c r="T60" s="36">
        <f t="shared" si="1"/>
        <v>-2.08</v>
      </c>
      <c r="U60" s="36" t="b">
        <f t="shared" si="2"/>
        <v>0</v>
      </c>
      <c r="V60" s="36">
        <f t="shared" si="3"/>
        <v>-8.27</v>
      </c>
      <c r="W60" s="36" t="b">
        <f t="shared" si="4"/>
        <v>0</v>
      </c>
    </row>
    <row r="61" spans="2:23" s="36" customFormat="1" ht="12">
      <c r="B61" s="101"/>
      <c r="C61" s="102" t="s">
        <v>73</v>
      </c>
      <c r="D61" s="103"/>
      <c r="E61" s="59">
        <v>38.9</v>
      </c>
      <c r="F61" s="60">
        <v>254260</v>
      </c>
      <c r="G61" s="61">
        <v>69</v>
      </c>
      <c r="H61" s="60">
        <v>532887</v>
      </c>
      <c r="I61" s="62">
        <v>2.1</v>
      </c>
      <c r="J61" s="63">
        <v>522306</v>
      </c>
      <c r="K61" s="64">
        <f t="shared" si="5"/>
        <v>2.03</v>
      </c>
      <c r="L61" s="59">
        <v>38.9</v>
      </c>
      <c r="M61" s="60">
        <v>254260</v>
      </c>
      <c r="N61" s="61">
        <v>69</v>
      </c>
      <c r="O61" s="60">
        <v>415944</v>
      </c>
      <c r="P61" s="62">
        <v>1.64</v>
      </c>
      <c r="Q61" s="63">
        <v>419124</v>
      </c>
      <c r="R61" s="64">
        <f t="shared" si="0"/>
        <v>-0.76</v>
      </c>
      <c r="T61" s="36">
        <f t="shared" si="1"/>
        <v>2.03</v>
      </c>
      <c r="U61" s="36" t="b">
        <f t="shared" si="2"/>
        <v>0</v>
      </c>
      <c r="V61" s="36">
        <f t="shared" si="3"/>
        <v>-0.76</v>
      </c>
      <c r="W61" s="36" t="b">
        <f t="shared" si="4"/>
        <v>0</v>
      </c>
    </row>
    <row r="62" spans="2:23" s="36" customFormat="1" ht="12.75" thickBot="1">
      <c r="B62" s="104"/>
      <c r="C62" s="105" t="s">
        <v>74</v>
      </c>
      <c r="D62" s="106"/>
      <c r="E62" s="92" t="s">
        <v>20</v>
      </c>
      <c r="F62" s="93" t="s">
        <v>20</v>
      </c>
      <c r="G62" s="94" t="s">
        <v>20</v>
      </c>
      <c r="H62" s="93" t="s">
        <v>20</v>
      </c>
      <c r="I62" s="95" t="s">
        <v>20</v>
      </c>
      <c r="J62" s="96" t="s">
        <v>20</v>
      </c>
      <c r="K62" s="97" t="str">
        <f t="shared" si="5"/>
        <v>-</v>
      </c>
      <c r="L62" s="92" t="s">
        <v>20</v>
      </c>
      <c r="M62" s="93" t="s">
        <v>20</v>
      </c>
      <c r="N62" s="94" t="s">
        <v>20</v>
      </c>
      <c r="O62" s="93" t="s">
        <v>20</v>
      </c>
      <c r="P62" s="95" t="s">
        <v>20</v>
      </c>
      <c r="Q62" s="96" t="s">
        <v>20</v>
      </c>
      <c r="R62" s="97" t="str">
        <f t="shared" si="0"/>
        <v>-</v>
      </c>
      <c r="T62" s="36" t="e">
        <f t="shared" si="1"/>
        <v>#VALUE!</v>
      </c>
      <c r="U62" s="36" t="b">
        <f t="shared" si="2"/>
        <v>1</v>
      </c>
      <c r="V62" s="36" t="e">
        <f t="shared" si="3"/>
        <v>#VALUE!</v>
      </c>
      <c r="W62" s="36" t="b">
        <f t="shared" si="4"/>
        <v>1</v>
      </c>
    </row>
    <row r="63" spans="2:23" s="36" customFormat="1" ht="12">
      <c r="B63" s="77" t="s">
        <v>75</v>
      </c>
      <c r="C63" s="99" t="s">
        <v>76</v>
      </c>
      <c r="D63" s="100"/>
      <c r="E63" s="80" t="s">
        <v>20</v>
      </c>
      <c r="F63" s="81" t="s">
        <v>20</v>
      </c>
      <c r="G63" s="82" t="s">
        <v>20</v>
      </c>
      <c r="H63" s="81" t="s">
        <v>20</v>
      </c>
      <c r="I63" s="83" t="s">
        <v>20</v>
      </c>
      <c r="J63" s="84" t="s">
        <v>20</v>
      </c>
      <c r="K63" s="85" t="str">
        <f t="shared" si="5"/>
        <v>-</v>
      </c>
      <c r="L63" s="80" t="s">
        <v>20</v>
      </c>
      <c r="M63" s="81" t="s">
        <v>20</v>
      </c>
      <c r="N63" s="82" t="s">
        <v>20</v>
      </c>
      <c r="O63" s="81" t="s">
        <v>20</v>
      </c>
      <c r="P63" s="83" t="s">
        <v>20</v>
      </c>
      <c r="Q63" s="84" t="s">
        <v>20</v>
      </c>
      <c r="R63" s="85" t="str">
        <f t="shared" si="0"/>
        <v>-</v>
      </c>
      <c r="T63" s="36" t="e">
        <f t="shared" si="1"/>
        <v>#VALUE!</v>
      </c>
      <c r="U63" s="36" t="b">
        <f t="shared" si="2"/>
        <v>1</v>
      </c>
      <c r="V63" s="36" t="e">
        <f t="shared" si="3"/>
        <v>#VALUE!</v>
      </c>
      <c r="W63" s="36" t="b">
        <f t="shared" si="4"/>
        <v>1</v>
      </c>
    </row>
    <row r="64" spans="2:23" s="36" customFormat="1" ht="12">
      <c r="B64" s="56" t="s">
        <v>77</v>
      </c>
      <c r="C64" s="102" t="s">
        <v>78</v>
      </c>
      <c r="D64" s="103"/>
      <c r="E64" s="65" t="s">
        <v>20</v>
      </c>
      <c r="F64" s="66" t="s">
        <v>20</v>
      </c>
      <c r="G64" s="67" t="s">
        <v>20</v>
      </c>
      <c r="H64" s="66" t="s">
        <v>20</v>
      </c>
      <c r="I64" s="68" t="s">
        <v>20</v>
      </c>
      <c r="J64" s="69" t="s">
        <v>20</v>
      </c>
      <c r="K64" s="64" t="str">
        <f t="shared" si="5"/>
        <v>-</v>
      </c>
      <c r="L64" s="65" t="s">
        <v>20</v>
      </c>
      <c r="M64" s="66" t="s">
        <v>20</v>
      </c>
      <c r="N64" s="67" t="s">
        <v>20</v>
      </c>
      <c r="O64" s="66" t="s">
        <v>20</v>
      </c>
      <c r="P64" s="68" t="s">
        <v>20</v>
      </c>
      <c r="Q64" s="69" t="s">
        <v>20</v>
      </c>
      <c r="R64" s="64" t="str">
        <f t="shared" si="0"/>
        <v>-</v>
      </c>
      <c r="T64" s="36" t="e">
        <f t="shared" si="1"/>
        <v>#VALUE!</v>
      </c>
      <c r="U64" s="36" t="b">
        <f t="shared" si="2"/>
        <v>1</v>
      </c>
      <c r="V64" s="36" t="e">
        <f t="shared" si="3"/>
        <v>#VALUE!</v>
      </c>
      <c r="W64" s="36" t="b">
        <f t="shared" si="4"/>
        <v>1</v>
      </c>
    </row>
    <row r="65" spans="2:23" s="36" customFormat="1" ht="12.75" thickBot="1">
      <c r="B65" s="89" t="s">
        <v>40</v>
      </c>
      <c r="C65" s="105" t="s">
        <v>79</v>
      </c>
      <c r="D65" s="106"/>
      <c r="E65" s="92" t="s">
        <v>20</v>
      </c>
      <c r="F65" s="93" t="s">
        <v>20</v>
      </c>
      <c r="G65" s="94" t="s">
        <v>20</v>
      </c>
      <c r="H65" s="93" t="s">
        <v>20</v>
      </c>
      <c r="I65" s="95" t="s">
        <v>20</v>
      </c>
      <c r="J65" s="96" t="s">
        <v>20</v>
      </c>
      <c r="K65" s="97" t="str">
        <f t="shared" si="5"/>
        <v>-</v>
      </c>
      <c r="L65" s="92" t="s">
        <v>20</v>
      </c>
      <c r="M65" s="93" t="s">
        <v>20</v>
      </c>
      <c r="N65" s="94" t="s">
        <v>20</v>
      </c>
      <c r="O65" s="93" t="s">
        <v>20</v>
      </c>
      <c r="P65" s="95" t="s">
        <v>20</v>
      </c>
      <c r="Q65" s="96" t="s">
        <v>20</v>
      </c>
      <c r="R65" s="97" t="str">
        <f t="shared" si="0"/>
        <v>-</v>
      </c>
      <c r="T65" s="36" t="e">
        <f t="shared" si="1"/>
        <v>#VALUE!</v>
      </c>
      <c r="U65" s="36" t="b">
        <f t="shared" si="2"/>
        <v>1</v>
      </c>
      <c r="V65" s="36" t="e">
        <f t="shared" si="3"/>
        <v>#VALUE!</v>
      </c>
      <c r="W65" s="36" t="b">
        <f t="shared" si="4"/>
        <v>1</v>
      </c>
    </row>
    <row r="66" spans="2:23" s="36" customFormat="1" ht="12.75" thickBot="1">
      <c r="B66" s="107" t="s">
        <v>80</v>
      </c>
      <c r="C66" s="108"/>
      <c r="D66" s="108"/>
      <c r="E66" s="109">
        <v>38.2</v>
      </c>
      <c r="F66" s="110">
        <v>261206</v>
      </c>
      <c r="G66" s="111">
        <v>151</v>
      </c>
      <c r="H66" s="110">
        <v>585020</v>
      </c>
      <c r="I66" s="112">
        <v>2.24</v>
      </c>
      <c r="J66" s="113">
        <v>576924</v>
      </c>
      <c r="K66" s="114">
        <f t="shared" si="5"/>
        <v>1.4</v>
      </c>
      <c r="L66" s="109">
        <v>38.2</v>
      </c>
      <c r="M66" s="110">
        <v>261206</v>
      </c>
      <c r="N66" s="111">
        <v>151</v>
      </c>
      <c r="O66" s="110">
        <v>499201</v>
      </c>
      <c r="P66" s="112">
        <v>1.91</v>
      </c>
      <c r="Q66" s="113">
        <v>497328</v>
      </c>
      <c r="R66" s="114">
        <f t="shared" si="0"/>
        <v>0.38</v>
      </c>
      <c r="T66" s="36">
        <f t="shared" si="1"/>
        <v>1.4</v>
      </c>
      <c r="U66" s="36" t="b">
        <f t="shared" si="2"/>
        <v>0</v>
      </c>
      <c r="V66" s="36">
        <f t="shared" si="3"/>
        <v>0.38</v>
      </c>
      <c r="W66" s="36" t="b">
        <f t="shared" si="4"/>
        <v>0</v>
      </c>
    </row>
    <row r="67" spans="1:18" ht="12">
      <c r="A67" s="6"/>
      <c r="B67" s="6"/>
      <c r="C67" s="6"/>
      <c r="D67" s="115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5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5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90" zoomScaleNormal="90" workbookViewId="0" topLeftCell="A1">
      <selection activeCell="H25" sqref="H25"/>
    </sheetView>
  </sheetViews>
  <sheetFormatPr defaultColWidth="9.00390625" defaultRowHeight="13.5"/>
  <cols>
    <col min="1" max="1" width="18.00390625" style="124" customWidth="1"/>
    <col min="2" max="2" width="7.625" style="124" customWidth="1"/>
    <col min="3" max="3" width="8.625" style="124" customWidth="1"/>
    <col min="4" max="4" width="6.625" style="124" customWidth="1"/>
    <col min="5" max="8" width="8.625" style="124" customWidth="1"/>
    <col min="9" max="9" width="7.625" style="124" customWidth="1"/>
    <col min="10" max="10" width="8.625" style="124" customWidth="1"/>
    <col min="11" max="11" width="6.625" style="124" customWidth="1"/>
    <col min="12" max="12" width="9.50390625" style="124" customWidth="1"/>
    <col min="13" max="13" width="8.625" style="124" customWidth="1"/>
    <col min="14" max="14" width="9.50390625" style="124" customWidth="1"/>
    <col min="15" max="15" width="8.625" style="124" customWidth="1"/>
    <col min="16" max="16384" width="9.00390625" style="124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21"/>
      <c r="K1" s="122"/>
      <c r="L1" s="122"/>
      <c r="M1" s="122"/>
      <c r="N1" s="122"/>
      <c r="O1" s="123" t="s">
        <v>152</v>
      </c>
    </row>
    <row r="2" spans="1:15" ht="14.25" thickBot="1">
      <c r="A2" s="125" t="s">
        <v>83</v>
      </c>
      <c r="B2" s="126" t="s">
        <v>84</v>
      </c>
      <c r="C2" s="127"/>
      <c r="D2" s="127"/>
      <c r="E2" s="127"/>
      <c r="F2" s="127"/>
      <c r="G2" s="128"/>
      <c r="H2" s="129"/>
      <c r="I2" s="127" t="s">
        <v>4</v>
      </c>
      <c r="J2" s="127"/>
      <c r="K2" s="127"/>
      <c r="L2" s="127"/>
      <c r="M2" s="127"/>
      <c r="N2" s="128"/>
      <c r="O2" s="129"/>
    </row>
    <row r="3" spans="1:15" ht="13.5">
      <c r="A3" s="130"/>
      <c r="B3" s="131"/>
      <c r="C3" s="132"/>
      <c r="D3" s="132"/>
      <c r="E3" s="132"/>
      <c r="F3" s="132"/>
      <c r="G3" s="133" t="s">
        <v>5</v>
      </c>
      <c r="H3" s="134"/>
      <c r="I3" s="132"/>
      <c r="J3" s="132"/>
      <c r="K3" s="132"/>
      <c r="L3" s="132"/>
      <c r="M3" s="132"/>
      <c r="N3" s="135" t="s">
        <v>5</v>
      </c>
      <c r="O3" s="136"/>
    </row>
    <row r="4" spans="1:15" ht="52.5" customHeight="1" thickBot="1">
      <c r="A4" s="137"/>
      <c r="B4" s="138" t="s">
        <v>6</v>
      </c>
      <c r="C4" s="139" t="s">
        <v>7</v>
      </c>
      <c r="D4" s="139" t="s">
        <v>8</v>
      </c>
      <c r="E4" s="139" t="s">
        <v>9</v>
      </c>
      <c r="F4" s="140" t="s">
        <v>10</v>
      </c>
      <c r="G4" s="141" t="s">
        <v>85</v>
      </c>
      <c r="H4" s="142" t="s">
        <v>12</v>
      </c>
      <c r="I4" s="139" t="s">
        <v>6</v>
      </c>
      <c r="J4" s="139" t="s">
        <v>7</v>
      </c>
      <c r="K4" s="139" t="s">
        <v>8</v>
      </c>
      <c r="L4" s="139" t="s">
        <v>13</v>
      </c>
      <c r="M4" s="140" t="s">
        <v>10</v>
      </c>
      <c r="N4" s="141" t="s">
        <v>14</v>
      </c>
      <c r="O4" s="143" t="s">
        <v>12</v>
      </c>
    </row>
    <row r="5" spans="1:15" ht="13.5">
      <c r="A5" s="144" t="s">
        <v>86</v>
      </c>
      <c r="B5" s="145">
        <v>38</v>
      </c>
      <c r="C5" s="146">
        <v>263581</v>
      </c>
      <c r="D5" s="146">
        <v>129</v>
      </c>
      <c r="E5" s="146">
        <v>618202</v>
      </c>
      <c r="F5" s="147">
        <v>2.35</v>
      </c>
      <c r="G5" s="148">
        <v>649912</v>
      </c>
      <c r="H5" s="149">
        <f aca="true" t="shared" si="0" ref="H5:H11">ROUND((E5-G5)/G5*100,2)</f>
        <v>-4.88</v>
      </c>
      <c r="I5" s="150" t="s">
        <v>20</v>
      </c>
      <c r="J5" s="151" t="s">
        <v>20</v>
      </c>
      <c r="K5" s="152">
        <v>127</v>
      </c>
      <c r="L5" s="146">
        <v>528018</v>
      </c>
      <c r="M5" s="153">
        <v>2</v>
      </c>
      <c r="N5" s="148">
        <v>557725</v>
      </c>
      <c r="O5" s="154">
        <f aca="true" t="shared" si="1" ref="O5:O11">ROUND((L5-N5)/N5*100,2)</f>
        <v>-5.33</v>
      </c>
    </row>
    <row r="6" spans="1:15" ht="13.5">
      <c r="A6" s="144" t="s">
        <v>87</v>
      </c>
      <c r="B6" s="155">
        <v>38</v>
      </c>
      <c r="C6" s="156">
        <v>264361</v>
      </c>
      <c r="D6" s="157">
        <v>143</v>
      </c>
      <c r="E6" s="156">
        <v>609339</v>
      </c>
      <c r="F6" s="158">
        <v>2.3</v>
      </c>
      <c r="G6" s="159">
        <v>618202</v>
      </c>
      <c r="H6" s="160">
        <f t="shared" si="0"/>
        <v>-1.43</v>
      </c>
      <c r="I6" s="161" t="s">
        <v>20</v>
      </c>
      <c r="J6" s="162" t="s">
        <v>20</v>
      </c>
      <c r="K6" s="163">
        <v>140</v>
      </c>
      <c r="L6" s="156">
        <v>532082</v>
      </c>
      <c r="M6" s="164">
        <v>2.01</v>
      </c>
      <c r="N6" s="159">
        <v>528018</v>
      </c>
      <c r="O6" s="154">
        <f t="shared" si="1"/>
        <v>0.77</v>
      </c>
    </row>
    <row r="7" spans="1:15" ht="13.5">
      <c r="A7" s="144" t="s">
        <v>88</v>
      </c>
      <c r="B7" s="145">
        <v>38.3</v>
      </c>
      <c r="C7" s="146">
        <v>266587</v>
      </c>
      <c r="D7" s="146">
        <v>149</v>
      </c>
      <c r="E7" s="146">
        <v>633188</v>
      </c>
      <c r="F7" s="158">
        <v>2.38</v>
      </c>
      <c r="G7" s="159">
        <v>609339</v>
      </c>
      <c r="H7" s="149">
        <f t="shared" si="0"/>
        <v>3.91</v>
      </c>
      <c r="I7" s="161" t="s">
        <v>20</v>
      </c>
      <c r="J7" s="162" t="s">
        <v>20</v>
      </c>
      <c r="K7" s="163">
        <v>142</v>
      </c>
      <c r="L7" s="156">
        <v>554640</v>
      </c>
      <c r="M7" s="164">
        <v>2.08</v>
      </c>
      <c r="N7" s="159">
        <v>532082</v>
      </c>
      <c r="O7" s="154">
        <f t="shared" si="1"/>
        <v>4.24</v>
      </c>
    </row>
    <row r="8" spans="1:15" ht="13.5">
      <c r="A8" s="144" t="s">
        <v>135</v>
      </c>
      <c r="B8" s="145">
        <v>38.1</v>
      </c>
      <c r="C8" s="146">
        <v>263309</v>
      </c>
      <c r="D8" s="146">
        <v>140</v>
      </c>
      <c r="E8" s="146">
        <v>646271</v>
      </c>
      <c r="F8" s="147">
        <v>2.45</v>
      </c>
      <c r="G8" s="148">
        <v>633188</v>
      </c>
      <c r="H8" s="149">
        <f t="shared" si="0"/>
        <v>2.07</v>
      </c>
      <c r="I8" s="150" t="s">
        <v>20</v>
      </c>
      <c r="J8" s="151" t="s">
        <v>20</v>
      </c>
      <c r="K8" s="152">
        <v>140</v>
      </c>
      <c r="L8" s="146">
        <v>573315</v>
      </c>
      <c r="M8" s="153">
        <v>2.18</v>
      </c>
      <c r="N8" s="148">
        <v>554640</v>
      </c>
      <c r="O8" s="154">
        <f t="shared" si="1"/>
        <v>3.37</v>
      </c>
    </row>
    <row r="9" spans="1:15" ht="13.5">
      <c r="A9" s="144" t="s">
        <v>136</v>
      </c>
      <c r="B9" s="165">
        <v>38.4</v>
      </c>
      <c r="C9" s="146">
        <v>264984</v>
      </c>
      <c r="D9" s="146">
        <v>134</v>
      </c>
      <c r="E9" s="146">
        <v>656704</v>
      </c>
      <c r="F9" s="147">
        <v>2.48</v>
      </c>
      <c r="G9" s="148">
        <v>646271</v>
      </c>
      <c r="H9" s="149">
        <f t="shared" si="0"/>
        <v>1.61</v>
      </c>
      <c r="I9" s="166">
        <v>38.5</v>
      </c>
      <c r="J9" s="167">
        <v>265427</v>
      </c>
      <c r="K9" s="168">
        <v>133</v>
      </c>
      <c r="L9" s="146">
        <v>590644</v>
      </c>
      <c r="M9" s="153">
        <v>2.23</v>
      </c>
      <c r="N9" s="148">
        <v>573315</v>
      </c>
      <c r="O9" s="154">
        <f t="shared" si="1"/>
        <v>3.02</v>
      </c>
    </row>
    <row r="10" spans="1:15" ht="13.5">
      <c r="A10" s="144" t="s">
        <v>137</v>
      </c>
      <c r="B10" s="169">
        <v>38.5</v>
      </c>
      <c r="C10" s="170">
        <v>265196</v>
      </c>
      <c r="D10" s="170">
        <v>145</v>
      </c>
      <c r="E10" s="170">
        <v>658665</v>
      </c>
      <c r="F10" s="171">
        <v>2.48</v>
      </c>
      <c r="G10" s="172">
        <v>656704</v>
      </c>
      <c r="H10" s="173">
        <f t="shared" si="0"/>
        <v>0.3</v>
      </c>
      <c r="I10" s="174">
        <v>38.4</v>
      </c>
      <c r="J10" s="175">
        <v>266073</v>
      </c>
      <c r="K10" s="176">
        <v>142</v>
      </c>
      <c r="L10" s="170">
        <v>602542</v>
      </c>
      <c r="M10" s="177">
        <v>2.26</v>
      </c>
      <c r="N10" s="172">
        <v>590644</v>
      </c>
      <c r="O10" s="178">
        <f t="shared" si="1"/>
        <v>2.01</v>
      </c>
    </row>
    <row r="11" spans="1:15" ht="13.5">
      <c r="A11" s="144" t="s">
        <v>138</v>
      </c>
      <c r="B11" s="180">
        <v>38</v>
      </c>
      <c r="C11" s="146">
        <v>263214</v>
      </c>
      <c r="D11" s="146">
        <v>155</v>
      </c>
      <c r="E11" s="146">
        <v>663743</v>
      </c>
      <c r="F11" s="147">
        <v>2.52</v>
      </c>
      <c r="G11" s="148">
        <v>658665</v>
      </c>
      <c r="H11" s="181">
        <f t="shared" si="0"/>
        <v>0.77</v>
      </c>
      <c r="I11" s="166">
        <v>38.1</v>
      </c>
      <c r="J11" s="167">
        <v>263682</v>
      </c>
      <c r="K11" s="152">
        <v>153</v>
      </c>
      <c r="L11" s="146">
        <v>600872</v>
      </c>
      <c r="M11" s="153">
        <v>2.28</v>
      </c>
      <c r="N11" s="148">
        <v>602542</v>
      </c>
      <c r="O11" s="154">
        <f t="shared" si="1"/>
        <v>-0.28</v>
      </c>
    </row>
    <row r="12" spans="1:15" ht="13.5">
      <c r="A12" s="179" t="s">
        <v>139</v>
      </c>
      <c r="B12" s="182">
        <v>38.3</v>
      </c>
      <c r="C12" s="183">
        <v>261466</v>
      </c>
      <c r="D12" s="184">
        <v>148</v>
      </c>
      <c r="E12" s="183">
        <v>578289</v>
      </c>
      <c r="F12" s="187">
        <v>2.21</v>
      </c>
      <c r="G12" s="188">
        <v>663743</v>
      </c>
      <c r="H12" s="181">
        <f>ROUND((E12-G12)/G12*100,2)</f>
        <v>-12.87</v>
      </c>
      <c r="I12" s="182">
        <v>38.2</v>
      </c>
      <c r="J12" s="183">
        <v>262225</v>
      </c>
      <c r="K12" s="184">
        <v>147</v>
      </c>
      <c r="L12" s="183">
        <v>463661</v>
      </c>
      <c r="M12" s="187">
        <v>1.77</v>
      </c>
      <c r="N12" s="188">
        <v>600872</v>
      </c>
      <c r="O12" s="154">
        <f>ROUND((L12-N12)/N12*100,2)</f>
        <v>-22.84</v>
      </c>
    </row>
    <row r="13" spans="1:15" ht="13.5">
      <c r="A13" s="280" t="s">
        <v>140</v>
      </c>
      <c r="B13" s="286">
        <v>38.1</v>
      </c>
      <c r="C13" s="183">
        <v>261128</v>
      </c>
      <c r="D13" s="184">
        <v>135</v>
      </c>
      <c r="E13" s="183">
        <v>565456</v>
      </c>
      <c r="F13" s="187">
        <v>2.17</v>
      </c>
      <c r="G13" s="189">
        <v>578289</v>
      </c>
      <c r="H13" s="181">
        <f>ROUND((E13-G13)/G13*100,2)</f>
        <v>-2.22</v>
      </c>
      <c r="I13" s="182">
        <v>38.1</v>
      </c>
      <c r="J13" s="183">
        <v>261128</v>
      </c>
      <c r="K13" s="184">
        <v>135</v>
      </c>
      <c r="L13" s="183">
        <v>475085</v>
      </c>
      <c r="M13" s="187">
        <v>1.82</v>
      </c>
      <c r="N13" s="189">
        <v>463661</v>
      </c>
      <c r="O13" s="154">
        <f>ROUND((L13-N13)/N13*100,2)</f>
        <v>2.46</v>
      </c>
    </row>
    <row r="14" spans="1:15" ht="14.25" thickBot="1">
      <c r="A14" s="280" t="s">
        <v>141</v>
      </c>
      <c r="B14" s="191">
        <v>38.1</v>
      </c>
      <c r="C14" s="192">
        <v>260081</v>
      </c>
      <c r="D14" s="192">
        <v>154</v>
      </c>
      <c r="E14" s="192">
        <v>576924</v>
      </c>
      <c r="F14" s="276">
        <v>2.22</v>
      </c>
      <c r="G14" s="277">
        <v>565456</v>
      </c>
      <c r="H14" s="195">
        <f>IF(R14=TRUE,"-",ROUND((E14-G14)/G14*100,2))</f>
        <v>2.03</v>
      </c>
      <c r="I14" s="191">
        <v>38.1</v>
      </c>
      <c r="J14" s="192">
        <v>260081</v>
      </c>
      <c r="K14" s="192">
        <v>154</v>
      </c>
      <c r="L14" s="192">
        <v>497328</v>
      </c>
      <c r="M14" s="276">
        <v>1.91</v>
      </c>
      <c r="N14" s="277">
        <v>475085</v>
      </c>
      <c r="O14" s="195">
        <f>IF(T14=TRUE,"-",ROUND((L14-N14)/N14*100,2))</f>
        <v>4.68</v>
      </c>
    </row>
    <row r="15" spans="1:16" ht="13.5">
      <c r="A15" s="196" t="s">
        <v>89</v>
      </c>
      <c r="B15" s="197">
        <v>38.2</v>
      </c>
      <c r="C15" s="198">
        <v>261206</v>
      </c>
      <c r="D15" s="198">
        <v>151</v>
      </c>
      <c r="E15" s="198">
        <v>585020</v>
      </c>
      <c r="F15" s="199">
        <v>2.24</v>
      </c>
      <c r="G15" s="282">
        <v>576924</v>
      </c>
      <c r="H15" s="201">
        <f>IF(R15=TRUE,"-",ROUND((E15-G15)/G15*100,2))</f>
        <v>1.4</v>
      </c>
      <c r="I15" s="197">
        <v>38.2</v>
      </c>
      <c r="J15" s="198">
        <v>261206</v>
      </c>
      <c r="K15" s="198">
        <v>151</v>
      </c>
      <c r="L15" s="198">
        <v>499201</v>
      </c>
      <c r="M15" s="199">
        <v>1.91</v>
      </c>
      <c r="N15" s="282">
        <v>497328</v>
      </c>
      <c r="O15" s="201">
        <f>IF(T15=TRUE,"-",ROUND((L15-N15)/N15*100,2))</f>
        <v>0.38</v>
      </c>
      <c r="P15" s="287"/>
    </row>
    <row r="16" spans="1:15" ht="14.25" thickBot="1">
      <c r="A16" s="202" t="s">
        <v>90</v>
      </c>
      <c r="B16" s="203">
        <v>38.1</v>
      </c>
      <c r="C16" s="204">
        <v>260081</v>
      </c>
      <c r="D16" s="204">
        <v>154</v>
      </c>
      <c r="E16" s="204">
        <v>576924</v>
      </c>
      <c r="F16" s="284">
        <v>2.22</v>
      </c>
      <c r="G16" s="285">
        <v>565456</v>
      </c>
      <c r="H16" s="207">
        <f>IF(R16=TRUE,"-",ROUND((E16-G16)/G16*100,2))</f>
        <v>2.03</v>
      </c>
      <c r="I16" s="203">
        <v>38.1</v>
      </c>
      <c r="J16" s="204">
        <v>260081</v>
      </c>
      <c r="K16" s="204">
        <v>154</v>
      </c>
      <c r="L16" s="204">
        <v>497328</v>
      </c>
      <c r="M16" s="284">
        <v>1.91</v>
      </c>
      <c r="N16" s="285">
        <v>475085</v>
      </c>
      <c r="O16" s="207">
        <f>IF(T16=TRUE,"-",ROUND((L16-N16)/N16*100,2))</f>
        <v>4.68</v>
      </c>
    </row>
    <row r="17" spans="1:15" ht="14.25" thickBot="1">
      <c r="A17" s="208" t="s">
        <v>91</v>
      </c>
      <c r="B17" s="209">
        <f aca="true" t="shared" si="2" ref="B17:O17">B15-B16</f>
        <v>0.10000000000000142</v>
      </c>
      <c r="C17" s="210">
        <f t="shared" si="2"/>
        <v>1125</v>
      </c>
      <c r="D17" s="211">
        <f t="shared" si="2"/>
        <v>-3</v>
      </c>
      <c r="E17" s="210">
        <f t="shared" si="2"/>
        <v>8096</v>
      </c>
      <c r="F17" s="212">
        <f t="shared" si="2"/>
        <v>0.020000000000000018</v>
      </c>
      <c r="G17" s="213">
        <f t="shared" si="2"/>
        <v>11468</v>
      </c>
      <c r="H17" s="214">
        <f t="shared" si="2"/>
        <v>-0.6299999999999999</v>
      </c>
      <c r="I17" s="215">
        <f t="shared" si="2"/>
        <v>0.10000000000000142</v>
      </c>
      <c r="J17" s="216">
        <f t="shared" si="2"/>
        <v>1125</v>
      </c>
      <c r="K17" s="211">
        <f t="shared" si="2"/>
        <v>-3</v>
      </c>
      <c r="L17" s="210">
        <f t="shared" si="2"/>
        <v>1873</v>
      </c>
      <c r="M17" s="217">
        <f t="shared" si="2"/>
        <v>0</v>
      </c>
      <c r="N17" s="218">
        <f t="shared" si="2"/>
        <v>22243</v>
      </c>
      <c r="O17" s="214">
        <f t="shared" si="2"/>
        <v>-4.3</v>
      </c>
    </row>
    <row r="18" spans="1:15" ht="13.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13.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13.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13.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13.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14.25" thickBo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13.5">
      <c r="A25" s="220"/>
      <c r="B25" s="221"/>
      <c r="C25" s="221"/>
      <c r="D25" s="221"/>
      <c r="E25" s="221"/>
      <c r="F25" s="221"/>
      <c r="G25" s="221"/>
      <c r="H25" s="221"/>
      <c r="I25" s="221"/>
      <c r="J25" s="222"/>
      <c r="K25" s="223"/>
      <c r="L25" s="223"/>
      <c r="M25" s="223"/>
      <c r="N25" s="223"/>
      <c r="O25" s="224"/>
    </row>
    <row r="26" spans="1:15" ht="13.5" customHeight="1">
      <c r="A26" s="225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7"/>
      <c r="N26" s="227"/>
      <c r="O26" s="228"/>
    </row>
    <row r="27" spans="1:15" ht="13.5">
      <c r="A27" s="229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8"/>
    </row>
    <row r="28" spans="1:15" ht="29.25" customHeight="1">
      <c r="A28" s="230" t="s">
        <v>93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232"/>
      <c r="O28" s="233"/>
    </row>
    <row r="29" spans="1:15" ht="19.5" customHeight="1">
      <c r="A29" s="230" t="s">
        <v>94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232"/>
      <c r="O29" s="233"/>
    </row>
    <row r="30" spans="1:15" ht="25.5" customHeight="1">
      <c r="A30" s="234" t="s">
        <v>95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6"/>
    </row>
    <row r="31" spans="1:15" ht="39" customHeight="1">
      <c r="A31" s="237"/>
      <c r="B31" s="238" t="s">
        <v>96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240"/>
    </row>
    <row r="32" spans="1:15" ht="24.75" customHeight="1">
      <c r="A32" s="237"/>
      <c r="D32" s="241" t="s">
        <v>97</v>
      </c>
      <c r="E32" s="242"/>
      <c r="F32" s="242"/>
      <c r="G32" s="242"/>
      <c r="H32" s="242"/>
      <c r="I32" s="242"/>
      <c r="J32" s="242"/>
      <c r="K32" s="242"/>
      <c r="L32" s="242"/>
      <c r="M32" s="239"/>
      <c r="N32" s="239"/>
      <c r="O32" s="240"/>
    </row>
    <row r="33" spans="1:15" ht="24" customHeight="1">
      <c r="A33" s="237"/>
      <c r="D33" s="241" t="s">
        <v>98</v>
      </c>
      <c r="E33" s="242"/>
      <c r="F33" s="242"/>
      <c r="G33" s="242"/>
      <c r="H33" s="242"/>
      <c r="I33" s="242"/>
      <c r="J33" s="242"/>
      <c r="K33" s="242"/>
      <c r="L33" s="242"/>
      <c r="M33" s="239"/>
      <c r="N33" s="239"/>
      <c r="O33" s="240"/>
    </row>
    <row r="34" spans="1:15" ht="24" customHeight="1">
      <c r="A34" s="237"/>
      <c r="D34" s="241" t="s">
        <v>99</v>
      </c>
      <c r="E34" s="242"/>
      <c r="F34" s="242"/>
      <c r="G34" s="242"/>
      <c r="H34" s="242"/>
      <c r="I34" s="242"/>
      <c r="J34" s="242"/>
      <c r="K34" s="242"/>
      <c r="L34" s="242"/>
      <c r="M34" s="239"/>
      <c r="N34" s="239"/>
      <c r="O34" s="240"/>
    </row>
    <row r="35" spans="1:15" ht="19.5" customHeight="1">
      <c r="A35" s="243"/>
      <c r="D35" s="244" t="s">
        <v>100</v>
      </c>
      <c r="E35" s="245"/>
      <c r="F35" s="245"/>
      <c r="G35" s="245"/>
      <c r="H35" s="245"/>
      <c r="I35" s="245"/>
      <c r="J35" s="245"/>
      <c r="K35" s="246"/>
      <c r="L35" s="246"/>
      <c r="M35" s="246"/>
      <c r="N35" s="246"/>
      <c r="O35" s="247"/>
    </row>
    <row r="36" spans="1:15" ht="27.75" customHeight="1">
      <c r="A36" s="243"/>
      <c r="B36" s="245"/>
      <c r="C36" s="245"/>
      <c r="D36" s="245"/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7"/>
    </row>
    <row r="37" spans="1:15" ht="23.25" customHeight="1">
      <c r="A37" s="234" t="s">
        <v>101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  <c r="N37" s="232"/>
      <c r="O37" s="233"/>
    </row>
    <row r="38" spans="1:15" ht="23.25" customHeight="1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50"/>
      <c r="N38" s="250"/>
      <c r="O38" s="251"/>
    </row>
    <row r="39" spans="1:15" ht="13.5">
      <c r="A39" s="252" t="s">
        <v>102</v>
      </c>
      <c r="B39" s="253"/>
      <c r="C39" s="253"/>
      <c r="D39" s="253"/>
      <c r="E39" s="253"/>
      <c r="F39" s="253" t="s">
        <v>103</v>
      </c>
      <c r="G39" s="254"/>
      <c r="H39" s="254"/>
      <c r="I39" s="246"/>
      <c r="J39" s="246"/>
      <c r="K39" s="246"/>
      <c r="L39" s="255"/>
      <c r="M39" s="255" t="s">
        <v>104</v>
      </c>
      <c r="N39" s="246"/>
      <c r="O39" s="247"/>
    </row>
    <row r="40" spans="1:15" ht="13.5">
      <c r="A40" s="252" t="s">
        <v>105</v>
      </c>
      <c r="B40" s="253"/>
      <c r="C40" s="253"/>
      <c r="D40" s="253"/>
      <c r="E40" s="253"/>
      <c r="F40" s="253" t="s">
        <v>106</v>
      </c>
      <c r="G40" s="254"/>
      <c r="H40" s="254"/>
      <c r="I40" s="246"/>
      <c r="J40" s="246"/>
      <c r="K40" s="246"/>
      <c r="L40" s="255"/>
      <c r="M40" s="246" t="s">
        <v>107</v>
      </c>
      <c r="N40" s="246"/>
      <c r="O40" s="247"/>
    </row>
    <row r="41" spans="1:15" ht="13.5">
      <c r="A41" s="252" t="s">
        <v>108</v>
      </c>
      <c r="B41" s="253"/>
      <c r="C41" s="253"/>
      <c r="D41" s="253"/>
      <c r="E41" s="253"/>
      <c r="F41" s="253" t="s">
        <v>109</v>
      </c>
      <c r="G41" s="254"/>
      <c r="H41" s="254"/>
      <c r="I41" s="246"/>
      <c r="J41" s="246"/>
      <c r="K41" s="246"/>
      <c r="L41" s="255"/>
      <c r="M41" s="255" t="s">
        <v>110</v>
      </c>
      <c r="N41" s="246"/>
      <c r="O41" s="247"/>
    </row>
    <row r="42" spans="1:15" ht="13.5">
      <c r="A42" s="252" t="s">
        <v>111</v>
      </c>
      <c r="B42" s="253"/>
      <c r="C42" s="253"/>
      <c r="D42" s="253"/>
      <c r="E42" s="253"/>
      <c r="F42" s="253" t="s">
        <v>112</v>
      </c>
      <c r="G42" s="254"/>
      <c r="H42" s="254"/>
      <c r="I42" s="246"/>
      <c r="J42" s="246"/>
      <c r="K42" s="246"/>
      <c r="L42" s="255"/>
      <c r="M42" s="255" t="s">
        <v>113</v>
      </c>
      <c r="N42" s="246"/>
      <c r="O42" s="247"/>
    </row>
    <row r="43" spans="1:15" ht="13.5">
      <c r="A43" s="252" t="s">
        <v>114</v>
      </c>
      <c r="B43" s="253"/>
      <c r="C43" s="253"/>
      <c r="D43" s="253"/>
      <c r="E43" s="253"/>
      <c r="F43" s="253" t="s">
        <v>115</v>
      </c>
      <c r="G43" s="254"/>
      <c r="H43" s="254"/>
      <c r="I43" s="246"/>
      <c r="J43" s="246"/>
      <c r="K43" s="246"/>
      <c r="L43" s="255"/>
      <c r="M43" s="255" t="s">
        <v>116</v>
      </c>
      <c r="N43" s="246"/>
      <c r="O43" s="247"/>
    </row>
    <row r="44" spans="1:15" ht="13.5">
      <c r="A44" s="252"/>
      <c r="B44" s="253"/>
      <c r="C44" s="253"/>
      <c r="D44" s="253"/>
      <c r="E44" s="253"/>
      <c r="F44" s="253"/>
      <c r="G44" s="254"/>
      <c r="H44" s="254"/>
      <c r="I44" s="246"/>
      <c r="J44" s="246"/>
      <c r="K44" s="246"/>
      <c r="L44" s="255"/>
      <c r="M44" s="255"/>
      <c r="N44" s="246"/>
      <c r="O44" s="247"/>
    </row>
    <row r="45" spans="1:15" ht="13.5">
      <c r="A45" s="256"/>
      <c r="B45" s="257"/>
      <c r="C45" s="257"/>
      <c r="D45" s="246"/>
      <c r="E45" s="122"/>
      <c r="F45" s="254"/>
      <c r="G45" s="254"/>
      <c r="H45" s="246"/>
      <c r="I45" s="246"/>
      <c r="J45" s="246"/>
      <c r="K45" s="246"/>
      <c r="L45" s="246"/>
      <c r="M45" s="246"/>
      <c r="N45" s="246"/>
      <c r="O45" s="247"/>
    </row>
    <row r="46" spans="1:15" ht="27" customHeight="1">
      <c r="A46" s="258" t="s">
        <v>117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60"/>
    </row>
    <row r="47" spans="1:15" ht="13.5">
      <c r="A47" s="261"/>
      <c r="B47" s="257"/>
      <c r="C47" s="257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</row>
    <row r="48" spans="1:15" ht="21.75" customHeight="1">
      <c r="A48" s="261"/>
      <c r="B48" s="262" t="s">
        <v>118</v>
      </c>
      <c r="C48" s="262"/>
      <c r="D48" s="263"/>
      <c r="E48" s="263"/>
      <c r="F48" s="263"/>
      <c r="G48" s="263"/>
      <c r="H48" s="263"/>
      <c r="I48" s="263"/>
      <c r="J48" s="263"/>
      <c r="K48" s="263"/>
      <c r="L48" s="264"/>
      <c r="M48" s="246"/>
      <c r="N48" s="246"/>
      <c r="O48" s="247"/>
    </row>
    <row r="49" spans="1:15" ht="9" customHeight="1">
      <c r="A49" s="261"/>
      <c r="B49" s="262"/>
      <c r="C49" s="262"/>
      <c r="D49" s="263"/>
      <c r="E49" s="263"/>
      <c r="F49" s="263"/>
      <c r="G49" s="263"/>
      <c r="H49" s="263"/>
      <c r="I49" s="263"/>
      <c r="J49" s="263"/>
      <c r="K49" s="263"/>
      <c r="L49" s="264"/>
      <c r="M49" s="246"/>
      <c r="N49" s="246"/>
      <c r="O49" s="247"/>
    </row>
    <row r="50" spans="1:15" ht="13.5">
      <c r="A50" s="261"/>
      <c r="B50" s="257" t="s">
        <v>119</v>
      </c>
      <c r="C50" s="257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</row>
    <row r="51" spans="1:15" ht="21.75" customHeight="1">
      <c r="A51" s="261"/>
      <c r="B51" s="257"/>
      <c r="C51" s="257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7"/>
    </row>
    <row r="52" spans="1:15" ht="13.5">
      <c r="A52" s="261"/>
      <c r="B52" s="257" t="s">
        <v>120</v>
      </c>
      <c r="C52" s="257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1:15" ht="13.5">
      <c r="A53" s="261"/>
      <c r="B53" s="257" t="s">
        <v>121</v>
      </c>
      <c r="C53" s="257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</row>
    <row r="54" spans="1:15" ht="13.5">
      <c r="A54" s="261"/>
      <c r="B54" s="257" t="s">
        <v>122</v>
      </c>
      <c r="C54" s="257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</row>
    <row r="55" spans="1:15" ht="13.5">
      <c r="A55" s="261"/>
      <c r="B55" s="257" t="s">
        <v>123</v>
      </c>
      <c r="C55" s="257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</row>
    <row r="56" spans="1:15" ht="28.5" customHeight="1" thickBot="1">
      <c r="A56" s="265"/>
      <c r="B56" s="266"/>
      <c r="C56" s="266"/>
      <c r="D56" s="266"/>
      <c r="E56" s="266"/>
      <c r="F56" s="266"/>
      <c r="G56" s="266"/>
      <c r="H56" s="266"/>
      <c r="I56" s="266"/>
      <c r="J56" s="266"/>
      <c r="K56" s="267"/>
      <c r="L56" s="267"/>
      <c r="M56" s="267"/>
      <c r="N56" s="267"/>
      <c r="O56" s="268"/>
    </row>
  </sheetData>
  <sheetProtection/>
  <mergeCells count="12">
    <mergeCell ref="B31:M31"/>
    <mergeCell ref="A37:O37"/>
    <mergeCell ref="A46:O46"/>
    <mergeCell ref="A29:O29"/>
    <mergeCell ref="A30:O30"/>
    <mergeCell ref="A26:O27"/>
    <mergeCell ref="A28:O28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2012-08-09T07:05:45Z</dcterms:created>
  <dcterms:modified xsi:type="dcterms:W3CDTF">2012-08-09T07:07:16Z</dcterms:modified>
  <cp:category/>
  <cp:version/>
  <cp:contentType/>
  <cp:contentStatus/>
</cp:coreProperties>
</file>