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65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<sst xmlns="http://schemas.openxmlformats.org/spreadsheetml/2006/main" count="1420" uniqueCount="159">
  <si>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</si>
  <si>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</si>
  <si>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</si>
  <si>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</si>
  <si>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</si>
  <si>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</si>
  <si>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</si>
  <si>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</si>
  <si>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</si>
  <si>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</si>
  <si>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</si>
  <si>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</si>
  <si>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</si>
  <si>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</si>
  <si>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</si>
  <si>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</si>
  <si>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</si>
  <si>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</si>
  <si>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</si>
  <si>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</si>
  <si>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</si>
  <si>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</si>
  <si>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</si>
  <si>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</si>
  <si>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</si>
  <si>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</si>
  <si>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</si>
  <si>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</si>
  <si>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</si>
  <si>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</si>
  <si>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</si>
  <si>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</si>
  <si>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</si>
  <si>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</si>
  <si>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</si>
  <si>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</si>
  <si>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</si>
  <si>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</si>
  <si>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</si>
  <si>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</si>
  <si>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</si>
  <si>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</si>
  <si>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</si>
  <si>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</si>
  <si>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</si>
  <si>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</si>
  <si>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</si>
  <si>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</si>
  <si>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</si>
  <si>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</si>
  <si>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</si>
  <si>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</si>
  <si>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</si>
  <si>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</si>
  <si>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</si>
  <si>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</si>
  <si>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</si>
  <si>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</si>
  <si>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</si>
  <si>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</si>
  <si>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</si>
  <si>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前年
要求額（円）</t>
  </si>
  <si>
    <t>平均
年齢</t>
  </si>
  <si>
    <t>（　加　重　平　均　）</t>
  </si>
  <si>
    <t>静岡県産業部労働政策室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</si>
  <si>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</si>
  <si>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</si>
  <si>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</si>
  <si>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</si>
  <si>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</si>
  <si>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</si>
  <si>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</si>
  <si>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</si>
  <si>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</si>
  <si>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</si>
  <si>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</si>
  <si>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</si>
  <si>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</si>
  <si>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</si>
  <si>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</si>
  <si>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</si>
  <si>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</si>
  <si>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</si>
  <si>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</si>
  <si>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</si>
  <si>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</si>
  <si>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</si>
  <si>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</si>
  <si>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</si>
  <si>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</si>
  <si>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</si>
  <si>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</si>
  <si>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</si>
  <si>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</si>
  <si>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</si>
  <si>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</si>
  <si>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</si>
  <si>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</si>
  <si>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</si>
  <si>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</si>
  <si>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</si>
  <si>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</si>
  <si>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● 年末一時金要求・妥結結果の推移（加重平均）</t>
  </si>
  <si>
    <t>X</t>
  </si>
  <si>
    <t xml:space="preserve">               ＊賃上げ一時金情報は、インターネットのホームページで御利用いただけます。</t>
  </si>
  <si>
    <t xml:space="preserve">                       労働政策室ホームページ「しずおか労働福祉情報」のＵＲＬは下記になります。</t>
  </si>
  <si>
    <t xml:space="preserve">                       ホームページにおいては東部・中部・西部地区別、加重平均・単純平均別の情報も掲載しています。</t>
  </si>
  <si>
    <t>　　                http://www.pref.shizuoka.jp/sangyou/sa-210/index.html</t>
  </si>
  <si>
    <t>賃上げ一時金情報ホームページ掲載（更新）予定日</t>
  </si>
  <si>
    <t xml:space="preserve"> </t>
  </si>
  <si>
    <t xml:space="preserve">               ＊労働関係業務を担当する県の事務所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</si>
  <si>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</si>
  <si>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t xml:space="preserve">  電話　055-951-8209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</si>
  <si>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</si>
  <si>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</si>
  <si>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                       ＊電話による労働相談のお知らせ</t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</si>
  <si>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</si>
  <si>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</t>
    </r>
    <r>
      <rPr>
        <sz val="11"/>
        <rFont val="ＭＳ Ｐゴシック"/>
        <family val="3"/>
      </rPr>
      <t xml:space="preserve">電話による相談は、上記フリーアクセス（通話料着信者払いサービス）をご利用ください。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東部、中部、西部のうち、最寄りのセンターにて電話を受け付けます。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なお、携帯電話、ＩＰ電話等からはフリーアクセスの電話が利用できませんので、（東部）055－951－9144、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>（中部）054－286－3208、（西部）053－452－0144のいずれか最寄りのセンターまでお掛けください。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</si>
  <si>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</si>
  <si>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</si>
  <si>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</si>
  <si>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</si>
  <si>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〒415-0016  下田市中</t>
    </r>
    <r>
      <rPr>
        <sz val="11"/>
        <rFont val="ＭＳ Ｐゴシック"/>
        <family val="3"/>
      </rPr>
      <t>531-1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</si>
  <si>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</si>
  <si>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</si>
  <si>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</si>
  <si>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t>静岡県東部県民生活センター</t>
  </si>
  <si>
    <t>東部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</si>
  <si>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</si>
  <si>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</si>
  <si>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t>（　加　重　平　均　）</t>
  </si>
  <si>
    <t>【公表資料用】</t>
  </si>
  <si>
    <t>静岡県中部県民生活センター</t>
  </si>
  <si>
    <t>中部</t>
  </si>
  <si>
    <t>（　加　重　平　均　）</t>
  </si>
  <si>
    <t>【公表資料用】</t>
  </si>
  <si>
    <t>静岡県西部県民生活センター</t>
  </si>
  <si>
    <t>西部</t>
  </si>
  <si>
    <t>-</t>
  </si>
  <si>
    <t>平成20年　年末一時金要求・妥結速報(最終結果)</t>
  </si>
  <si>
    <t xml:space="preserve"> 11 年 最 終 集 計</t>
  </si>
  <si>
    <t xml:space="preserve"> 17 年 最 終 集 計</t>
  </si>
  <si>
    <t xml:space="preserve"> 18 年 最 終 集 計</t>
  </si>
  <si>
    <t xml:space="preserve"> 19 年 最 終 集 計</t>
  </si>
  <si>
    <t>20年最終集計（A）</t>
  </si>
  <si>
    <t>19年最終集計（B）</t>
  </si>
  <si>
    <r>
      <t xml:space="preserve">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　春季賃上げ情報：平成２０年４月１日、４月１５日、４月３０日、５月２７日、７月８日</t>
    </r>
  </si>
  <si>
    <r>
      <t xml:space="preserve">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夏季一時金情報：６月３日、６月１７日、７月１日、７月１５日、８月１４日</t>
    </r>
  </si>
  <si>
    <r>
      <t xml:space="preserve">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年末一時金情報：１１月５日、１２月２日、１２月１６日、平成 ２１年１月８日</t>
    </r>
  </si>
  <si>
    <r>
      <t xml:space="preserve">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※予定日は変更される場合があります。</t>
    </r>
  </si>
  <si>
    <t>平成20年　年末一時金要求・妥結速報(最終結果)</t>
  </si>
  <si>
    <r>
      <t xml:space="preserve">　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春季賃上げ情報：平成２０年４月１日、４月１５日、４月３０日、５月２７日、７月８日</t>
    </r>
  </si>
  <si>
    <r>
      <t xml:space="preserve">　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夏季一時金情報：６月３日、６月１７日、７月１日、７月１５日、８月１４日</t>
    </r>
  </si>
  <si>
    <r>
      <t xml:space="preserve">　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年末一時金情報：１１月５日、１２月２日、１２月１６日、平成 ２１年１月８日</t>
    </r>
  </si>
  <si>
    <t>平成20年　年末一時金要求・妥結速報（最終結果)</t>
  </si>
  <si>
    <r>
      <t xml:space="preserve">　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春季賃上げ情報：平成２０年４月１日、４月１５日、４月３０日、５月２７日、７月８日</t>
    </r>
  </si>
  <si>
    <r>
      <t xml:space="preserve">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　夏季一時金情報：６月３日、６月１７日、７月１日、７月１５日、８月１４日</t>
    </r>
  </si>
  <si>
    <r>
      <t xml:space="preserve">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　年末一時金情報：１１月５日、１２月２日、１２月１６日、平成 ２１年１月８日</t>
    </r>
  </si>
  <si>
    <r>
      <t xml:space="preserve">　　 </t>
    </r>
    <r>
      <rPr>
        <sz val="11"/>
        <rFont val="ＭＳ Ｐゴシック"/>
        <family val="3"/>
      </rPr>
      <t xml:space="preserve">                    </t>
    </r>
    <r>
      <rPr>
        <sz val="11"/>
        <rFont val="ＭＳ Ｐゴシック"/>
        <family val="3"/>
      </rPr>
      <t>　　※予定日は変更される場合があります。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</si>
</sst>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79" fontId="8" fillId="0" borderId="40" xfId="0" applyNumberFormat="1" applyFont="1" applyBorder="1" applyAlignment="1">
      <alignment horizontal="right"/>
    </xf>
    <xf numFmtId="180" fontId="8" fillId="0" borderId="40" xfId="0" applyNumberFormat="1" applyFont="1" applyBorder="1" applyAlignment="1">
      <alignment horizontal="right"/>
    </xf>
    <xf numFmtId="193" fontId="8" fillId="0" borderId="40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79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93" fontId="8" fillId="0" borderId="41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79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93" fontId="8" fillId="0" borderId="42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79" fontId="8" fillId="0" borderId="43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93" fontId="8" fillId="0" borderId="43" xfId="0" applyNumberFormat="1" applyFont="1" applyBorder="1" applyAlignment="1">
      <alignment horizontal="right"/>
    </xf>
    <xf numFmtId="184" fontId="8" fillId="0" borderId="43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93" fontId="8" fillId="0" borderId="3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93" fontId="8" fillId="0" borderId="17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79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93" fontId="8" fillId="0" borderId="20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 horizontal="right"/>
    </xf>
    <xf numFmtId="183" fontId="10" fillId="0" borderId="43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4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5" xfId="0" applyNumberFormat="1" applyFont="1" applyFill="1" applyBorder="1" applyAlignment="1" applyProtection="1">
      <alignment/>
      <protection locked="0"/>
    </xf>
    <xf numFmtId="38" fontId="10" fillId="0" borderId="45" xfId="17" applyFont="1" applyFill="1" applyBorder="1" applyAlignment="1" applyProtection="1">
      <alignment/>
      <protection locked="0"/>
    </xf>
    <xf numFmtId="3" fontId="10" fillId="0" borderId="45" xfId="0" applyNumberFormat="1" applyFont="1" applyFill="1" applyBorder="1" applyAlignment="1" applyProtection="1">
      <alignment/>
      <protection locked="0"/>
    </xf>
    <xf numFmtId="182" fontId="10" fillId="0" borderId="46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 horizontal="right"/>
      <protection locked="0"/>
    </xf>
    <xf numFmtId="182" fontId="10" fillId="0" borderId="48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6" xfId="17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40" fontId="10" fillId="0" borderId="46" xfId="17" applyNumberFormat="1" applyFont="1" applyFill="1" applyBorder="1" applyAlignment="1" applyProtection="1">
      <alignment/>
      <protection locked="0"/>
    </xf>
    <xf numFmtId="190" fontId="10" fillId="0" borderId="43" xfId="0" applyNumberFormat="1" applyFont="1" applyFill="1" applyBorder="1" applyAlignment="1" applyProtection="1">
      <alignment/>
      <protection locked="0"/>
    </xf>
    <xf numFmtId="189" fontId="10" fillId="0" borderId="44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3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49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49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40" fontId="10" fillId="0" borderId="49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38" fontId="10" fillId="0" borderId="22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189" fontId="10" fillId="0" borderId="24" xfId="17" applyNumberFormat="1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38" fontId="10" fillId="0" borderId="3" xfId="17" applyFont="1" applyFill="1" applyBorder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/>
      <protection locked="0"/>
    </xf>
    <xf numFmtId="40" fontId="10" fillId="0" borderId="5" xfId="17" applyNumberFormat="1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>
      <alignment horizontal="center"/>
    </xf>
    <xf numFmtId="38" fontId="10" fillId="0" borderId="34" xfId="17" applyFont="1" applyFill="1" applyBorder="1" applyAlignment="1" applyProtection="1">
      <alignment horizontal="right"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4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4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5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87" fontId="8" fillId="0" borderId="40" xfId="0" applyNumberFormat="1" applyFont="1" applyBorder="1" applyAlignment="1" applyProtection="1">
      <alignment horizontal="right" vertical="center"/>
      <protection locked="0"/>
    </xf>
    <xf numFmtId="180" fontId="8" fillId="0" borderId="40" xfId="0" applyNumberFormat="1" applyFont="1" applyBorder="1" applyAlignment="1" applyProtection="1">
      <alignment horizontal="right" vertical="center"/>
      <protection locked="0"/>
    </xf>
    <xf numFmtId="188" fontId="8" fillId="0" borderId="40" xfId="0" applyNumberFormat="1" applyFont="1" applyBorder="1" applyAlignment="1" applyProtection="1">
      <alignment horizontal="right" vertical="center"/>
      <protection locked="0"/>
    </xf>
    <xf numFmtId="184" fontId="8" fillId="0" borderId="53" xfId="0" applyNumberFormat="1" applyFont="1" applyBorder="1" applyAlignment="1" applyProtection="1">
      <alignment horizontal="right" vertical="center"/>
      <protection locked="0"/>
    </xf>
    <xf numFmtId="180" fontId="8" fillId="0" borderId="25" xfId="0" applyNumberFormat="1" applyFont="1" applyBorder="1" applyAlignment="1" applyProtection="1">
      <alignment horizontal="right" vertical="center"/>
      <protection locked="0"/>
    </xf>
    <xf numFmtId="187" fontId="8" fillId="0" borderId="37" xfId="0" applyNumberFormat="1" applyFont="1" applyBorder="1" applyAlignment="1" applyProtection="1">
      <alignment horizontal="right" vertical="center"/>
      <protection locked="0"/>
    </xf>
    <xf numFmtId="187" fontId="8" fillId="0" borderId="41" xfId="0" applyNumberFormat="1" applyFont="1" applyBorder="1" applyAlignment="1" applyProtection="1">
      <alignment horizontal="right" vertical="center"/>
      <protection locked="0"/>
    </xf>
    <xf numFmtId="180" fontId="8" fillId="0" borderId="41" xfId="0" applyNumberFormat="1" applyFont="1" applyBorder="1" applyAlignment="1" applyProtection="1">
      <alignment horizontal="right" vertical="center"/>
      <protection locked="0"/>
    </xf>
    <xf numFmtId="188" fontId="8" fillId="0" borderId="41" xfId="0" applyNumberFormat="1" applyFont="1" applyBorder="1" applyAlignment="1" applyProtection="1">
      <alignment horizontal="right" vertical="center"/>
      <protection locked="0"/>
    </xf>
    <xf numFmtId="184" fontId="8" fillId="0" borderId="1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 locked="0"/>
    </xf>
    <xf numFmtId="184" fontId="8" fillId="0" borderId="50" xfId="0" applyNumberFormat="1" applyFont="1" applyBorder="1" applyAlignment="1">
      <alignment horizontal="right" vertical="center"/>
    </xf>
    <xf numFmtId="187" fontId="8" fillId="0" borderId="3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/>
    </xf>
    <xf numFmtId="180" fontId="8" fillId="0" borderId="34" xfId="0" applyNumberFormat="1" applyFont="1" applyBorder="1" applyAlignment="1">
      <alignment horizontal="right" vertical="center"/>
    </xf>
    <xf numFmtId="187" fontId="8" fillId="0" borderId="43" xfId="0" applyNumberFormat="1" applyFont="1" applyBorder="1" applyAlignment="1" applyProtection="1">
      <alignment horizontal="right" vertical="center"/>
      <protection locked="0"/>
    </xf>
    <xf numFmtId="180" fontId="8" fillId="0" borderId="43" xfId="0" applyNumberFormat="1" applyFont="1" applyBorder="1" applyAlignment="1" applyProtection="1">
      <alignment horizontal="right" vertical="center"/>
      <protection locked="0"/>
    </xf>
    <xf numFmtId="188" fontId="8" fillId="0" borderId="43" xfId="0" applyNumberFormat="1" applyFont="1" applyBorder="1" applyAlignment="1" applyProtection="1">
      <alignment horizontal="right" vertical="center"/>
      <protection locked="0"/>
    </xf>
    <xf numFmtId="184" fontId="8" fillId="0" borderId="30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 applyProtection="1">
      <alignment horizontal="right" vertical="center"/>
      <protection locked="0"/>
    </xf>
    <xf numFmtId="187" fontId="8" fillId="0" borderId="44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 applyProtection="1">
      <alignment horizontal="right" vertical="center"/>
      <protection locked="0"/>
    </xf>
    <xf numFmtId="187" fontId="8" fillId="0" borderId="3" xfId="0" applyNumberFormat="1" applyFont="1" applyBorder="1" applyAlignment="1" applyProtection="1">
      <alignment horizontal="right" vertical="center"/>
      <protection locked="0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4" fontId="8" fillId="0" borderId="5" xfId="0" applyNumberFormat="1" applyFont="1" applyBorder="1" applyAlignment="1" applyProtection="1">
      <alignment horizontal="right" vertical="center"/>
      <protection locked="0"/>
    </xf>
    <xf numFmtId="180" fontId="8" fillId="0" borderId="31" xfId="0" applyNumberFormat="1" applyFont="1" applyBorder="1" applyAlignment="1" applyProtection="1">
      <alignment horizontal="right" vertical="center"/>
      <protection locked="0"/>
    </xf>
    <xf numFmtId="187" fontId="8" fillId="0" borderId="6" xfId="0" applyNumberFormat="1" applyFont="1" applyBorder="1" applyAlignment="1" applyProtection="1">
      <alignment horizontal="right" vertical="center"/>
      <protection locked="0"/>
    </xf>
    <xf numFmtId="187" fontId="8" fillId="0" borderId="17" xfId="0" applyNumberFormat="1" applyFont="1" applyBorder="1" applyAlignment="1" applyProtection="1">
      <alignment horizontal="right" vertical="center"/>
      <protection locked="0"/>
    </xf>
    <xf numFmtId="180" fontId="8" fillId="0" borderId="17" xfId="0" applyNumberFormat="1" applyFont="1" applyBorder="1" applyAlignment="1" applyProtection="1">
      <alignment horizontal="right" vertical="center"/>
      <protection locked="0"/>
    </xf>
    <xf numFmtId="188" fontId="8" fillId="0" borderId="17" xfId="0" applyNumberFormat="1" applyFont="1" applyBorder="1" applyAlignment="1" applyProtection="1">
      <alignment horizontal="right" vertical="center"/>
      <protection locked="0"/>
    </xf>
    <xf numFmtId="184" fontId="8" fillId="0" borderId="49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7" fontId="8" fillId="0" borderId="11" xfId="0" applyNumberFormat="1" applyFont="1" applyBorder="1" applyAlignment="1" applyProtection="1">
      <alignment horizontal="right" vertical="center"/>
      <protection locked="0"/>
    </xf>
    <xf numFmtId="187" fontId="8" fillId="0" borderId="20" xfId="0" applyNumberFormat="1" applyFont="1" applyBorder="1" applyAlignment="1" applyProtection="1">
      <alignment horizontal="right" vertical="center"/>
      <protection locked="0"/>
    </xf>
    <xf numFmtId="180" fontId="8" fillId="0" borderId="20" xfId="0" applyNumberFormat="1" applyFont="1" applyBorder="1" applyAlignment="1" applyProtection="1">
      <alignment horizontal="right" vertical="center"/>
      <protection locked="0"/>
    </xf>
    <xf numFmtId="188" fontId="8" fillId="0" borderId="20" xfId="0" applyNumberFormat="1" applyFont="1" applyBorder="1" applyAlignment="1" applyProtection="1">
      <alignment horizontal="right" vertical="center"/>
      <protection locked="0"/>
    </xf>
    <xf numFmtId="184" fontId="8" fillId="0" borderId="20" xfId="0" applyNumberFormat="1" applyFont="1" applyBorder="1" applyAlignment="1" applyProtection="1">
      <alignment horizontal="right"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90" fontId="10" fillId="0" borderId="22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 horizontal="right"/>
      <protection locked="0"/>
    </xf>
    <xf numFmtId="182" fontId="10" fillId="0" borderId="23" xfId="17" applyNumberFormat="1" applyFont="1" applyFill="1" applyBorder="1" applyAlignment="1">
      <alignment horizontal="center"/>
    </xf>
    <xf numFmtId="191" fontId="10" fillId="0" borderId="22" xfId="0" applyNumberFormat="1" applyFont="1" applyFill="1" applyBorder="1" applyAlignment="1" applyProtection="1">
      <alignment/>
      <protection locked="0"/>
    </xf>
    <xf numFmtId="185" fontId="10" fillId="0" borderId="3" xfId="0" applyNumberFormat="1" applyFont="1" applyFill="1" applyBorder="1" applyAlignment="1" applyProtection="1">
      <alignment/>
      <protection locked="0"/>
    </xf>
    <xf numFmtId="38" fontId="10" fillId="0" borderId="40" xfId="17" applyFont="1" applyFill="1" applyBorder="1" applyAlignment="1" applyProtection="1">
      <alignment/>
      <protection locked="0"/>
    </xf>
    <xf numFmtId="184" fontId="10" fillId="0" borderId="29" xfId="17" applyNumberFormat="1" applyFont="1" applyFill="1" applyBorder="1" applyAlignment="1">
      <alignment horizontal="center"/>
    </xf>
    <xf numFmtId="189" fontId="10" fillId="0" borderId="6" xfId="17" applyNumberFormat="1" applyFont="1" applyFill="1" applyBorder="1" applyAlignment="1" applyProtection="1">
      <alignment horizontal="right"/>
      <protection locked="0"/>
    </xf>
    <xf numFmtId="38" fontId="10" fillId="0" borderId="5" xfId="17" applyFont="1" applyFill="1" applyBorder="1" applyAlignment="1" applyProtection="1">
      <alignment horizontal="right"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630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630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630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3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107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54" name="Oval 56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6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7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68" name="AutoShape 72"/>
        <xdr:cNvSpPr>
          <a:spLocks/>
        </xdr:cNvSpPr>
      </xdr:nvSpPr>
      <xdr:spPr>
        <a:xfrm>
          <a:off x="2028825" y="6419850"/>
          <a:ext cx="65246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57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439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57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57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439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439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9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20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917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1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801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801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55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5055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725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725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725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4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203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52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3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52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803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52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803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5341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9" t="s">
        <v>139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18.75">
      <c r="B3" s="209" t="s">
        <v>63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12.75" thickBot="1">
      <c r="B4" s="210" t="s">
        <v>47</v>
      </c>
      <c r="C4" s="210"/>
      <c r="D4" s="210"/>
      <c r="E4" s="58"/>
      <c r="F4" s="58"/>
      <c r="G4" s="58"/>
      <c r="H4" s="58"/>
      <c r="I4" s="58"/>
      <c r="J4" s="58"/>
      <c r="K4" s="60"/>
      <c r="L4" s="58"/>
      <c r="M4" s="58"/>
      <c r="N4" s="58"/>
      <c r="O4" s="211" t="s">
        <v>64</v>
      </c>
      <c r="P4" s="211"/>
      <c r="Q4" s="211"/>
      <c r="R4" s="21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7" t="s">
        <v>48</v>
      </c>
      <c r="K6" s="208"/>
      <c r="L6" s="22"/>
      <c r="M6" s="22"/>
      <c r="N6" s="22"/>
      <c r="O6" s="22"/>
      <c r="P6" s="22"/>
      <c r="Q6" s="207" t="s">
        <v>48</v>
      </c>
      <c r="R6" s="208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91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91</v>
      </c>
      <c r="Q7" s="25" t="s">
        <v>54</v>
      </c>
      <c r="R7" s="27" t="s">
        <v>52</v>
      </c>
    </row>
    <row r="8" spans="2:23" s="45" customFormat="1" ht="12">
      <c r="B8" s="46"/>
      <c r="C8" s="205" t="s">
        <v>0</v>
      </c>
      <c r="D8" s="206"/>
      <c r="E8" s="236">
        <v>38.6</v>
      </c>
      <c r="F8" s="237">
        <v>295049</v>
      </c>
      <c r="G8" s="238">
        <v>302</v>
      </c>
      <c r="H8" s="237">
        <v>812286</v>
      </c>
      <c r="I8" s="239">
        <v>2.75</v>
      </c>
      <c r="J8" s="240">
        <v>805099</v>
      </c>
      <c r="K8" s="47">
        <f>IF(U8=TRUE,"-",ROUND((H8-J8)/J8*100,2))</f>
        <v>0.89</v>
      </c>
      <c r="L8" s="241">
        <v>38.6</v>
      </c>
      <c r="M8" s="237">
        <v>295051</v>
      </c>
      <c r="N8" s="237">
        <v>301</v>
      </c>
      <c r="O8" s="237">
        <v>777543</v>
      </c>
      <c r="P8" s="239">
        <v>2.64</v>
      </c>
      <c r="Q8" s="240">
        <v>783794</v>
      </c>
      <c r="R8" s="47">
        <f>IF(W8=TRUE,"-",ROUND((O8-Q8)/Q8*100,2))</f>
        <v>-0.8</v>
      </c>
      <c r="T8" s="45">
        <f>ROUND((H8-J8)/J8*100,2)</f>
        <v>0.89</v>
      </c>
      <c r="U8" s="45" t="b">
        <f>ISERROR(T8)</f>
        <v>0</v>
      </c>
      <c r="V8" s="45">
        <f>ROUND((O8-Q8)/Q8*100,2)</f>
        <v>-0.8</v>
      </c>
      <c r="W8" s="45" t="b">
        <f>ISERROR(V8)</f>
        <v>0</v>
      </c>
    </row>
    <row r="9" spans="2:23" s="45" customFormat="1" ht="12">
      <c r="B9" s="102"/>
      <c r="C9" s="48"/>
      <c r="D9" s="49" t="s">
        <v>37</v>
      </c>
      <c r="E9" s="242">
        <v>38.6</v>
      </c>
      <c r="F9" s="243">
        <v>295672</v>
      </c>
      <c r="G9" s="244">
        <v>20</v>
      </c>
      <c r="H9" s="243">
        <v>813988</v>
      </c>
      <c r="I9" s="245">
        <v>2.75</v>
      </c>
      <c r="J9" s="246">
        <v>834775</v>
      </c>
      <c r="K9" s="247">
        <f>IF(U9=TRUE,"-",ROUND((H9-J9)/J9*100,2))</f>
        <v>-2.49</v>
      </c>
      <c r="L9" s="248">
        <v>38.6</v>
      </c>
      <c r="M9" s="243">
        <v>295672</v>
      </c>
      <c r="N9" s="243">
        <v>20</v>
      </c>
      <c r="O9" s="243">
        <v>804974</v>
      </c>
      <c r="P9" s="245">
        <v>2.72</v>
      </c>
      <c r="Q9" s="246">
        <v>821412</v>
      </c>
      <c r="R9" s="50">
        <f>IF(W9=TRUE,"-",ROUND((O9-Q9)/Q9*100,2))</f>
        <v>-2</v>
      </c>
      <c r="T9" s="45">
        <f aca="true" t="shared" si="0" ref="T9:T66">ROUND((H9-J9)/J9*100,2)</f>
        <v>-2.49</v>
      </c>
      <c r="U9" s="45" t="b">
        <f aca="true" t="shared" si="1" ref="U9:U66">ISERROR(T9)</f>
        <v>0</v>
      </c>
      <c r="V9" s="45">
        <f aca="true" t="shared" si="2" ref="V9:V66">ROUND((O9-Q9)/Q9*100,2)</f>
        <v>-2</v>
      </c>
      <c r="W9" s="45" t="b">
        <f aca="true" t="shared" si="3" ref="W9:W66">ISERROR(V9)</f>
        <v>0</v>
      </c>
    </row>
    <row r="10" spans="2:23" s="45" customFormat="1" ht="12">
      <c r="B10" s="102"/>
      <c r="C10" s="48"/>
      <c r="D10" s="49" t="s">
        <v>72</v>
      </c>
      <c r="E10" s="242">
        <v>38.2</v>
      </c>
      <c r="F10" s="243">
        <v>264560</v>
      </c>
      <c r="G10" s="244">
        <v>9</v>
      </c>
      <c r="H10" s="243">
        <v>616552</v>
      </c>
      <c r="I10" s="245">
        <v>2.33</v>
      </c>
      <c r="J10" s="246">
        <v>612076</v>
      </c>
      <c r="K10" s="247">
        <f aca="true" t="shared" si="4" ref="K10:K66">IF(U10=TRUE,"-",ROUND((H10-J10)/J10*100,2))</f>
        <v>0.73</v>
      </c>
      <c r="L10" s="248">
        <v>38.2</v>
      </c>
      <c r="M10" s="243">
        <v>264560</v>
      </c>
      <c r="N10" s="243">
        <v>9</v>
      </c>
      <c r="O10" s="243">
        <v>488466</v>
      </c>
      <c r="P10" s="245">
        <v>1.85</v>
      </c>
      <c r="Q10" s="246">
        <v>448733</v>
      </c>
      <c r="R10" s="50">
        <f aca="true" t="shared" si="5" ref="R10:R66">IF(W10=TRUE,"-",ROUND((O10-Q10)/Q10*100,2))</f>
        <v>8.85</v>
      </c>
      <c r="T10" s="45">
        <f t="shared" si="0"/>
        <v>0.73</v>
      </c>
      <c r="U10" s="45" t="b">
        <f t="shared" si="1"/>
        <v>0</v>
      </c>
      <c r="V10" s="45">
        <f t="shared" si="2"/>
        <v>8.85</v>
      </c>
      <c r="W10" s="45" t="b">
        <f t="shared" si="3"/>
        <v>0</v>
      </c>
    </row>
    <row r="11" spans="2:23" s="45" customFormat="1" ht="12">
      <c r="B11" s="102"/>
      <c r="C11" s="48"/>
      <c r="D11" s="49" t="s">
        <v>77</v>
      </c>
      <c r="E11" s="242">
        <v>36.9</v>
      </c>
      <c r="F11" s="243">
        <v>264014</v>
      </c>
      <c r="G11" s="244">
        <v>4</v>
      </c>
      <c r="H11" s="243">
        <v>425554</v>
      </c>
      <c r="I11" s="245">
        <v>1.61</v>
      </c>
      <c r="J11" s="246">
        <v>464723</v>
      </c>
      <c r="K11" s="247">
        <f t="shared" si="4"/>
        <v>-8.43</v>
      </c>
      <c r="L11" s="248">
        <v>36.9</v>
      </c>
      <c r="M11" s="243">
        <v>264014</v>
      </c>
      <c r="N11" s="243">
        <v>4</v>
      </c>
      <c r="O11" s="243">
        <v>286053</v>
      </c>
      <c r="P11" s="245">
        <v>1.08</v>
      </c>
      <c r="Q11" s="246">
        <v>425988</v>
      </c>
      <c r="R11" s="50">
        <f t="shared" si="5"/>
        <v>-32.85</v>
      </c>
      <c r="T11" s="45">
        <f t="shared" si="0"/>
        <v>-8.43</v>
      </c>
      <c r="U11" s="45" t="b">
        <f t="shared" si="1"/>
        <v>0</v>
      </c>
      <c r="V11" s="45">
        <f t="shared" si="2"/>
        <v>-32.85</v>
      </c>
      <c r="W11" s="45" t="b">
        <f t="shared" si="3"/>
        <v>0</v>
      </c>
    </row>
    <row r="12" spans="2:23" s="45" customFormat="1" ht="12">
      <c r="B12" s="102"/>
      <c r="C12" s="48"/>
      <c r="D12" s="49" t="s">
        <v>78</v>
      </c>
      <c r="E12" s="242">
        <v>38.4</v>
      </c>
      <c r="F12" s="243">
        <v>283458</v>
      </c>
      <c r="G12" s="244">
        <v>38</v>
      </c>
      <c r="H12" s="243">
        <v>691606</v>
      </c>
      <c r="I12" s="245">
        <v>2.44</v>
      </c>
      <c r="J12" s="246">
        <v>709409</v>
      </c>
      <c r="K12" s="247">
        <f t="shared" si="4"/>
        <v>-2.51</v>
      </c>
      <c r="L12" s="248">
        <v>38.4</v>
      </c>
      <c r="M12" s="243">
        <v>283458</v>
      </c>
      <c r="N12" s="243">
        <v>38</v>
      </c>
      <c r="O12" s="243">
        <v>622769</v>
      </c>
      <c r="P12" s="245">
        <v>2.2</v>
      </c>
      <c r="Q12" s="246">
        <v>639838</v>
      </c>
      <c r="R12" s="50">
        <f t="shared" si="5"/>
        <v>-2.67</v>
      </c>
      <c r="T12" s="45">
        <f t="shared" si="0"/>
        <v>-2.51</v>
      </c>
      <c r="U12" s="45" t="b">
        <f t="shared" si="1"/>
        <v>0</v>
      </c>
      <c r="V12" s="45">
        <f t="shared" si="2"/>
        <v>-2.67</v>
      </c>
      <c r="W12" s="45" t="b">
        <f t="shared" si="3"/>
        <v>0</v>
      </c>
    </row>
    <row r="13" spans="2:23" s="45" customFormat="1" ht="12">
      <c r="B13" s="102"/>
      <c r="C13" s="48"/>
      <c r="D13" s="49" t="s">
        <v>87</v>
      </c>
      <c r="E13" s="242">
        <v>36.8</v>
      </c>
      <c r="F13" s="243">
        <v>247902</v>
      </c>
      <c r="G13" s="244">
        <v>7</v>
      </c>
      <c r="H13" s="243">
        <v>496244</v>
      </c>
      <c r="I13" s="245">
        <v>2</v>
      </c>
      <c r="J13" s="246">
        <v>526897</v>
      </c>
      <c r="K13" s="247">
        <f t="shared" si="4"/>
        <v>-5.82</v>
      </c>
      <c r="L13" s="248">
        <v>36.8</v>
      </c>
      <c r="M13" s="243">
        <v>247902</v>
      </c>
      <c r="N13" s="243">
        <v>7</v>
      </c>
      <c r="O13" s="243">
        <v>459747</v>
      </c>
      <c r="P13" s="245">
        <v>1.85</v>
      </c>
      <c r="Q13" s="246">
        <v>472566</v>
      </c>
      <c r="R13" s="50">
        <f t="shared" si="5"/>
        <v>-2.71</v>
      </c>
      <c r="T13" s="45">
        <f t="shared" si="0"/>
        <v>-5.82</v>
      </c>
      <c r="U13" s="45" t="b">
        <f t="shared" si="1"/>
        <v>0</v>
      </c>
      <c r="V13" s="45">
        <f t="shared" si="2"/>
        <v>-2.71</v>
      </c>
      <c r="W13" s="45" t="b">
        <f t="shared" si="3"/>
        <v>0</v>
      </c>
    </row>
    <row r="14" spans="2:23" s="45" customFormat="1" ht="12">
      <c r="B14" s="102"/>
      <c r="C14" s="48"/>
      <c r="D14" s="49" t="s">
        <v>1</v>
      </c>
      <c r="E14" s="242">
        <v>38.3</v>
      </c>
      <c r="F14" s="243">
        <v>314597</v>
      </c>
      <c r="G14" s="244">
        <v>33</v>
      </c>
      <c r="H14" s="243">
        <v>880693</v>
      </c>
      <c r="I14" s="245">
        <v>2.8</v>
      </c>
      <c r="J14" s="246">
        <v>868967</v>
      </c>
      <c r="K14" s="247">
        <f t="shared" si="4"/>
        <v>1.35</v>
      </c>
      <c r="L14" s="248">
        <v>38.3</v>
      </c>
      <c r="M14" s="243">
        <v>314597</v>
      </c>
      <c r="N14" s="243">
        <v>33</v>
      </c>
      <c r="O14" s="243">
        <v>843050</v>
      </c>
      <c r="P14" s="245">
        <v>2.68</v>
      </c>
      <c r="Q14" s="246">
        <v>846870</v>
      </c>
      <c r="R14" s="50">
        <f t="shared" si="5"/>
        <v>-0.45</v>
      </c>
      <c r="T14" s="45">
        <f t="shared" si="0"/>
        <v>1.35</v>
      </c>
      <c r="U14" s="45" t="b">
        <f t="shared" si="1"/>
        <v>0</v>
      </c>
      <c r="V14" s="45">
        <f t="shared" si="2"/>
        <v>-0.45</v>
      </c>
      <c r="W14" s="45" t="b">
        <f t="shared" si="3"/>
        <v>0</v>
      </c>
    </row>
    <row r="15" spans="2:23" s="45" customFormat="1" ht="12">
      <c r="B15" s="99"/>
      <c r="C15" s="48"/>
      <c r="D15" s="49" t="s">
        <v>38</v>
      </c>
      <c r="E15" s="242" t="s">
        <v>101</v>
      </c>
      <c r="F15" s="243" t="s">
        <v>101</v>
      </c>
      <c r="G15" s="244" t="s">
        <v>101</v>
      </c>
      <c r="H15" s="243" t="s">
        <v>101</v>
      </c>
      <c r="I15" s="245" t="s">
        <v>101</v>
      </c>
      <c r="J15" s="246" t="s">
        <v>101</v>
      </c>
      <c r="K15" s="247" t="str">
        <f t="shared" si="4"/>
        <v>-</v>
      </c>
      <c r="L15" s="248" t="s">
        <v>101</v>
      </c>
      <c r="M15" s="243" t="s">
        <v>101</v>
      </c>
      <c r="N15" s="243" t="s">
        <v>101</v>
      </c>
      <c r="O15" s="243" t="s">
        <v>101</v>
      </c>
      <c r="P15" s="245" t="s">
        <v>101</v>
      </c>
      <c r="Q15" s="246" t="s">
        <v>101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99"/>
      <c r="C16" s="48"/>
      <c r="D16" s="49" t="s">
        <v>2</v>
      </c>
      <c r="E16" s="242">
        <v>36</v>
      </c>
      <c r="F16" s="243">
        <v>278237</v>
      </c>
      <c r="G16" s="244">
        <v>8</v>
      </c>
      <c r="H16" s="243">
        <v>714004</v>
      </c>
      <c r="I16" s="245">
        <v>2.57</v>
      </c>
      <c r="J16" s="246">
        <v>719565</v>
      </c>
      <c r="K16" s="247">
        <f t="shared" si="4"/>
        <v>-0.77</v>
      </c>
      <c r="L16" s="248">
        <v>36</v>
      </c>
      <c r="M16" s="243">
        <v>278237</v>
      </c>
      <c r="N16" s="243">
        <v>8</v>
      </c>
      <c r="O16" s="243">
        <v>701265</v>
      </c>
      <c r="P16" s="245">
        <v>2.52</v>
      </c>
      <c r="Q16" s="246">
        <v>677007</v>
      </c>
      <c r="R16" s="50">
        <f t="shared" si="5"/>
        <v>3.58</v>
      </c>
      <c r="T16" s="45">
        <f t="shared" si="0"/>
        <v>-0.77</v>
      </c>
      <c r="U16" s="45" t="b">
        <f t="shared" si="1"/>
        <v>0</v>
      </c>
      <c r="V16" s="45">
        <f t="shared" si="2"/>
        <v>3.58</v>
      </c>
      <c r="W16" s="45" t="b">
        <f t="shared" si="3"/>
        <v>0</v>
      </c>
    </row>
    <row r="17" spans="2:23" s="45" customFormat="1" ht="12">
      <c r="B17" s="99"/>
      <c r="C17" s="48"/>
      <c r="D17" s="49" t="s">
        <v>79</v>
      </c>
      <c r="E17" s="242">
        <v>39.8</v>
      </c>
      <c r="F17" s="243">
        <v>266548</v>
      </c>
      <c r="G17" s="244">
        <v>8</v>
      </c>
      <c r="H17" s="243">
        <v>667629</v>
      </c>
      <c r="I17" s="245">
        <v>2.5</v>
      </c>
      <c r="J17" s="246">
        <v>700029</v>
      </c>
      <c r="K17" s="247">
        <f t="shared" si="4"/>
        <v>-4.63</v>
      </c>
      <c r="L17" s="248">
        <v>39.8</v>
      </c>
      <c r="M17" s="243">
        <v>266548</v>
      </c>
      <c r="N17" s="243">
        <v>8</v>
      </c>
      <c r="O17" s="243">
        <v>652863</v>
      </c>
      <c r="P17" s="245">
        <v>2.45</v>
      </c>
      <c r="Q17" s="246">
        <v>706104</v>
      </c>
      <c r="R17" s="50">
        <f t="shared" si="5"/>
        <v>-7.54</v>
      </c>
      <c r="T17" s="45">
        <f t="shared" si="0"/>
        <v>-4.63</v>
      </c>
      <c r="U17" s="45" t="b">
        <f t="shared" si="1"/>
        <v>0</v>
      </c>
      <c r="V17" s="45">
        <f t="shared" si="2"/>
        <v>-7.54</v>
      </c>
      <c r="W17" s="45" t="b">
        <f t="shared" si="3"/>
        <v>0</v>
      </c>
    </row>
    <row r="18" spans="2:23" s="45" customFormat="1" ht="12">
      <c r="B18" s="99"/>
      <c r="C18" s="48"/>
      <c r="D18" s="49" t="s">
        <v>80</v>
      </c>
      <c r="E18" s="242">
        <v>39.3</v>
      </c>
      <c r="F18" s="243">
        <v>286876</v>
      </c>
      <c r="G18" s="244">
        <v>7</v>
      </c>
      <c r="H18" s="243">
        <v>748912</v>
      </c>
      <c r="I18" s="245">
        <v>2.61</v>
      </c>
      <c r="J18" s="246">
        <v>696442</v>
      </c>
      <c r="K18" s="247">
        <f t="shared" si="4"/>
        <v>7.53</v>
      </c>
      <c r="L18" s="248">
        <v>39.3</v>
      </c>
      <c r="M18" s="243">
        <v>286876</v>
      </c>
      <c r="N18" s="243">
        <v>7</v>
      </c>
      <c r="O18" s="243">
        <v>624110</v>
      </c>
      <c r="P18" s="245">
        <v>2.18</v>
      </c>
      <c r="Q18" s="246">
        <v>576534</v>
      </c>
      <c r="R18" s="50">
        <f t="shared" si="5"/>
        <v>8.25</v>
      </c>
      <c r="T18" s="45">
        <f t="shared" si="0"/>
        <v>7.53</v>
      </c>
      <c r="U18" s="45" t="b">
        <f t="shared" si="1"/>
        <v>0</v>
      </c>
      <c r="V18" s="45">
        <f t="shared" si="2"/>
        <v>8.25</v>
      </c>
      <c r="W18" s="45" t="b">
        <f t="shared" si="3"/>
        <v>0</v>
      </c>
    </row>
    <row r="19" spans="2:23" s="45" customFormat="1" ht="12">
      <c r="B19" s="99"/>
      <c r="C19" s="48"/>
      <c r="D19" s="49" t="s">
        <v>3</v>
      </c>
      <c r="E19" s="242">
        <v>39.9</v>
      </c>
      <c r="F19" s="243">
        <v>278082</v>
      </c>
      <c r="G19" s="244" t="s">
        <v>103</v>
      </c>
      <c r="H19" s="243">
        <v>795595</v>
      </c>
      <c r="I19" s="245">
        <v>2.86</v>
      </c>
      <c r="J19" s="246">
        <v>746934</v>
      </c>
      <c r="K19" s="247">
        <f t="shared" si="4"/>
        <v>6.51</v>
      </c>
      <c r="L19" s="248">
        <v>39.9</v>
      </c>
      <c r="M19" s="243">
        <v>278082</v>
      </c>
      <c r="N19" s="243" t="s">
        <v>103</v>
      </c>
      <c r="O19" s="243">
        <v>716571</v>
      </c>
      <c r="P19" s="245">
        <v>2.58</v>
      </c>
      <c r="Q19" s="246">
        <v>643869</v>
      </c>
      <c r="R19" s="50">
        <f t="shared" si="5"/>
        <v>11.29</v>
      </c>
      <c r="T19" s="45">
        <f t="shared" si="0"/>
        <v>6.51</v>
      </c>
      <c r="U19" s="45" t="b">
        <f t="shared" si="1"/>
        <v>0</v>
      </c>
      <c r="V19" s="45">
        <f t="shared" si="2"/>
        <v>11.29</v>
      </c>
      <c r="W19" s="45" t="b">
        <f t="shared" si="3"/>
        <v>0</v>
      </c>
    </row>
    <row r="20" spans="2:23" s="45" customFormat="1" ht="12">
      <c r="B20" s="99" t="s">
        <v>4</v>
      </c>
      <c r="C20" s="48"/>
      <c r="D20" s="49" t="s">
        <v>5</v>
      </c>
      <c r="E20" s="242">
        <v>38.5</v>
      </c>
      <c r="F20" s="243">
        <v>283497</v>
      </c>
      <c r="G20" s="244">
        <v>9</v>
      </c>
      <c r="H20" s="243">
        <v>738165</v>
      </c>
      <c r="I20" s="245">
        <v>2.6</v>
      </c>
      <c r="J20" s="246">
        <v>759808</v>
      </c>
      <c r="K20" s="247">
        <f t="shared" si="4"/>
        <v>-2.85</v>
      </c>
      <c r="L20" s="248">
        <v>38.5</v>
      </c>
      <c r="M20" s="243">
        <v>283497</v>
      </c>
      <c r="N20" s="243">
        <v>9</v>
      </c>
      <c r="O20" s="243">
        <v>701507</v>
      </c>
      <c r="P20" s="245">
        <v>2.47</v>
      </c>
      <c r="Q20" s="246">
        <v>750403</v>
      </c>
      <c r="R20" s="50">
        <f t="shared" si="5"/>
        <v>-6.52</v>
      </c>
      <c r="T20" s="45">
        <f t="shared" si="0"/>
        <v>-2.85</v>
      </c>
      <c r="U20" s="45" t="b">
        <f t="shared" si="1"/>
        <v>0</v>
      </c>
      <c r="V20" s="45">
        <f t="shared" si="2"/>
        <v>-6.52</v>
      </c>
      <c r="W20" s="45" t="b">
        <f t="shared" si="3"/>
        <v>0</v>
      </c>
    </row>
    <row r="21" spans="2:23" s="45" customFormat="1" ht="12">
      <c r="B21" s="99"/>
      <c r="C21" s="48"/>
      <c r="D21" s="49" t="s">
        <v>6</v>
      </c>
      <c r="E21" s="242">
        <v>38.4</v>
      </c>
      <c r="F21" s="243">
        <v>278463</v>
      </c>
      <c r="G21" s="244">
        <v>14</v>
      </c>
      <c r="H21" s="243">
        <v>716866</v>
      </c>
      <c r="I21" s="245">
        <v>2.57</v>
      </c>
      <c r="J21" s="246">
        <v>694797</v>
      </c>
      <c r="K21" s="247">
        <f t="shared" si="4"/>
        <v>3.18</v>
      </c>
      <c r="L21" s="248">
        <v>38.4</v>
      </c>
      <c r="M21" s="243">
        <v>278463</v>
      </c>
      <c r="N21" s="243">
        <v>14</v>
      </c>
      <c r="O21" s="243">
        <v>641410</v>
      </c>
      <c r="P21" s="245">
        <v>2.3</v>
      </c>
      <c r="Q21" s="246">
        <v>653838</v>
      </c>
      <c r="R21" s="50">
        <f t="shared" si="5"/>
        <v>-1.9</v>
      </c>
      <c r="T21" s="45">
        <f t="shared" si="0"/>
        <v>3.18</v>
      </c>
      <c r="U21" s="45" t="b">
        <f t="shared" si="1"/>
        <v>0</v>
      </c>
      <c r="V21" s="45">
        <f t="shared" si="2"/>
        <v>-1.9</v>
      </c>
      <c r="W21" s="45" t="b">
        <f t="shared" si="3"/>
        <v>0</v>
      </c>
    </row>
    <row r="22" spans="2:23" s="45" customFormat="1" ht="12">
      <c r="B22" s="99"/>
      <c r="C22" s="48"/>
      <c r="D22" s="49" t="s">
        <v>76</v>
      </c>
      <c r="E22" s="242">
        <v>39.1</v>
      </c>
      <c r="F22" s="243">
        <v>298939</v>
      </c>
      <c r="G22" s="244">
        <v>31</v>
      </c>
      <c r="H22" s="243">
        <v>854773</v>
      </c>
      <c r="I22" s="245">
        <v>2.86</v>
      </c>
      <c r="J22" s="249" t="s">
        <v>138</v>
      </c>
      <c r="K22" s="247" t="str">
        <f t="shared" si="4"/>
        <v>-</v>
      </c>
      <c r="L22" s="248">
        <v>39.1</v>
      </c>
      <c r="M22" s="243">
        <v>298977</v>
      </c>
      <c r="N22" s="243">
        <v>30</v>
      </c>
      <c r="O22" s="243">
        <v>798744</v>
      </c>
      <c r="P22" s="245">
        <v>2.67</v>
      </c>
      <c r="Q22" s="250" t="s">
        <v>138</v>
      </c>
      <c r="R22" s="50" t="str">
        <f t="shared" si="5"/>
        <v>-</v>
      </c>
      <c r="T22" s="45" t="e">
        <f t="shared" si="0"/>
        <v>#VALUE!</v>
      </c>
      <c r="U22" s="45" t="b">
        <f t="shared" si="1"/>
        <v>1</v>
      </c>
      <c r="V22" s="45" t="e">
        <f t="shared" si="2"/>
        <v>#VALUE!</v>
      </c>
      <c r="W22" s="45" t="b">
        <f t="shared" si="3"/>
        <v>1</v>
      </c>
    </row>
    <row r="23" spans="2:23" s="45" customFormat="1" ht="12">
      <c r="B23" s="99"/>
      <c r="C23" s="48"/>
      <c r="D23" s="49" t="s">
        <v>75</v>
      </c>
      <c r="E23" s="242">
        <v>37.5</v>
      </c>
      <c r="F23" s="243">
        <v>285457</v>
      </c>
      <c r="G23" s="244">
        <v>9</v>
      </c>
      <c r="H23" s="243">
        <v>642071</v>
      </c>
      <c r="I23" s="245">
        <v>2.25</v>
      </c>
      <c r="J23" s="246">
        <v>648003</v>
      </c>
      <c r="K23" s="247">
        <f t="shared" si="4"/>
        <v>-0.92</v>
      </c>
      <c r="L23" s="248">
        <v>37.5</v>
      </c>
      <c r="M23" s="243">
        <v>285457</v>
      </c>
      <c r="N23" s="243">
        <v>9</v>
      </c>
      <c r="O23" s="243">
        <v>580252</v>
      </c>
      <c r="P23" s="245">
        <v>2.03</v>
      </c>
      <c r="Q23" s="246">
        <v>577816</v>
      </c>
      <c r="R23" s="50">
        <f t="shared" si="5"/>
        <v>0.42</v>
      </c>
      <c r="T23" s="45">
        <f t="shared" si="0"/>
        <v>-0.92</v>
      </c>
      <c r="U23" s="45" t="b">
        <f t="shared" si="1"/>
        <v>0</v>
      </c>
      <c r="V23" s="45">
        <f t="shared" si="2"/>
        <v>0.42</v>
      </c>
      <c r="W23" s="45" t="b">
        <f t="shared" si="3"/>
        <v>0</v>
      </c>
    </row>
    <row r="24" spans="2:23" s="45" customFormat="1" ht="12">
      <c r="B24" s="99"/>
      <c r="C24" s="48"/>
      <c r="D24" s="49" t="s">
        <v>73</v>
      </c>
      <c r="E24" s="242">
        <v>37.9</v>
      </c>
      <c r="F24" s="243">
        <v>297474</v>
      </c>
      <c r="G24" s="244">
        <v>18</v>
      </c>
      <c r="H24" s="243">
        <v>769820</v>
      </c>
      <c r="I24" s="245">
        <v>2.59</v>
      </c>
      <c r="J24" s="246">
        <v>754990</v>
      </c>
      <c r="K24" s="247">
        <f t="shared" si="4"/>
        <v>1.96</v>
      </c>
      <c r="L24" s="248">
        <v>37.9</v>
      </c>
      <c r="M24" s="243">
        <v>297474</v>
      </c>
      <c r="N24" s="243">
        <v>18</v>
      </c>
      <c r="O24" s="243">
        <v>746501</v>
      </c>
      <c r="P24" s="245">
        <v>2.51</v>
      </c>
      <c r="Q24" s="246">
        <v>737701</v>
      </c>
      <c r="R24" s="50">
        <f t="shared" si="5"/>
        <v>1.19</v>
      </c>
      <c r="T24" s="45">
        <f t="shared" si="0"/>
        <v>1.96</v>
      </c>
      <c r="U24" s="45" t="b">
        <f t="shared" si="1"/>
        <v>0</v>
      </c>
      <c r="V24" s="45">
        <f t="shared" si="2"/>
        <v>1.19</v>
      </c>
      <c r="W24" s="45" t="b">
        <f t="shared" si="3"/>
        <v>0</v>
      </c>
    </row>
    <row r="25" spans="2:23" s="45" customFormat="1" ht="12">
      <c r="B25" s="99"/>
      <c r="C25" s="48"/>
      <c r="D25" s="49" t="s">
        <v>74</v>
      </c>
      <c r="E25" s="242">
        <v>40.5</v>
      </c>
      <c r="F25" s="243">
        <v>309889</v>
      </c>
      <c r="G25" s="244">
        <v>4</v>
      </c>
      <c r="H25" s="243">
        <v>799087</v>
      </c>
      <c r="I25" s="245">
        <v>2.58</v>
      </c>
      <c r="J25" s="246">
        <v>739723</v>
      </c>
      <c r="K25" s="247">
        <f t="shared" si="4"/>
        <v>8.03</v>
      </c>
      <c r="L25" s="248">
        <v>40.5</v>
      </c>
      <c r="M25" s="243">
        <v>309889</v>
      </c>
      <c r="N25" s="243">
        <v>4</v>
      </c>
      <c r="O25" s="243">
        <v>786615</v>
      </c>
      <c r="P25" s="245">
        <v>2.54</v>
      </c>
      <c r="Q25" s="246">
        <v>721453</v>
      </c>
      <c r="R25" s="50">
        <f t="shared" si="5"/>
        <v>9.03</v>
      </c>
      <c r="T25" s="45">
        <f t="shared" si="0"/>
        <v>8.03</v>
      </c>
      <c r="U25" s="45" t="b">
        <f t="shared" si="1"/>
        <v>0</v>
      </c>
      <c r="V25" s="45">
        <f t="shared" si="2"/>
        <v>9.03</v>
      </c>
      <c r="W25" s="45" t="b">
        <f t="shared" si="3"/>
        <v>0</v>
      </c>
    </row>
    <row r="26" spans="2:23" s="45" customFormat="1" ht="12">
      <c r="B26" s="99"/>
      <c r="C26" s="48"/>
      <c r="D26" s="49" t="s">
        <v>7</v>
      </c>
      <c r="E26" s="242">
        <v>38.3</v>
      </c>
      <c r="F26" s="243">
        <v>292673</v>
      </c>
      <c r="G26" s="244">
        <v>70</v>
      </c>
      <c r="H26" s="243">
        <v>850736</v>
      </c>
      <c r="I26" s="245">
        <v>2.91</v>
      </c>
      <c r="J26" s="246">
        <v>843069</v>
      </c>
      <c r="K26" s="247">
        <f t="shared" si="4"/>
        <v>0.91</v>
      </c>
      <c r="L26" s="248">
        <v>38.3</v>
      </c>
      <c r="M26" s="243">
        <v>292673</v>
      </c>
      <c r="N26" s="243">
        <v>70</v>
      </c>
      <c r="O26" s="243">
        <v>823444</v>
      </c>
      <c r="P26" s="245">
        <v>2.81</v>
      </c>
      <c r="Q26" s="246">
        <v>832317</v>
      </c>
      <c r="R26" s="50">
        <f t="shared" si="5"/>
        <v>-1.07</v>
      </c>
      <c r="T26" s="45">
        <f t="shared" si="0"/>
        <v>0.91</v>
      </c>
      <c r="U26" s="45" t="b">
        <f t="shared" si="1"/>
        <v>0</v>
      </c>
      <c r="V26" s="45">
        <f t="shared" si="2"/>
        <v>-1.07</v>
      </c>
      <c r="W26" s="45" t="b">
        <f t="shared" si="3"/>
        <v>0</v>
      </c>
    </row>
    <row r="27" spans="2:23" s="45" customFormat="1" ht="12">
      <c r="B27" s="99"/>
      <c r="C27" s="48"/>
      <c r="D27" s="49" t="s">
        <v>81</v>
      </c>
      <c r="E27" s="242">
        <v>42.2</v>
      </c>
      <c r="F27" s="243">
        <v>328752</v>
      </c>
      <c r="G27" s="244">
        <v>11</v>
      </c>
      <c r="H27" s="243">
        <v>852912</v>
      </c>
      <c r="I27" s="245">
        <v>2.59</v>
      </c>
      <c r="J27" s="246">
        <v>824091</v>
      </c>
      <c r="K27" s="247">
        <f t="shared" si="4"/>
        <v>3.5</v>
      </c>
      <c r="L27" s="248">
        <v>42.2</v>
      </c>
      <c r="M27" s="243">
        <v>328752</v>
      </c>
      <c r="N27" s="243">
        <v>11</v>
      </c>
      <c r="O27" s="243">
        <v>825502</v>
      </c>
      <c r="P27" s="245">
        <v>2.51</v>
      </c>
      <c r="Q27" s="246">
        <v>802159</v>
      </c>
      <c r="R27" s="50">
        <f t="shared" si="5"/>
        <v>2.91</v>
      </c>
      <c r="T27" s="45">
        <f t="shared" si="0"/>
        <v>3.5</v>
      </c>
      <c r="U27" s="45" t="b">
        <f t="shared" si="1"/>
        <v>0</v>
      </c>
      <c r="V27" s="45">
        <f t="shared" si="2"/>
        <v>2.91</v>
      </c>
      <c r="W27" s="45" t="b">
        <f t="shared" si="3"/>
        <v>0</v>
      </c>
    </row>
    <row r="28" spans="2:23" s="45" customFormat="1" ht="12">
      <c r="B28" s="99" t="s">
        <v>8</v>
      </c>
      <c r="C28" s="196" t="s">
        <v>9</v>
      </c>
      <c r="D28" s="202"/>
      <c r="E28" s="251" t="s">
        <v>101</v>
      </c>
      <c r="F28" s="252" t="s">
        <v>101</v>
      </c>
      <c r="G28" s="253" t="s">
        <v>101</v>
      </c>
      <c r="H28" s="252" t="s">
        <v>101</v>
      </c>
      <c r="I28" s="254" t="s">
        <v>101</v>
      </c>
      <c r="J28" s="255" t="s">
        <v>101</v>
      </c>
      <c r="K28" s="51" t="str">
        <f t="shared" si="4"/>
        <v>-</v>
      </c>
      <c r="L28" s="256" t="s">
        <v>101</v>
      </c>
      <c r="M28" s="252" t="s">
        <v>101</v>
      </c>
      <c r="N28" s="252" t="s">
        <v>101</v>
      </c>
      <c r="O28" s="252" t="s">
        <v>101</v>
      </c>
      <c r="P28" s="254" t="s">
        <v>101</v>
      </c>
      <c r="Q28" s="255" t="s">
        <v>101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99"/>
      <c r="C29" s="196" t="s">
        <v>83</v>
      </c>
      <c r="D29" s="202"/>
      <c r="E29" s="251">
        <v>46</v>
      </c>
      <c r="F29" s="252">
        <v>265816</v>
      </c>
      <c r="G29" s="253" t="s">
        <v>103</v>
      </c>
      <c r="H29" s="252">
        <v>640000</v>
      </c>
      <c r="I29" s="254">
        <v>2.41</v>
      </c>
      <c r="J29" s="255">
        <v>640000</v>
      </c>
      <c r="K29" s="51">
        <f t="shared" si="4"/>
        <v>0</v>
      </c>
      <c r="L29" s="256">
        <v>46</v>
      </c>
      <c r="M29" s="252">
        <v>265816</v>
      </c>
      <c r="N29" s="252" t="s">
        <v>103</v>
      </c>
      <c r="O29" s="252">
        <v>620000</v>
      </c>
      <c r="P29" s="254">
        <v>2.33</v>
      </c>
      <c r="Q29" s="255">
        <v>610000</v>
      </c>
      <c r="R29" s="51">
        <f t="shared" si="5"/>
        <v>1.64</v>
      </c>
      <c r="T29" s="45">
        <f t="shared" si="0"/>
        <v>0</v>
      </c>
      <c r="U29" s="45" t="b">
        <f t="shared" si="1"/>
        <v>0</v>
      </c>
      <c r="V29" s="45">
        <f t="shared" si="2"/>
        <v>1.64</v>
      </c>
      <c r="W29" s="45" t="b">
        <f t="shared" si="3"/>
        <v>0</v>
      </c>
    </row>
    <row r="30" spans="2:23" s="45" customFormat="1" ht="12">
      <c r="B30" s="99"/>
      <c r="C30" s="196" t="s">
        <v>10</v>
      </c>
      <c r="D30" s="202"/>
      <c r="E30" s="251">
        <v>36.8</v>
      </c>
      <c r="F30" s="252">
        <v>310770</v>
      </c>
      <c r="G30" s="253">
        <v>12</v>
      </c>
      <c r="H30" s="252">
        <v>784059</v>
      </c>
      <c r="I30" s="254">
        <v>2.52</v>
      </c>
      <c r="J30" s="255">
        <v>805249</v>
      </c>
      <c r="K30" s="51">
        <f t="shared" si="4"/>
        <v>-2.63</v>
      </c>
      <c r="L30" s="256">
        <v>36.8</v>
      </c>
      <c r="M30" s="252">
        <v>310770</v>
      </c>
      <c r="N30" s="252">
        <v>12</v>
      </c>
      <c r="O30" s="252">
        <v>642305</v>
      </c>
      <c r="P30" s="254">
        <v>2.07</v>
      </c>
      <c r="Q30" s="255">
        <v>668172</v>
      </c>
      <c r="R30" s="51">
        <f t="shared" si="5"/>
        <v>-3.87</v>
      </c>
      <c r="T30" s="45">
        <f t="shared" si="0"/>
        <v>-2.63</v>
      </c>
      <c r="U30" s="45" t="b">
        <f t="shared" si="1"/>
        <v>0</v>
      </c>
      <c r="V30" s="45">
        <f t="shared" si="2"/>
        <v>-3.87</v>
      </c>
      <c r="W30" s="45" t="b">
        <f t="shared" si="3"/>
        <v>0</v>
      </c>
    </row>
    <row r="31" spans="2:23" s="45" customFormat="1" ht="12">
      <c r="B31" s="99"/>
      <c r="C31" s="196" t="s">
        <v>84</v>
      </c>
      <c r="D31" s="202"/>
      <c r="E31" s="251">
        <v>36.6</v>
      </c>
      <c r="F31" s="252">
        <v>283806</v>
      </c>
      <c r="G31" s="253">
        <v>8</v>
      </c>
      <c r="H31" s="252">
        <v>822671</v>
      </c>
      <c r="I31" s="254">
        <v>2.9</v>
      </c>
      <c r="J31" s="255">
        <v>886088</v>
      </c>
      <c r="K31" s="51">
        <f t="shared" si="4"/>
        <v>-7.16</v>
      </c>
      <c r="L31" s="256">
        <v>36.6</v>
      </c>
      <c r="M31" s="252">
        <v>283806</v>
      </c>
      <c r="N31" s="252">
        <v>8</v>
      </c>
      <c r="O31" s="252">
        <v>768296</v>
      </c>
      <c r="P31" s="254">
        <v>2.71</v>
      </c>
      <c r="Q31" s="255">
        <v>836105</v>
      </c>
      <c r="R31" s="51">
        <f t="shared" si="5"/>
        <v>-8.11</v>
      </c>
      <c r="T31" s="45">
        <f t="shared" si="0"/>
        <v>-7.16</v>
      </c>
      <c r="U31" s="45" t="b">
        <f t="shared" si="1"/>
        <v>0</v>
      </c>
      <c r="V31" s="45">
        <f t="shared" si="2"/>
        <v>-8.11</v>
      </c>
      <c r="W31" s="45" t="b">
        <f t="shared" si="3"/>
        <v>0</v>
      </c>
    </row>
    <row r="32" spans="2:23" s="45" customFormat="1" ht="12">
      <c r="B32" s="99"/>
      <c r="C32" s="196" t="s">
        <v>39</v>
      </c>
      <c r="D32" s="202"/>
      <c r="E32" s="251">
        <v>38.7</v>
      </c>
      <c r="F32" s="252">
        <v>300181</v>
      </c>
      <c r="G32" s="253">
        <v>4</v>
      </c>
      <c r="H32" s="252">
        <v>723391</v>
      </c>
      <c r="I32" s="254">
        <v>2.41</v>
      </c>
      <c r="J32" s="255">
        <v>688669</v>
      </c>
      <c r="K32" s="51">
        <f t="shared" si="4"/>
        <v>5.04</v>
      </c>
      <c r="L32" s="256">
        <v>38.7</v>
      </c>
      <c r="M32" s="252">
        <v>300181</v>
      </c>
      <c r="N32" s="252">
        <v>4</v>
      </c>
      <c r="O32" s="252">
        <v>634942</v>
      </c>
      <c r="P32" s="254">
        <v>2.12</v>
      </c>
      <c r="Q32" s="255">
        <v>614902</v>
      </c>
      <c r="R32" s="51">
        <f t="shared" si="5"/>
        <v>3.26</v>
      </c>
      <c r="T32" s="45">
        <f t="shared" si="0"/>
        <v>5.04</v>
      </c>
      <c r="U32" s="45" t="b">
        <f t="shared" si="1"/>
        <v>0</v>
      </c>
      <c r="V32" s="45">
        <f t="shared" si="2"/>
        <v>3.26</v>
      </c>
      <c r="W32" s="45" t="b">
        <f t="shared" si="3"/>
        <v>0</v>
      </c>
    </row>
    <row r="33" spans="2:23" s="45" customFormat="1" ht="12">
      <c r="B33" s="99"/>
      <c r="C33" s="203" t="s">
        <v>82</v>
      </c>
      <c r="D33" s="204"/>
      <c r="E33" s="242">
        <v>41.2</v>
      </c>
      <c r="F33" s="243">
        <v>241594</v>
      </c>
      <c r="G33" s="244">
        <v>45</v>
      </c>
      <c r="H33" s="243">
        <v>506951</v>
      </c>
      <c r="I33" s="245">
        <v>2.1</v>
      </c>
      <c r="J33" s="246">
        <v>549214</v>
      </c>
      <c r="K33" s="247">
        <f t="shared" si="4"/>
        <v>-7.7</v>
      </c>
      <c r="L33" s="248">
        <v>41.3</v>
      </c>
      <c r="M33" s="243">
        <v>241813</v>
      </c>
      <c r="N33" s="243">
        <v>44</v>
      </c>
      <c r="O33" s="243">
        <v>369673</v>
      </c>
      <c r="P33" s="245">
        <v>1.53</v>
      </c>
      <c r="Q33" s="246">
        <v>404418</v>
      </c>
      <c r="R33" s="50">
        <f t="shared" si="5"/>
        <v>-8.59</v>
      </c>
      <c r="T33" s="45">
        <f t="shared" si="0"/>
        <v>-7.7</v>
      </c>
      <c r="U33" s="45" t="b">
        <f t="shared" si="1"/>
        <v>0</v>
      </c>
      <c r="V33" s="45">
        <f t="shared" si="2"/>
        <v>-8.59</v>
      </c>
      <c r="W33" s="45" t="b">
        <f t="shared" si="3"/>
        <v>0</v>
      </c>
    </row>
    <row r="34" spans="2:23" s="45" customFormat="1" ht="12">
      <c r="B34" s="99"/>
      <c r="C34" s="48"/>
      <c r="D34" s="52" t="s">
        <v>46</v>
      </c>
      <c r="E34" s="242">
        <v>39.9</v>
      </c>
      <c r="F34" s="243">
        <v>225531</v>
      </c>
      <c r="G34" s="244">
        <v>7</v>
      </c>
      <c r="H34" s="243">
        <v>366354</v>
      </c>
      <c r="I34" s="245">
        <v>1.62</v>
      </c>
      <c r="J34" s="246">
        <v>370751</v>
      </c>
      <c r="K34" s="247">
        <f t="shared" si="4"/>
        <v>-1.19</v>
      </c>
      <c r="L34" s="248">
        <v>39.9</v>
      </c>
      <c r="M34" s="243">
        <v>225531</v>
      </c>
      <c r="N34" s="243">
        <v>7</v>
      </c>
      <c r="O34" s="243">
        <v>275337</v>
      </c>
      <c r="P34" s="245">
        <v>1.22</v>
      </c>
      <c r="Q34" s="246">
        <v>273780</v>
      </c>
      <c r="R34" s="50">
        <f t="shared" si="5"/>
        <v>0.57</v>
      </c>
      <c r="T34" s="45">
        <f t="shared" si="0"/>
        <v>-1.19</v>
      </c>
      <c r="U34" s="45" t="b">
        <f t="shared" si="1"/>
        <v>0</v>
      </c>
      <c r="V34" s="45">
        <f t="shared" si="2"/>
        <v>0.57</v>
      </c>
      <c r="W34" s="45" t="b">
        <f t="shared" si="3"/>
        <v>0</v>
      </c>
    </row>
    <row r="35" spans="2:23" s="45" customFormat="1" ht="12">
      <c r="B35" s="99"/>
      <c r="C35" s="48"/>
      <c r="D35" s="52" t="s">
        <v>11</v>
      </c>
      <c r="E35" s="242">
        <v>43.2</v>
      </c>
      <c r="F35" s="243">
        <v>234261</v>
      </c>
      <c r="G35" s="244">
        <v>5</v>
      </c>
      <c r="H35" s="243">
        <v>533554</v>
      </c>
      <c r="I35" s="245">
        <v>2.28</v>
      </c>
      <c r="J35" s="246">
        <v>456129</v>
      </c>
      <c r="K35" s="247">
        <f t="shared" si="4"/>
        <v>16.97</v>
      </c>
      <c r="L35" s="248">
        <v>43.2</v>
      </c>
      <c r="M35" s="243">
        <v>234261</v>
      </c>
      <c r="N35" s="243">
        <v>5</v>
      </c>
      <c r="O35" s="243">
        <v>413200</v>
      </c>
      <c r="P35" s="245">
        <v>1.76</v>
      </c>
      <c r="Q35" s="246">
        <v>430671</v>
      </c>
      <c r="R35" s="50">
        <f t="shared" si="5"/>
        <v>-4.06</v>
      </c>
      <c r="T35" s="45">
        <f t="shared" si="0"/>
        <v>16.97</v>
      </c>
      <c r="U35" s="45" t="b">
        <f t="shared" si="1"/>
        <v>0</v>
      </c>
      <c r="V35" s="45">
        <f t="shared" si="2"/>
        <v>-4.06</v>
      </c>
      <c r="W35" s="45" t="b">
        <f t="shared" si="3"/>
        <v>0</v>
      </c>
    </row>
    <row r="36" spans="2:23" s="45" customFormat="1" ht="12">
      <c r="B36" s="99" t="s">
        <v>12</v>
      </c>
      <c r="C36" s="48"/>
      <c r="D36" s="52" t="s">
        <v>13</v>
      </c>
      <c r="E36" s="242">
        <v>42.7</v>
      </c>
      <c r="F36" s="243">
        <v>246162</v>
      </c>
      <c r="G36" s="244">
        <v>26</v>
      </c>
      <c r="H36" s="243">
        <v>491054</v>
      </c>
      <c r="I36" s="245">
        <v>1.99</v>
      </c>
      <c r="J36" s="246">
        <v>583851</v>
      </c>
      <c r="K36" s="247">
        <f t="shared" si="4"/>
        <v>-15.89</v>
      </c>
      <c r="L36" s="248">
        <v>42.7</v>
      </c>
      <c r="M36" s="243">
        <v>246649</v>
      </c>
      <c r="N36" s="243">
        <v>25</v>
      </c>
      <c r="O36" s="243">
        <v>300969</v>
      </c>
      <c r="P36" s="245">
        <v>1.22</v>
      </c>
      <c r="Q36" s="246">
        <v>320809</v>
      </c>
      <c r="R36" s="50">
        <f t="shared" si="5"/>
        <v>-6.18</v>
      </c>
      <c r="T36" s="45">
        <f t="shared" si="0"/>
        <v>-15.89</v>
      </c>
      <c r="U36" s="45" t="b">
        <f t="shared" si="1"/>
        <v>0</v>
      </c>
      <c r="V36" s="45">
        <f t="shared" si="2"/>
        <v>-6.18</v>
      </c>
      <c r="W36" s="45" t="b">
        <f t="shared" si="3"/>
        <v>0</v>
      </c>
    </row>
    <row r="37" spans="2:23" s="45" customFormat="1" ht="12">
      <c r="B37" s="99"/>
      <c r="C37" s="48"/>
      <c r="D37" s="52" t="s">
        <v>40</v>
      </c>
      <c r="E37" s="242">
        <v>32.2</v>
      </c>
      <c r="F37" s="243">
        <v>247138</v>
      </c>
      <c r="G37" s="244" t="s">
        <v>103</v>
      </c>
      <c r="H37" s="243">
        <v>693129</v>
      </c>
      <c r="I37" s="245">
        <v>2.8</v>
      </c>
      <c r="J37" s="246">
        <v>729015</v>
      </c>
      <c r="K37" s="247">
        <f t="shared" si="4"/>
        <v>-4.92</v>
      </c>
      <c r="L37" s="248">
        <v>32.2</v>
      </c>
      <c r="M37" s="243">
        <v>247138</v>
      </c>
      <c r="N37" s="243" t="s">
        <v>103</v>
      </c>
      <c r="O37" s="243">
        <v>692171</v>
      </c>
      <c r="P37" s="245">
        <v>2.8</v>
      </c>
      <c r="Q37" s="246">
        <v>728483</v>
      </c>
      <c r="R37" s="50">
        <f t="shared" si="5"/>
        <v>-4.98</v>
      </c>
      <c r="T37" s="45">
        <f t="shared" si="0"/>
        <v>-4.92</v>
      </c>
      <c r="U37" s="45" t="b">
        <f t="shared" si="1"/>
        <v>0</v>
      </c>
      <c r="V37" s="45">
        <f t="shared" si="2"/>
        <v>-4.98</v>
      </c>
      <c r="W37" s="45" t="b">
        <f t="shared" si="3"/>
        <v>0</v>
      </c>
    </row>
    <row r="38" spans="2:23" s="45" customFormat="1" ht="12">
      <c r="B38" s="99"/>
      <c r="C38" s="48"/>
      <c r="D38" s="52" t="s">
        <v>41</v>
      </c>
      <c r="E38" s="242" t="s">
        <v>101</v>
      </c>
      <c r="F38" s="243" t="s">
        <v>101</v>
      </c>
      <c r="G38" s="244" t="s">
        <v>101</v>
      </c>
      <c r="H38" s="243" t="s">
        <v>101</v>
      </c>
      <c r="I38" s="245" t="s">
        <v>101</v>
      </c>
      <c r="J38" s="246" t="s">
        <v>101</v>
      </c>
      <c r="K38" s="247" t="str">
        <f t="shared" si="4"/>
        <v>-</v>
      </c>
      <c r="L38" s="248" t="s">
        <v>101</v>
      </c>
      <c r="M38" s="243" t="s">
        <v>101</v>
      </c>
      <c r="N38" s="243" t="s">
        <v>101</v>
      </c>
      <c r="O38" s="243" t="s">
        <v>101</v>
      </c>
      <c r="P38" s="245" t="s">
        <v>101</v>
      </c>
      <c r="Q38" s="246" t="s">
        <v>101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99"/>
      <c r="C39" s="48"/>
      <c r="D39" s="52" t="s">
        <v>42</v>
      </c>
      <c r="E39" s="242">
        <v>42</v>
      </c>
      <c r="F39" s="243">
        <v>234314</v>
      </c>
      <c r="G39" s="244" t="s">
        <v>103</v>
      </c>
      <c r="H39" s="243">
        <v>580000</v>
      </c>
      <c r="I39" s="245">
        <v>2.48</v>
      </c>
      <c r="J39" s="246">
        <v>550000</v>
      </c>
      <c r="K39" s="247">
        <f t="shared" si="4"/>
        <v>5.45</v>
      </c>
      <c r="L39" s="248">
        <v>42</v>
      </c>
      <c r="M39" s="243">
        <v>234314</v>
      </c>
      <c r="N39" s="243" t="s">
        <v>103</v>
      </c>
      <c r="O39" s="243">
        <v>478000</v>
      </c>
      <c r="P39" s="245">
        <v>2.04</v>
      </c>
      <c r="Q39" s="246">
        <v>473000</v>
      </c>
      <c r="R39" s="50">
        <f t="shared" si="5"/>
        <v>1.06</v>
      </c>
      <c r="T39" s="45">
        <f t="shared" si="0"/>
        <v>5.45</v>
      </c>
      <c r="U39" s="45" t="b">
        <f t="shared" si="1"/>
        <v>0</v>
      </c>
      <c r="V39" s="45">
        <f t="shared" si="2"/>
        <v>1.06</v>
      </c>
      <c r="W39" s="45" t="b">
        <f t="shared" si="3"/>
        <v>0</v>
      </c>
    </row>
    <row r="40" spans="2:23" s="45" customFormat="1" ht="12">
      <c r="B40" s="99"/>
      <c r="C40" s="48"/>
      <c r="D40" s="49" t="s">
        <v>86</v>
      </c>
      <c r="E40" s="242">
        <v>36</v>
      </c>
      <c r="F40" s="243">
        <v>259980</v>
      </c>
      <c r="G40" s="244">
        <v>4</v>
      </c>
      <c r="H40" s="243">
        <v>617205</v>
      </c>
      <c r="I40" s="245">
        <v>2.37</v>
      </c>
      <c r="J40" s="246">
        <v>650293</v>
      </c>
      <c r="K40" s="247">
        <f t="shared" si="4"/>
        <v>-5.09</v>
      </c>
      <c r="L40" s="248">
        <v>36</v>
      </c>
      <c r="M40" s="243">
        <v>259980</v>
      </c>
      <c r="N40" s="243">
        <v>4</v>
      </c>
      <c r="O40" s="243">
        <v>575491</v>
      </c>
      <c r="P40" s="245">
        <v>2.21</v>
      </c>
      <c r="Q40" s="246">
        <v>601928</v>
      </c>
      <c r="R40" s="50">
        <f t="shared" si="5"/>
        <v>-4.39</v>
      </c>
      <c r="T40" s="45">
        <f t="shared" si="0"/>
        <v>-5.09</v>
      </c>
      <c r="U40" s="45" t="b">
        <f t="shared" si="1"/>
        <v>0</v>
      </c>
      <c r="V40" s="45">
        <f t="shared" si="2"/>
        <v>-4.39</v>
      </c>
      <c r="W40" s="45" t="b">
        <f t="shared" si="3"/>
        <v>0</v>
      </c>
    </row>
    <row r="41" spans="2:23" s="45" customFormat="1" ht="12">
      <c r="B41" s="99"/>
      <c r="C41" s="48"/>
      <c r="D41" s="49" t="s">
        <v>85</v>
      </c>
      <c r="E41" s="242" t="s">
        <v>101</v>
      </c>
      <c r="F41" s="243" t="s">
        <v>101</v>
      </c>
      <c r="G41" s="244" t="s">
        <v>101</v>
      </c>
      <c r="H41" s="243" t="s">
        <v>101</v>
      </c>
      <c r="I41" s="245" t="s">
        <v>101</v>
      </c>
      <c r="J41" s="250" t="s">
        <v>138</v>
      </c>
      <c r="K41" s="247" t="str">
        <f t="shared" si="4"/>
        <v>-</v>
      </c>
      <c r="L41" s="248" t="s">
        <v>101</v>
      </c>
      <c r="M41" s="243" t="s">
        <v>101</v>
      </c>
      <c r="N41" s="243" t="s">
        <v>101</v>
      </c>
      <c r="O41" s="243" t="s">
        <v>101</v>
      </c>
      <c r="P41" s="245" t="s">
        <v>101</v>
      </c>
      <c r="Q41" s="250" t="s">
        <v>138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99"/>
      <c r="C42" s="196" t="s">
        <v>88</v>
      </c>
      <c r="D42" s="197"/>
      <c r="E42" s="251">
        <v>35.4</v>
      </c>
      <c r="F42" s="252">
        <v>246641</v>
      </c>
      <c r="G42" s="253">
        <v>36</v>
      </c>
      <c r="H42" s="252">
        <v>601651</v>
      </c>
      <c r="I42" s="254">
        <v>2.44</v>
      </c>
      <c r="J42" s="255">
        <v>573606</v>
      </c>
      <c r="K42" s="51">
        <f t="shared" si="4"/>
        <v>4.89</v>
      </c>
      <c r="L42" s="256">
        <v>35.4</v>
      </c>
      <c r="M42" s="252">
        <v>246641</v>
      </c>
      <c r="N42" s="252">
        <v>36</v>
      </c>
      <c r="O42" s="252">
        <v>554896</v>
      </c>
      <c r="P42" s="254">
        <v>2.25</v>
      </c>
      <c r="Q42" s="255">
        <v>522923</v>
      </c>
      <c r="R42" s="51">
        <f t="shared" si="5"/>
        <v>6.11</v>
      </c>
      <c r="T42" s="45">
        <f t="shared" si="0"/>
        <v>4.89</v>
      </c>
      <c r="U42" s="45" t="b">
        <f t="shared" si="1"/>
        <v>0</v>
      </c>
      <c r="V42" s="45">
        <f t="shared" si="2"/>
        <v>6.11</v>
      </c>
      <c r="W42" s="45" t="b">
        <f t="shared" si="3"/>
        <v>0</v>
      </c>
    </row>
    <row r="43" spans="2:23" s="45" customFormat="1" ht="12">
      <c r="B43" s="99"/>
      <c r="C43" s="196" t="s">
        <v>66</v>
      </c>
      <c r="D43" s="197"/>
      <c r="E43" s="251">
        <v>35.8</v>
      </c>
      <c r="F43" s="252">
        <v>321290</v>
      </c>
      <c r="G43" s="253">
        <v>8</v>
      </c>
      <c r="H43" s="252">
        <v>951736</v>
      </c>
      <c r="I43" s="254">
        <v>2.96</v>
      </c>
      <c r="J43" s="255">
        <v>932978</v>
      </c>
      <c r="K43" s="51">
        <f t="shared" si="4"/>
        <v>2.01</v>
      </c>
      <c r="L43" s="256">
        <v>35.6</v>
      </c>
      <c r="M43" s="252">
        <v>320274</v>
      </c>
      <c r="N43" s="252">
        <v>7</v>
      </c>
      <c r="O43" s="252">
        <v>934771</v>
      </c>
      <c r="P43" s="254">
        <v>2.92</v>
      </c>
      <c r="Q43" s="255">
        <v>919179</v>
      </c>
      <c r="R43" s="51">
        <f t="shared" si="5"/>
        <v>1.7</v>
      </c>
      <c r="T43" s="45">
        <f t="shared" si="0"/>
        <v>2.01</v>
      </c>
      <c r="U43" s="45" t="b">
        <f t="shared" si="1"/>
        <v>0</v>
      </c>
      <c r="V43" s="45">
        <f t="shared" si="2"/>
        <v>1.7</v>
      </c>
      <c r="W43" s="45" t="b">
        <f t="shared" si="3"/>
        <v>0</v>
      </c>
    </row>
    <row r="44" spans="2:23" s="45" customFormat="1" ht="12">
      <c r="B44" s="99"/>
      <c r="C44" s="196" t="s">
        <v>67</v>
      </c>
      <c r="D44" s="197"/>
      <c r="E44" s="251" t="s">
        <v>101</v>
      </c>
      <c r="F44" s="252" t="s">
        <v>101</v>
      </c>
      <c r="G44" s="253" t="s">
        <v>101</v>
      </c>
      <c r="H44" s="252" t="s">
        <v>101</v>
      </c>
      <c r="I44" s="254" t="s">
        <v>101</v>
      </c>
      <c r="J44" s="257" t="s">
        <v>138</v>
      </c>
      <c r="K44" s="51" t="str">
        <f t="shared" si="4"/>
        <v>-</v>
      </c>
      <c r="L44" s="256" t="s">
        <v>101</v>
      </c>
      <c r="M44" s="252" t="s">
        <v>101</v>
      </c>
      <c r="N44" s="252" t="s">
        <v>101</v>
      </c>
      <c r="O44" s="252" t="s">
        <v>101</v>
      </c>
      <c r="P44" s="254" t="s">
        <v>101</v>
      </c>
      <c r="Q44" s="257" t="s">
        <v>138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99"/>
      <c r="C45" s="196" t="s">
        <v>68</v>
      </c>
      <c r="D45" s="197"/>
      <c r="E45" s="251">
        <v>41.3</v>
      </c>
      <c r="F45" s="252">
        <v>232855</v>
      </c>
      <c r="G45" s="253" t="s">
        <v>103</v>
      </c>
      <c r="H45" s="252">
        <v>627890</v>
      </c>
      <c r="I45" s="254">
        <v>2.7</v>
      </c>
      <c r="J45" s="255">
        <v>550657</v>
      </c>
      <c r="K45" s="51">
        <f t="shared" si="4"/>
        <v>14.03</v>
      </c>
      <c r="L45" s="256">
        <v>41.3</v>
      </c>
      <c r="M45" s="252">
        <v>232855</v>
      </c>
      <c r="N45" s="252" t="s">
        <v>103</v>
      </c>
      <c r="O45" s="252">
        <v>390200</v>
      </c>
      <c r="P45" s="254">
        <v>1.68</v>
      </c>
      <c r="Q45" s="255">
        <v>318657</v>
      </c>
      <c r="R45" s="51">
        <f t="shared" si="5"/>
        <v>22.45</v>
      </c>
      <c r="T45" s="45">
        <f t="shared" si="0"/>
        <v>14.03</v>
      </c>
      <c r="U45" s="45" t="b">
        <f t="shared" si="1"/>
        <v>0</v>
      </c>
      <c r="V45" s="45">
        <f t="shared" si="2"/>
        <v>22.45</v>
      </c>
      <c r="W45" s="45" t="b">
        <f t="shared" si="3"/>
        <v>0</v>
      </c>
    </row>
    <row r="46" spans="2:23" s="45" customFormat="1" ht="12">
      <c r="B46" s="99"/>
      <c r="C46" s="196" t="s">
        <v>69</v>
      </c>
      <c r="D46" s="197"/>
      <c r="E46" s="251">
        <v>33.6</v>
      </c>
      <c r="F46" s="252">
        <v>199364</v>
      </c>
      <c r="G46" s="253" t="s">
        <v>103</v>
      </c>
      <c r="H46" s="252">
        <v>374536</v>
      </c>
      <c r="I46" s="254">
        <v>1.88</v>
      </c>
      <c r="J46" s="257" t="s">
        <v>138</v>
      </c>
      <c r="K46" s="51" t="str">
        <f t="shared" si="4"/>
        <v>-</v>
      </c>
      <c r="L46" s="256">
        <v>33.6</v>
      </c>
      <c r="M46" s="252">
        <v>199364</v>
      </c>
      <c r="N46" s="252" t="s">
        <v>103</v>
      </c>
      <c r="O46" s="252">
        <v>358806</v>
      </c>
      <c r="P46" s="254">
        <v>1.8</v>
      </c>
      <c r="Q46" s="257" t="s">
        <v>138</v>
      </c>
      <c r="R46" s="51" t="str">
        <f t="shared" si="5"/>
        <v>-</v>
      </c>
      <c r="T46" s="45" t="e">
        <f t="shared" si="0"/>
        <v>#VALUE!</v>
      </c>
      <c r="U46" s="45" t="b">
        <f t="shared" si="1"/>
        <v>1</v>
      </c>
      <c r="V46" s="45" t="e">
        <f t="shared" si="2"/>
        <v>#VALUE!</v>
      </c>
      <c r="W46" s="45" t="b">
        <f t="shared" si="3"/>
        <v>1</v>
      </c>
    </row>
    <row r="47" spans="2:23" s="45" customFormat="1" ht="12">
      <c r="B47" s="99"/>
      <c r="C47" s="196" t="s">
        <v>70</v>
      </c>
      <c r="D47" s="197"/>
      <c r="E47" s="251">
        <v>38.2</v>
      </c>
      <c r="F47" s="252">
        <v>255403</v>
      </c>
      <c r="G47" s="253">
        <v>8</v>
      </c>
      <c r="H47" s="252">
        <v>525893</v>
      </c>
      <c r="I47" s="254">
        <v>2.06</v>
      </c>
      <c r="J47" s="255">
        <v>509767</v>
      </c>
      <c r="K47" s="51">
        <f t="shared" si="4"/>
        <v>3.16</v>
      </c>
      <c r="L47" s="256">
        <v>38.2</v>
      </c>
      <c r="M47" s="252">
        <v>255403</v>
      </c>
      <c r="N47" s="252">
        <v>8</v>
      </c>
      <c r="O47" s="252">
        <v>496257</v>
      </c>
      <c r="P47" s="254">
        <v>1.94</v>
      </c>
      <c r="Q47" s="255">
        <v>474892</v>
      </c>
      <c r="R47" s="51">
        <f t="shared" si="5"/>
        <v>4.5</v>
      </c>
      <c r="T47" s="45">
        <f t="shared" si="0"/>
        <v>3.16</v>
      </c>
      <c r="U47" s="45" t="b">
        <f t="shared" si="1"/>
        <v>0</v>
      </c>
      <c r="V47" s="45">
        <f t="shared" si="2"/>
        <v>4.5</v>
      </c>
      <c r="W47" s="45" t="b">
        <f t="shared" si="3"/>
        <v>0</v>
      </c>
    </row>
    <row r="48" spans="2:23" s="45" customFormat="1" ht="12.75" thickBot="1">
      <c r="B48" s="99"/>
      <c r="C48" s="198" t="s">
        <v>71</v>
      </c>
      <c r="D48" s="199"/>
      <c r="E48" s="258">
        <v>35.1</v>
      </c>
      <c r="F48" s="243">
        <v>260745</v>
      </c>
      <c r="G48" s="244">
        <v>8</v>
      </c>
      <c r="H48" s="243">
        <v>738738</v>
      </c>
      <c r="I48" s="245">
        <v>2.83</v>
      </c>
      <c r="J48" s="250" t="s">
        <v>138</v>
      </c>
      <c r="K48" s="247" t="str">
        <f t="shared" si="4"/>
        <v>-</v>
      </c>
      <c r="L48" s="248">
        <v>35.1</v>
      </c>
      <c r="M48" s="243">
        <v>260745</v>
      </c>
      <c r="N48" s="243">
        <v>8</v>
      </c>
      <c r="O48" s="243">
        <v>688102</v>
      </c>
      <c r="P48" s="245">
        <v>2.64</v>
      </c>
      <c r="Q48" s="250" t="s">
        <v>138</v>
      </c>
      <c r="R48" s="50" t="str">
        <f t="shared" si="5"/>
        <v>-</v>
      </c>
      <c r="T48" s="45" t="e">
        <f t="shared" si="0"/>
        <v>#VALUE!</v>
      </c>
      <c r="U48" s="45" t="b">
        <f t="shared" si="1"/>
        <v>1</v>
      </c>
      <c r="V48" s="45" t="e">
        <f t="shared" si="2"/>
        <v>#VALUE!</v>
      </c>
      <c r="W48" s="45" t="b">
        <f t="shared" si="3"/>
        <v>1</v>
      </c>
    </row>
    <row r="49" spans="2:23" s="45" customFormat="1" ht="12">
      <c r="B49" s="98"/>
      <c r="C49" s="103" t="s">
        <v>14</v>
      </c>
      <c r="D49" s="53" t="s">
        <v>15</v>
      </c>
      <c r="E49" s="259">
        <v>39.6</v>
      </c>
      <c r="F49" s="260">
        <v>316349</v>
      </c>
      <c r="G49" s="261">
        <v>39</v>
      </c>
      <c r="H49" s="260">
        <v>919997</v>
      </c>
      <c r="I49" s="262">
        <v>2.91</v>
      </c>
      <c r="J49" s="263">
        <v>913104</v>
      </c>
      <c r="K49" s="54">
        <f t="shared" si="4"/>
        <v>0.75</v>
      </c>
      <c r="L49" s="264">
        <v>39.6</v>
      </c>
      <c r="M49" s="260">
        <v>316349</v>
      </c>
      <c r="N49" s="260">
        <v>39</v>
      </c>
      <c r="O49" s="260">
        <v>891739.884007501</v>
      </c>
      <c r="P49" s="262">
        <v>2.82</v>
      </c>
      <c r="Q49" s="263">
        <v>904104.196144971</v>
      </c>
      <c r="R49" s="54">
        <f t="shared" si="5"/>
        <v>-1.37</v>
      </c>
      <c r="T49" s="45">
        <f t="shared" si="0"/>
        <v>0.75</v>
      </c>
      <c r="U49" s="45" t="b">
        <f t="shared" si="1"/>
        <v>0</v>
      </c>
      <c r="V49" s="45">
        <f t="shared" si="2"/>
        <v>-1.37</v>
      </c>
      <c r="W49" s="45" t="b">
        <f t="shared" si="3"/>
        <v>0</v>
      </c>
    </row>
    <row r="50" spans="2:23" s="45" customFormat="1" ht="12">
      <c r="B50" s="99" t="s">
        <v>16</v>
      </c>
      <c r="C50" s="104"/>
      <c r="D50" s="55" t="s">
        <v>17</v>
      </c>
      <c r="E50" s="251">
        <v>37.9</v>
      </c>
      <c r="F50" s="252">
        <v>282570</v>
      </c>
      <c r="G50" s="253">
        <v>79</v>
      </c>
      <c r="H50" s="252">
        <v>731684</v>
      </c>
      <c r="I50" s="254">
        <v>2.59</v>
      </c>
      <c r="J50" s="255">
        <v>732167</v>
      </c>
      <c r="K50" s="51">
        <f t="shared" si="4"/>
        <v>-0.07</v>
      </c>
      <c r="L50" s="256">
        <v>37.9</v>
      </c>
      <c r="M50" s="252">
        <v>282482</v>
      </c>
      <c r="N50" s="252">
        <v>78</v>
      </c>
      <c r="O50" s="252">
        <v>685376.292049989</v>
      </c>
      <c r="P50" s="254">
        <v>2.43</v>
      </c>
      <c r="Q50" s="255">
        <v>685049.191716491</v>
      </c>
      <c r="R50" s="51">
        <f t="shared" si="5"/>
        <v>0.05</v>
      </c>
      <c r="T50" s="45">
        <f t="shared" si="0"/>
        <v>-0.07</v>
      </c>
      <c r="U50" s="45" t="b">
        <f t="shared" si="1"/>
        <v>0</v>
      </c>
      <c r="V50" s="45">
        <f t="shared" si="2"/>
        <v>0.05</v>
      </c>
      <c r="W50" s="45" t="b">
        <f t="shared" si="3"/>
        <v>0</v>
      </c>
    </row>
    <row r="51" spans="2:23" s="45" customFormat="1" ht="12">
      <c r="B51" s="99"/>
      <c r="C51" s="104" t="s">
        <v>18</v>
      </c>
      <c r="D51" s="55" t="s">
        <v>19</v>
      </c>
      <c r="E51" s="251">
        <v>38.2</v>
      </c>
      <c r="F51" s="252">
        <v>271950</v>
      </c>
      <c r="G51" s="253">
        <v>61</v>
      </c>
      <c r="H51" s="252">
        <v>738317</v>
      </c>
      <c r="I51" s="254">
        <v>2.71</v>
      </c>
      <c r="J51" s="255">
        <v>710149</v>
      </c>
      <c r="K51" s="51">
        <f t="shared" si="4"/>
        <v>3.97</v>
      </c>
      <c r="L51" s="256">
        <v>38.2</v>
      </c>
      <c r="M51" s="252">
        <v>271950</v>
      </c>
      <c r="N51" s="252">
        <v>61</v>
      </c>
      <c r="O51" s="252">
        <v>675485.437967261</v>
      </c>
      <c r="P51" s="254">
        <v>2.48</v>
      </c>
      <c r="Q51" s="255">
        <v>665043.747063908</v>
      </c>
      <c r="R51" s="51">
        <f t="shared" si="5"/>
        <v>1.57</v>
      </c>
      <c r="T51" s="45">
        <f t="shared" si="0"/>
        <v>3.97</v>
      </c>
      <c r="U51" s="45" t="b">
        <f t="shared" si="1"/>
        <v>0</v>
      </c>
      <c r="V51" s="45">
        <f t="shared" si="2"/>
        <v>1.57</v>
      </c>
      <c r="W51" s="45" t="b">
        <f t="shared" si="3"/>
        <v>0</v>
      </c>
    </row>
    <row r="52" spans="2:23" s="45" customFormat="1" ht="12">
      <c r="B52" s="99"/>
      <c r="C52" s="104"/>
      <c r="D52" s="55" t="s">
        <v>20</v>
      </c>
      <c r="E52" s="251">
        <v>35.7</v>
      </c>
      <c r="F52" s="252">
        <v>251242</v>
      </c>
      <c r="G52" s="253">
        <v>47</v>
      </c>
      <c r="H52" s="252">
        <v>637172</v>
      </c>
      <c r="I52" s="254">
        <v>2.54</v>
      </c>
      <c r="J52" s="255">
        <v>644259</v>
      </c>
      <c r="K52" s="51">
        <f t="shared" si="4"/>
        <v>-1.1</v>
      </c>
      <c r="L52" s="256">
        <v>35.7</v>
      </c>
      <c r="M52" s="252">
        <v>251242</v>
      </c>
      <c r="N52" s="252">
        <v>47</v>
      </c>
      <c r="O52" s="252">
        <v>588777.078829945</v>
      </c>
      <c r="P52" s="254">
        <v>2.34</v>
      </c>
      <c r="Q52" s="255">
        <v>605170.139493992</v>
      </c>
      <c r="R52" s="51">
        <f t="shared" si="5"/>
        <v>-2.71</v>
      </c>
      <c r="T52" s="45">
        <f t="shared" si="0"/>
        <v>-1.1</v>
      </c>
      <c r="U52" s="45" t="b">
        <f t="shared" si="1"/>
        <v>0</v>
      </c>
      <c r="V52" s="45">
        <f t="shared" si="2"/>
        <v>-2.71</v>
      </c>
      <c r="W52" s="45" t="b">
        <f t="shared" si="3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251">
        <v>38.6</v>
      </c>
      <c r="F53" s="252">
        <v>293801</v>
      </c>
      <c r="G53" s="253">
        <v>226</v>
      </c>
      <c r="H53" s="252">
        <v>810608</v>
      </c>
      <c r="I53" s="254">
        <v>2.76</v>
      </c>
      <c r="J53" s="255">
        <v>802237</v>
      </c>
      <c r="K53" s="51">
        <f t="shared" si="4"/>
        <v>1.04</v>
      </c>
      <c r="L53" s="256">
        <v>38.6</v>
      </c>
      <c r="M53" s="252">
        <v>293776</v>
      </c>
      <c r="N53" s="252">
        <v>225</v>
      </c>
      <c r="O53" s="252">
        <v>769758</v>
      </c>
      <c r="P53" s="254">
        <v>2.62</v>
      </c>
      <c r="Q53" s="255">
        <v>773347</v>
      </c>
      <c r="R53" s="51">
        <f t="shared" si="5"/>
        <v>-0.46</v>
      </c>
      <c r="T53" s="45">
        <f t="shared" si="0"/>
        <v>1.04</v>
      </c>
      <c r="U53" s="45" t="b">
        <f t="shared" si="1"/>
        <v>0</v>
      </c>
      <c r="V53" s="45">
        <f t="shared" si="2"/>
        <v>-0.46</v>
      </c>
      <c r="W53" s="45" t="b">
        <f t="shared" si="3"/>
        <v>0</v>
      </c>
    </row>
    <row r="54" spans="2:23" s="45" customFormat="1" ht="12">
      <c r="B54" s="99"/>
      <c r="C54" s="104" t="s">
        <v>23</v>
      </c>
      <c r="D54" s="55" t="s">
        <v>24</v>
      </c>
      <c r="E54" s="251">
        <v>37.2</v>
      </c>
      <c r="F54" s="252">
        <v>250143</v>
      </c>
      <c r="G54" s="253">
        <v>132</v>
      </c>
      <c r="H54" s="252">
        <v>620753</v>
      </c>
      <c r="I54" s="254">
        <v>2.48</v>
      </c>
      <c r="J54" s="255">
        <v>606021</v>
      </c>
      <c r="K54" s="51">
        <f t="shared" si="4"/>
        <v>2.43</v>
      </c>
      <c r="L54" s="256">
        <v>37.2</v>
      </c>
      <c r="M54" s="252">
        <v>250300</v>
      </c>
      <c r="N54" s="252">
        <v>131</v>
      </c>
      <c r="O54" s="252">
        <v>552171.538980883</v>
      </c>
      <c r="P54" s="254">
        <v>2.21</v>
      </c>
      <c r="Q54" s="255">
        <v>540958.240345645</v>
      </c>
      <c r="R54" s="51">
        <f t="shared" si="5"/>
        <v>2.07</v>
      </c>
      <c r="T54" s="45">
        <f t="shared" si="0"/>
        <v>2.43</v>
      </c>
      <c r="U54" s="45" t="b">
        <f t="shared" si="1"/>
        <v>0</v>
      </c>
      <c r="V54" s="45">
        <f t="shared" si="2"/>
        <v>2.07</v>
      </c>
      <c r="W54" s="45" t="b">
        <f t="shared" si="3"/>
        <v>0</v>
      </c>
    </row>
    <row r="55" spans="2:23" s="45" customFormat="1" ht="12">
      <c r="B55" s="99"/>
      <c r="C55" s="104" t="s">
        <v>25</v>
      </c>
      <c r="D55" s="55" t="s">
        <v>26</v>
      </c>
      <c r="E55" s="251">
        <v>39.7</v>
      </c>
      <c r="F55" s="252">
        <v>265141</v>
      </c>
      <c r="G55" s="253">
        <v>57</v>
      </c>
      <c r="H55" s="252">
        <v>588058</v>
      </c>
      <c r="I55" s="254">
        <v>2.22</v>
      </c>
      <c r="J55" s="255">
        <v>585969</v>
      </c>
      <c r="K55" s="51">
        <f t="shared" si="4"/>
        <v>0.36</v>
      </c>
      <c r="L55" s="256">
        <v>39.7</v>
      </c>
      <c r="M55" s="252">
        <v>264997</v>
      </c>
      <c r="N55" s="252">
        <v>56</v>
      </c>
      <c r="O55" s="252">
        <v>495946.891269416</v>
      </c>
      <c r="P55" s="254">
        <v>1.87</v>
      </c>
      <c r="Q55" s="255">
        <v>495890.608026388</v>
      </c>
      <c r="R55" s="51">
        <f t="shared" si="5"/>
        <v>0.01</v>
      </c>
      <c r="T55" s="45">
        <f t="shared" si="0"/>
        <v>0.36</v>
      </c>
      <c r="U55" s="45" t="b">
        <f t="shared" si="1"/>
        <v>0</v>
      </c>
      <c r="V55" s="45">
        <f t="shared" si="2"/>
        <v>0.01</v>
      </c>
      <c r="W55" s="45" t="b">
        <f t="shared" si="3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251">
        <v>42.7</v>
      </c>
      <c r="F56" s="252">
        <v>267658</v>
      </c>
      <c r="G56" s="253">
        <v>14</v>
      </c>
      <c r="H56" s="252">
        <v>525645</v>
      </c>
      <c r="I56" s="254">
        <v>1.96</v>
      </c>
      <c r="J56" s="255">
        <v>530272</v>
      </c>
      <c r="K56" s="51">
        <f t="shared" si="4"/>
        <v>-0.87</v>
      </c>
      <c r="L56" s="256">
        <v>42.7</v>
      </c>
      <c r="M56" s="252">
        <v>267658</v>
      </c>
      <c r="N56" s="252">
        <v>14</v>
      </c>
      <c r="O56" s="252">
        <v>398403.106060606</v>
      </c>
      <c r="P56" s="254">
        <v>1.49</v>
      </c>
      <c r="Q56" s="255">
        <v>411114.878787879</v>
      </c>
      <c r="R56" s="51">
        <f t="shared" si="5"/>
        <v>-3.09</v>
      </c>
      <c r="T56" s="45">
        <f t="shared" si="0"/>
        <v>-0.87</v>
      </c>
      <c r="U56" s="45" t="b">
        <f t="shared" si="1"/>
        <v>0</v>
      </c>
      <c r="V56" s="45">
        <f t="shared" si="2"/>
        <v>-3.09</v>
      </c>
      <c r="W56" s="45" t="b">
        <f t="shared" si="3"/>
        <v>0</v>
      </c>
    </row>
    <row r="57" spans="2:23" s="45" customFormat="1" ht="12">
      <c r="B57" s="99"/>
      <c r="C57" s="104" t="s">
        <v>4</v>
      </c>
      <c r="D57" s="55" t="s">
        <v>22</v>
      </c>
      <c r="E57" s="251">
        <v>37.6</v>
      </c>
      <c r="F57" s="252">
        <v>252039</v>
      </c>
      <c r="G57" s="253">
        <v>203</v>
      </c>
      <c r="H57" s="252">
        <v>616155</v>
      </c>
      <c r="I57" s="254">
        <v>2.44</v>
      </c>
      <c r="J57" s="255">
        <v>602877</v>
      </c>
      <c r="K57" s="51">
        <f t="shared" si="4"/>
        <v>2.2</v>
      </c>
      <c r="L57" s="256">
        <v>37.5</v>
      </c>
      <c r="M57" s="252">
        <v>252150</v>
      </c>
      <c r="N57" s="252">
        <v>201</v>
      </c>
      <c r="O57" s="252">
        <v>544376</v>
      </c>
      <c r="P57" s="254">
        <v>2.16</v>
      </c>
      <c r="Q57" s="255">
        <v>534363</v>
      </c>
      <c r="R57" s="51">
        <f t="shared" si="5"/>
        <v>1.87</v>
      </c>
      <c r="T57" s="45">
        <f t="shared" si="0"/>
        <v>2.2</v>
      </c>
      <c r="U57" s="45" t="b">
        <f t="shared" si="1"/>
        <v>0</v>
      </c>
      <c r="V57" s="45">
        <f t="shared" si="2"/>
        <v>1.87</v>
      </c>
      <c r="W57" s="45" t="b">
        <f t="shared" si="3"/>
        <v>0</v>
      </c>
    </row>
    <row r="58" spans="2:23" s="45" customFormat="1" ht="12.75" thickBot="1">
      <c r="B58" s="97"/>
      <c r="C58" s="200" t="s">
        <v>28</v>
      </c>
      <c r="D58" s="201"/>
      <c r="E58" s="265">
        <v>37.1</v>
      </c>
      <c r="F58" s="266">
        <v>288320</v>
      </c>
      <c r="G58" s="267">
        <v>9</v>
      </c>
      <c r="H58" s="266">
        <v>735406</v>
      </c>
      <c r="I58" s="268">
        <v>2.55</v>
      </c>
      <c r="J58" s="269">
        <v>774944</v>
      </c>
      <c r="K58" s="56">
        <f t="shared" si="4"/>
        <v>-5.1</v>
      </c>
      <c r="L58" s="270">
        <v>37.1</v>
      </c>
      <c r="M58" s="266">
        <v>288320</v>
      </c>
      <c r="N58" s="266">
        <v>9</v>
      </c>
      <c r="O58" s="266">
        <v>711561.052080929</v>
      </c>
      <c r="P58" s="268">
        <v>2.47</v>
      </c>
      <c r="Q58" s="269">
        <v>745725.006523028</v>
      </c>
      <c r="R58" s="56">
        <f t="shared" si="5"/>
        <v>-4.58</v>
      </c>
      <c r="T58" s="45">
        <f t="shared" si="0"/>
        <v>-5.1</v>
      </c>
      <c r="U58" s="45" t="b">
        <f t="shared" si="1"/>
        <v>0</v>
      </c>
      <c r="V58" s="45">
        <f t="shared" si="2"/>
        <v>-4.58</v>
      </c>
      <c r="W58" s="45" t="b">
        <f t="shared" si="3"/>
        <v>0</v>
      </c>
    </row>
    <row r="59" spans="2:23" s="45" customFormat="1" ht="12">
      <c r="B59" s="187" t="s">
        <v>90</v>
      </c>
      <c r="C59" s="190" t="s">
        <v>94</v>
      </c>
      <c r="D59" s="191"/>
      <c r="E59" s="259">
        <v>38.7</v>
      </c>
      <c r="F59" s="260">
        <v>295294</v>
      </c>
      <c r="G59" s="261">
        <v>257</v>
      </c>
      <c r="H59" s="260">
        <v>810369</v>
      </c>
      <c r="I59" s="262">
        <v>2.74</v>
      </c>
      <c r="J59" s="263">
        <v>796437</v>
      </c>
      <c r="K59" s="54">
        <f t="shared" si="4"/>
        <v>1.75</v>
      </c>
      <c r="L59" s="264">
        <v>38.7</v>
      </c>
      <c r="M59" s="260">
        <v>295294</v>
      </c>
      <c r="N59" s="260">
        <v>257</v>
      </c>
      <c r="O59" s="260">
        <v>775841</v>
      </c>
      <c r="P59" s="262">
        <v>2.63</v>
      </c>
      <c r="Q59" s="263">
        <v>774842</v>
      </c>
      <c r="R59" s="54">
        <f t="shared" si="5"/>
        <v>0.13</v>
      </c>
      <c r="T59" s="45">
        <f t="shared" si="0"/>
        <v>1.75</v>
      </c>
      <c r="U59" s="45" t="b">
        <f t="shared" si="1"/>
        <v>0</v>
      </c>
      <c r="V59" s="45">
        <f t="shared" si="2"/>
        <v>0.13</v>
      </c>
      <c r="W59" s="45" t="b">
        <f t="shared" si="3"/>
        <v>0</v>
      </c>
    </row>
    <row r="60" spans="2:23" s="45" customFormat="1" ht="12">
      <c r="B60" s="188"/>
      <c r="C60" s="192" t="s">
        <v>93</v>
      </c>
      <c r="D60" s="193"/>
      <c r="E60" s="251">
        <v>38.2</v>
      </c>
      <c r="F60" s="252">
        <v>282043</v>
      </c>
      <c r="G60" s="253">
        <v>10</v>
      </c>
      <c r="H60" s="252">
        <v>770516</v>
      </c>
      <c r="I60" s="254">
        <v>2.73</v>
      </c>
      <c r="J60" s="255">
        <v>904592</v>
      </c>
      <c r="K60" s="51">
        <f t="shared" si="4"/>
        <v>-14.82</v>
      </c>
      <c r="L60" s="256">
        <v>38.2</v>
      </c>
      <c r="M60" s="252">
        <v>282043</v>
      </c>
      <c r="N60" s="252">
        <v>10</v>
      </c>
      <c r="O60" s="252">
        <v>601790</v>
      </c>
      <c r="P60" s="254">
        <v>2.13</v>
      </c>
      <c r="Q60" s="255">
        <v>840931</v>
      </c>
      <c r="R60" s="51">
        <f t="shared" si="5"/>
        <v>-28.44</v>
      </c>
      <c r="T60" s="45">
        <f t="shared" si="0"/>
        <v>-14.82</v>
      </c>
      <c r="U60" s="45" t="b">
        <f t="shared" si="1"/>
        <v>0</v>
      </c>
      <c r="V60" s="45">
        <f t="shared" si="2"/>
        <v>-28.44</v>
      </c>
      <c r="W60" s="45" t="b">
        <f t="shared" si="3"/>
        <v>0</v>
      </c>
    </row>
    <row r="61" spans="2:23" s="45" customFormat="1" ht="12">
      <c r="B61" s="188"/>
      <c r="C61" s="192" t="s">
        <v>92</v>
      </c>
      <c r="D61" s="193"/>
      <c r="E61" s="251">
        <v>36.9</v>
      </c>
      <c r="F61" s="252">
        <v>261104</v>
      </c>
      <c r="G61" s="253">
        <v>171</v>
      </c>
      <c r="H61" s="252">
        <v>668514</v>
      </c>
      <c r="I61" s="254">
        <v>2.56</v>
      </c>
      <c r="J61" s="255">
        <v>725720</v>
      </c>
      <c r="K61" s="51">
        <f t="shared" si="4"/>
        <v>-7.88</v>
      </c>
      <c r="L61" s="256">
        <v>36.9</v>
      </c>
      <c r="M61" s="252">
        <v>261035</v>
      </c>
      <c r="N61" s="252">
        <v>168</v>
      </c>
      <c r="O61" s="252">
        <v>592589</v>
      </c>
      <c r="P61" s="254">
        <v>2.27</v>
      </c>
      <c r="Q61" s="255">
        <v>656888</v>
      </c>
      <c r="R61" s="51">
        <f t="shared" si="5"/>
        <v>-9.79</v>
      </c>
      <c r="T61" s="45">
        <f t="shared" si="0"/>
        <v>-7.88</v>
      </c>
      <c r="U61" s="45" t="b">
        <f t="shared" si="1"/>
        <v>0</v>
      </c>
      <c r="V61" s="45">
        <f t="shared" si="2"/>
        <v>-9.79</v>
      </c>
      <c r="W61" s="45" t="b">
        <f t="shared" si="3"/>
        <v>0</v>
      </c>
    </row>
    <row r="62" spans="2:23" s="45" customFormat="1" ht="12.75" thickBot="1">
      <c r="B62" s="189"/>
      <c r="C62" s="194" t="s">
        <v>89</v>
      </c>
      <c r="D62" s="195"/>
      <c r="E62" s="265" t="s">
        <v>101</v>
      </c>
      <c r="F62" s="266" t="s">
        <v>101</v>
      </c>
      <c r="G62" s="267" t="s">
        <v>101</v>
      </c>
      <c r="H62" s="266" t="s">
        <v>101</v>
      </c>
      <c r="I62" s="268" t="s">
        <v>101</v>
      </c>
      <c r="J62" s="269" t="s">
        <v>101</v>
      </c>
      <c r="K62" s="56" t="str">
        <f t="shared" si="4"/>
        <v>-</v>
      </c>
      <c r="L62" s="270" t="s">
        <v>101</v>
      </c>
      <c r="M62" s="266" t="s">
        <v>101</v>
      </c>
      <c r="N62" s="266" t="s">
        <v>101</v>
      </c>
      <c r="O62" s="266" t="s">
        <v>101</v>
      </c>
      <c r="P62" s="268" t="s">
        <v>101</v>
      </c>
      <c r="Q62" s="269" t="s">
        <v>101</v>
      </c>
      <c r="R62" s="56" t="str">
        <f t="shared" si="5"/>
        <v>-</v>
      </c>
      <c r="T62" s="45" t="e">
        <f t="shared" si="0"/>
        <v>#VALUE!</v>
      </c>
      <c r="U62" s="45" t="b">
        <f t="shared" si="1"/>
        <v>1</v>
      </c>
      <c r="V62" s="45" t="e">
        <f t="shared" si="2"/>
        <v>#VALUE!</v>
      </c>
      <c r="W62" s="45" t="b">
        <f t="shared" si="3"/>
        <v>1</v>
      </c>
    </row>
    <row r="63" spans="2:23" s="45" customFormat="1" ht="12">
      <c r="B63" s="98" t="s">
        <v>29</v>
      </c>
      <c r="C63" s="190" t="s">
        <v>30</v>
      </c>
      <c r="D63" s="191"/>
      <c r="E63" s="259">
        <v>38.8</v>
      </c>
      <c r="F63" s="260">
        <v>294712</v>
      </c>
      <c r="G63" s="261">
        <v>145</v>
      </c>
      <c r="H63" s="260">
        <v>767544</v>
      </c>
      <c r="I63" s="262">
        <v>2.6</v>
      </c>
      <c r="J63" s="263">
        <v>770861</v>
      </c>
      <c r="K63" s="54">
        <f t="shared" si="4"/>
        <v>-0.43</v>
      </c>
      <c r="L63" s="264">
        <v>38.8</v>
      </c>
      <c r="M63" s="260">
        <v>294728</v>
      </c>
      <c r="N63" s="260">
        <v>143</v>
      </c>
      <c r="O63" s="260">
        <v>715113</v>
      </c>
      <c r="P63" s="262">
        <v>2.43</v>
      </c>
      <c r="Q63" s="263">
        <v>724786</v>
      </c>
      <c r="R63" s="54">
        <f t="shared" si="5"/>
        <v>-1.33</v>
      </c>
      <c r="T63" s="45">
        <f t="shared" si="0"/>
        <v>-0.43</v>
      </c>
      <c r="U63" s="45" t="b">
        <f t="shared" si="1"/>
        <v>0</v>
      </c>
      <c r="V63" s="45">
        <f t="shared" si="2"/>
        <v>-1.33</v>
      </c>
      <c r="W63" s="45" t="b">
        <f t="shared" si="3"/>
        <v>0</v>
      </c>
    </row>
    <row r="64" spans="2:23" s="45" customFormat="1" ht="12">
      <c r="B64" s="99" t="s">
        <v>31</v>
      </c>
      <c r="C64" s="192" t="s">
        <v>32</v>
      </c>
      <c r="D64" s="193"/>
      <c r="E64" s="251">
        <v>37.7</v>
      </c>
      <c r="F64" s="252">
        <v>275083</v>
      </c>
      <c r="G64" s="253">
        <v>137</v>
      </c>
      <c r="H64" s="252">
        <v>735758</v>
      </c>
      <c r="I64" s="254">
        <v>2.67</v>
      </c>
      <c r="J64" s="255">
        <v>723608</v>
      </c>
      <c r="K64" s="51">
        <f t="shared" si="4"/>
        <v>1.68</v>
      </c>
      <c r="L64" s="256">
        <v>37.7</v>
      </c>
      <c r="M64" s="252">
        <v>275081</v>
      </c>
      <c r="N64" s="252">
        <v>136</v>
      </c>
      <c r="O64" s="252">
        <v>663965</v>
      </c>
      <c r="P64" s="254">
        <v>2.41</v>
      </c>
      <c r="Q64" s="255">
        <v>678186</v>
      </c>
      <c r="R64" s="51">
        <f t="shared" si="5"/>
        <v>-2.1</v>
      </c>
      <c r="T64" s="45">
        <f t="shared" si="0"/>
        <v>1.68</v>
      </c>
      <c r="U64" s="45" t="b">
        <f t="shared" si="1"/>
        <v>0</v>
      </c>
      <c r="V64" s="45">
        <f t="shared" si="2"/>
        <v>-2.1</v>
      </c>
      <c r="W64" s="45" t="b">
        <f t="shared" si="3"/>
        <v>0</v>
      </c>
    </row>
    <row r="65" spans="2:23" s="45" customFormat="1" ht="12.75" thickBot="1">
      <c r="B65" s="97" t="s">
        <v>12</v>
      </c>
      <c r="C65" s="194" t="s">
        <v>33</v>
      </c>
      <c r="D65" s="195"/>
      <c r="E65" s="265">
        <v>38.3</v>
      </c>
      <c r="F65" s="266">
        <v>291344</v>
      </c>
      <c r="G65" s="267">
        <v>156</v>
      </c>
      <c r="H65" s="266">
        <v>817515</v>
      </c>
      <c r="I65" s="268">
        <v>2.81</v>
      </c>
      <c r="J65" s="269">
        <v>814937</v>
      </c>
      <c r="K65" s="56">
        <f t="shared" si="4"/>
        <v>0.32</v>
      </c>
      <c r="L65" s="270">
        <v>38.3</v>
      </c>
      <c r="M65" s="266">
        <v>291344</v>
      </c>
      <c r="N65" s="266">
        <v>156</v>
      </c>
      <c r="O65" s="266">
        <v>793883</v>
      </c>
      <c r="P65" s="268">
        <v>2.72</v>
      </c>
      <c r="Q65" s="269">
        <v>798022</v>
      </c>
      <c r="R65" s="56">
        <f t="shared" si="5"/>
        <v>-0.52</v>
      </c>
      <c r="T65" s="45">
        <f t="shared" si="0"/>
        <v>0.32</v>
      </c>
      <c r="U65" s="45" t="b">
        <f t="shared" si="1"/>
        <v>0</v>
      </c>
      <c r="V65" s="45">
        <f t="shared" si="2"/>
        <v>-0.52</v>
      </c>
      <c r="W65" s="45" t="b">
        <f t="shared" si="3"/>
        <v>0</v>
      </c>
    </row>
    <row r="66" spans="2:23" s="45" customFormat="1" ht="12.75" thickBot="1">
      <c r="B66" s="100" t="s">
        <v>34</v>
      </c>
      <c r="C66" s="101"/>
      <c r="D66" s="101"/>
      <c r="E66" s="271">
        <v>38.3</v>
      </c>
      <c r="F66" s="272">
        <v>289182</v>
      </c>
      <c r="G66" s="273">
        <v>438</v>
      </c>
      <c r="H66" s="272">
        <v>785097</v>
      </c>
      <c r="I66" s="274">
        <v>2.71</v>
      </c>
      <c r="J66" s="275">
        <v>781310</v>
      </c>
      <c r="K66" s="57">
        <f t="shared" si="4"/>
        <v>0.48</v>
      </c>
      <c r="L66" s="276">
        <v>38.3</v>
      </c>
      <c r="M66" s="272">
        <v>289186</v>
      </c>
      <c r="N66" s="272">
        <v>435</v>
      </c>
      <c r="O66" s="272">
        <v>742596</v>
      </c>
      <c r="P66" s="274">
        <v>2.57</v>
      </c>
      <c r="Q66" s="275">
        <v>748792</v>
      </c>
      <c r="R66" s="57">
        <f t="shared" si="5"/>
        <v>-0.83</v>
      </c>
      <c r="T66" s="45">
        <f t="shared" si="0"/>
        <v>0.48</v>
      </c>
      <c r="U66" s="45" t="b">
        <f t="shared" si="1"/>
        <v>0</v>
      </c>
      <c r="V66" s="45">
        <f t="shared" si="2"/>
        <v>-0.83</v>
      </c>
      <c r="W66" s="45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36" sqref="B36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6" t="s">
        <v>102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65</v>
      </c>
    </row>
    <row r="2" spans="1:15" ht="14.25" thickBot="1">
      <c r="A2" s="212" t="s">
        <v>43</v>
      </c>
      <c r="B2" s="215" t="s">
        <v>44</v>
      </c>
      <c r="C2" s="216"/>
      <c r="D2" s="216"/>
      <c r="E2" s="216"/>
      <c r="F2" s="216"/>
      <c r="G2" s="217"/>
      <c r="H2" s="218"/>
      <c r="I2" s="216" t="s">
        <v>36</v>
      </c>
      <c r="J2" s="216"/>
      <c r="K2" s="216"/>
      <c r="L2" s="216"/>
      <c r="M2" s="216"/>
      <c r="N2" s="217"/>
      <c r="O2" s="218"/>
    </row>
    <row r="3" spans="1:15" ht="13.5">
      <c r="A3" s="213"/>
      <c r="B3" s="31"/>
      <c r="C3" s="32"/>
      <c r="D3" s="32"/>
      <c r="E3" s="32"/>
      <c r="F3" s="32"/>
      <c r="G3" s="219" t="s">
        <v>48</v>
      </c>
      <c r="H3" s="220"/>
      <c r="I3" s="32"/>
      <c r="J3" s="32"/>
      <c r="K3" s="32"/>
      <c r="L3" s="32"/>
      <c r="M3" s="32"/>
      <c r="N3" s="221" t="s">
        <v>48</v>
      </c>
      <c r="O3" s="222"/>
    </row>
    <row r="4" spans="1:15" ht="52.5" customHeight="1" thickBot="1">
      <c r="A4" s="214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91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91</v>
      </c>
      <c r="N4" s="35" t="s">
        <v>54</v>
      </c>
      <c r="O4" s="37" t="s">
        <v>52</v>
      </c>
    </row>
    <row r="5" spans="1:15" ht="13.5">
      <c r="A5" s="38" t="s">
        <v>140</v>
      </c>
      <c r="B5" s="141">
        <v>37.3</v>
      </c>
      <c r="C5" s="142">
        <v>281155</v>
      </c>
      <c r="D5" s="142">
        <v>418</v>
      </c>
      <c r="E5" s="142">
        <v>750092</v>
      </c>
      <c r="F5" s="143">
        <v>2.67</v>
      </c>
      <c r="G5" s="144">
        <v>763827</v>
      </c>
      <c r="H5" s="145">
        <f aca="true" t="shared" si="0" ref="H5:H15">ROUND((E5-G5)/G5*100,2)</f>
        <v>-1.8</v>
      </c>
      <c r="I5" s="146" t="s">
        <v>101</v>
      </c>
      <c r="J5" s="147" t="s">
        <v>101</v>
      </c>
      <c r="K5" s="148">
        <v>411</v>
      </c>
      <c r="L5" s="142">
        <v>666585</v>
      </c>
      <c r="M5" s="149">
        <v>2.37</v>
      </c>
      <c r="N5" s="144">
        <v>700788</v>
      </c>
      <c r="O5" s="150">
        <f aca="true" t="shared" si="1" ref="O5:O15">ROUND((L5-N5)/N5*100,2)</f>
        <v>-4.88</v>
      </c>
    </row>
    <row r="6" spans="1:15" ht="13.5">
      <c r="A6" s="38" t="s">
        <v>55</v>
      </c>
      <c r="B6" s="141">
        <v>37.2</v>
      </c>
      <c r="C6" s="142">
        <v>283691</v>
      </c>
      <c r="D6" s="142">
        <v>386</v>
      </c>
      <c r="E6" s="142">
        <v>740312</v>
      </c>
      <c r="F6" s="143">
        <v>2.609571681865128</v>
      </c>
      <c r="G6" s="144">
        <v>750092</v>
      </c>
      <c r="H6" s="145">
        <f t="shared" si="0"/>
        <v>-1.3</v>
      </c>
      <c r="I6" s="146" t="s">
        <v>101</v>
      </c>
      <c r="J6" s="147" t="s">
        <v>101</v>
      </c>
      <c r="K6" s="148">
        <v>377</v>
      </c>
      <c r="L6" s="142">
        <v>679141</v>
      </c>
      <c r="M6" s="149">
        <v>2.3939462302293695</v>
      </c>
      <c r="N6" s="144">
        <v>666585</v>
      </c>
      <c r="O6" s="150">
        <f t="shared" si="1"/>
        <v>1.88</v>
      </c>
    </row>
    <row r="7" spans="1:15" ht="13.5">
      <c r="A7" s="38" t="s">
        <v>56</v>
      </c>
      <c r="B7" s="141">
        <v>37.6</v>
      </c>
      <c r="C7" s="142">
        <v>286401</v>
      </c>
      <c r="D7" s="142">
        <v>378</v>
      </c>
      <c r="E7" s="142">
        <v>751457</v>
      </c>
      <c r="F7" s="143">
        <v>2.62</v>
      </c>
      <c r="G7" s="144">
        <v>740312</v>
      </c>
      <c r="H7" s="145">
        <f t="shared" si="0"/>
        <v>1.51</v>
      </c>
      <c r="I7" s="146" t="s">
        <v>101</v>
      </c>
      <c r="J7" s="147" t="s">
        <v>101</v>
      </c>
      <c r="K7" s="148">
        <v>370</v>
      </c>
      <c r="L7" s="142">
        <v>682994</v>
      </c>
      <c r="M7" s="149">
        <v>2.38</v>
      </c>
      <c r="N7" s="144">
        <v>679141</v>
      </c>
      <c r="O7" s="150">
        <f t="shared" si="1"/>
        <v>0.57</v>
      </c>
    </row>
    <row r="8" spans="1:15" ht="13.5">
      <c r="A8" s="38" t="s">
        <v>57</v>
      </c>
      <c r="B8" s="141">
        <v>38</v>
      </c>
      <c r="C8" s="142">
        <v>288706</v>
      </c>
      <c r="D8" s="142">
        <v>353</v>
      </c>
      <c r="E8" s="142">
        <v>724958</v>
      </c>
      <c r="F8" s="143">
        <v>2.51</v>
      </c>
      <c r="G8" s="144">
        <v>751457</v>
      </c>
      <c r="H8" s="145">
        <f t="shared" si="0"/>
        <v>-3.53</v>
      </c>
      <c r="I8" s="146" t="s">
        <v>101</v>
      </c>
      <c r="J8" s="147" t="s">
        <v>101</v>
      </c>
      <c r="K8" s="148">
        <v>346</v>
      </c>
      <c r="L8" s="142">
        <v>669142</v>
      </c>
      <c r="M8" s="149">
        <v>2.32</v>
      </c>
      <c r="N8" s="144">
        <v>682994</v>
      </c>
      <c r="O8" s="150">
        <f t="shared" si="1"/>
        <v>-2.03</v>
      </c>
    </row>
    <row r="9" spans="1:15" ht="13.5">
      <c r="A9" s="38" t="s">
        <v>58</v>
      </c>
      <c r="B9" s="151">
        <v>38.5</v>
      </c>
      <c r="C9" s="152">
        <v>294531</v>
      </c>
      <c r="D9" s="153">
        <v>348</v>
      </c>
      <c r="E9" s="152">
        <v>738947</v>
      </c>
      <c r="F9" s="154">
        <v>2.51</v>
      </c>
      <c r="G9" s="155">
        <v>724958</v>
      </c>
      <c r="H9" s="156">
        <f t="shared" si="0"/>
        <v>1.93</v>
      </c>
      <c r="I9" s="157" t="s">
        <v>101</v>
      </c>
      <c r="J9" s="158" t="s">
        <v>101</v>
      </c>
      <c r="K9" s="159">
        <v>333</v>
      </c>
      <c r="L9" s="152">
        <v>685732</v>
      </c>
      <c r="M9" s="160">
        <v>2.33</v>
      </c>
      <c r="N9" s="155">
        <v>669142</v>
      </c>
      <c r="O9" s="150">
        <f t="shared" si="1"/>
        <v>2.48</v>
      </c>
    </row>
    <row r="10" spans="1:15" ht="13.5">
      <c r="A10" s="38" t="s">
        <v>59</v>
      </c>
      <c r="B10" s="141">
        <v>38.6</v>
      </c>
      <c r="C10" s="142">
        <v>289851</v>
      </c>
      <c r="D10" s="142">
        <v>408</v>
      </c>
      <c r="E10" s="142">
        <v>746231</v>
      </c>
      <c r="F10" s="154">
        <v>2.57</v>
      </c>
      <c r="G10" s="155">
        <v>738947</v>
      </c>
      <c r="H10" s="145">
        <f t="shared" si="0"/>
        <v>0.99</v>
      </c>
      <c r="I10" s="157" t="s">
        <v>101</v>
      </c>
      <c r="J10" s="158" t="s">
        <v>101</v>
      </c>
      <c r="K10" s="159">
        <v>406</v>
      </c>
      <c r="L10" s="152">
        <v>692205</v>
      </c>
      <c r="M10" s="160">
        <v>2.39</v>
      </c>
      <c r="N10" s="155">
        <v>685732</v>
      </c>
      <c r="O10" s="150">
        <f t="shared" si="1"/>
        <v>0.94</v>
      </c>
    </row>
    <row r="11" spans="1:15" ht="13.5">
      <c r="A11" s="38" t="s">
        <v>141</v>
      </c>
      <c r="B11" s="141">
        <v>38.7</v>
      </c>
      <c r="C11" s="142">
        <v>290996</v>
      </c>
      <c r="D11" s="142">
        <v>394</v>
      </c>
      <c r="E11" s="142">
        <v>752933</v>
      </c>
      <c r="F11" s="143">
        <v>2.59</v>
      </c>
      <c r="G11" s="144">
        <v>746231</v>
      </c>
      <c r="H11" s="145">
        <f t="shared" si="0"/>
        <v>0.9</v>
      </c>
      <c r="I11" s="146" t="s">
        <v>101</v>
      </c>
      <c r="J11" s="147" t="s">
        <v>101</v>
      </c>
      <c r="K11" s="148">
        <v>394</v>
      </c>
      <c r="L11" s="142">
        <v>706673</v>
      </c>
      <c r="M11" s="149">
        <v>2.43</v>
      </c>
      <c r="N11" s="144">
        <v>692205</v>
      </c>
      <c r="O11" s="150">
        <f t="shared" si="1"/>
        <v>2.09</v>
      </c>
    </row>
    <row r="12" spans="1:15" ht="13.5">
      <c r="A12" s="38" t="s">
        <v>142</v>
      </c>
      <c r="B12" s="161">
        <v>38.5</v>
      </c>
      <c r="C12" s="142">
        <v>289708</v>
      </c>
      <c r="D12" s="142">
        <v>393</v>
      </c>
      <c r="E12" s="142">
        <v>770145</v>
      </c>
      <c r="F12" s="143">
        <v>2.66</v>
      </c>
      <c r="G12" s="144">
        <v>752933</v>
      </c>
      <c r="H12" s="145">
        <f t="shared" si="0"/>
        <v>2.29</v>
      </c>
      <c r="I12" s="162">
        <v>38.5</v>
      </c>
      <c r="J12" s="163">
        <v>289833</v>
      </c>
      <c r="K12" s="164">
        <v>390</v>
      </c>
      <c r="L12" s="142">
        <v>725198</v>
      </c>
      <c r="M12" s="149">
        <v>2.5</v>
      </c>
      <c r="N12" s="144">
        <v>706673</v>
      </c>
      <c r="O12" s="150">
        <f t="shared" si="1"/>
        <v>2.62</v>
      </c>
    </row>
    <row r="13" spans="1:15" ht="14.25" thickBot="1">
      <c r="A13" s="38" t="s">
        <v>143</v>
      </c>
      <c r="B13" s="277">
        <v>38.6</v>
      </c>
      <c r="C13" s="174">
        <v>293236</v>
      </c>
      <c r="D13" s="174">
        <v>431</v>
      </c>
      <c r="E13" s="174">
        <v>781310</v>
      </c>
      <c r="F13" s="175">
        <v>2.66</v>
      </c>
      <c r="G13" s="278">
        <v>770145</v>
      </c>
      <c r="H13" s="279">
        <f t="shared" si="0"/>
        <v>1.45</v>
      </c>
      <c r="I13" s="176">
        <v>38.6</v>
      </c>
      <c r="J13" s="177">
        <v>293304</v>
      </c>
      <c r="K13" s="280">
        <v>426</v>
      </c>
      <c r="L13" s="174">
        <v>748792</v>
      </c>
      <c r="M13" s="185">
        <v>2.55</v>
      </c>
      <c r="N13" s="184">
        <v>725198</v>
      </c>
      <c r="O13" s="186">
        <f t="shared" si="1"/>
        <v>3.25</v>
      </c>
    </row>
    <row r="14" spans="1:15" ht="13.5">
      <c r="A14" s="64" t="s">
        <v>144</v>
      </c>
      <c r="B14" s="281">
        <v>38.3</v>
      </c>
      <c r="C14" s="282">
        <v>289182</v>
      </c>
      <c r="D14" s="178">
        <v>438</v>
      </c>
      <c r="E14" s="178">
        <v>785097</v>
      </c>
      <c r="F14" s="179">
        <v>2.71</v>
      </c>
      <c r="G14" s="180">
        <v>781310</v>
      </c>
      <c r="H14" s="283">
        <f t="shared" si="0"/>
        <v>0.48</v>
      </c>
      <c r="I14" s="284">
        <v>38.3</v>
      </c>
      <c r="J14" s="285">
        <v>289186</v>
      </c>
      <c r="K14" s="181">
        <v>435</v>
      </c>
      <c r="L14" s="178">
        <v>742596</v>
      </c>
      <c r="M14" s="182">
        <v>2.57</v>
      </c>
      <c r="N14" s="180">
        <v>748792</v>
      </c>
      <c r="O14" s="183">
        <f t="shared" si="1"/>
        <v>-0.83</v>
      </c>
    </row>
    <row r="15" spans="1:15" ht="14.25" thickBot="1">
      <c r="A15" s="65" t="s">
        <v>145</v>
      </c>
      <c r="B15" s="286">
        <v>38.6</v>
      </c>
      <c r="C15" s="165">
        <v>293236</v>
      </c>
      <c r="D15" s="287">
        <v>431</v>
      </c>
      <c r="E15" s="165">
        <v>781310</v>
      </c>
      <c r="F15" s="166">
        <v>2.66</v>
      </c>
      <c r="G15" s="167">
        <v>770145</v>
      </c>
      <c r="H15" s="168">
        <f t="shared" si="0"/>
        <v>1.45</v>
      </c>
      <c r="I15" s="169">
        <v>38.6</v>
      </c>
      <c r="J15" s="170">
        <v>293304</v>
      </c>
      <c r="K15" s="171">
        <v>426</v>
      </c>
      <c r="L15" s="165">
        <v>748792</v>
      </c>
      <c r="M15" s="172">
        <v>2.55</v>
      </c>
      <c r="N15" s="167">
        <v>725198</v>
      </c>
      <c r="O15" s="173">
        <f t="shared" si="1"/>
        <v>3.25</v>
      </c>
    </row>
    <row r="16" spans="1:15" ht="14.25" thickBot="1">
      <c r="A16" s="40" t="s">
        <v>60</v>
      </c>
      <c r="B16" s="41">
        <f aca="true" t="shared" si="2" ref="B16:O16">B14-B15</f>
        <v>-0.30000000000000426</v>
      </c>
      <c r="C16" s="42">
        <f t="shared" si="2"/>
        <v>-4054</v>
      </c>
      <c r="D16" s="61">
        <f t="shared" si="2"/>
        <v>7</v>
      </c>
      <c r="E16" s="42">
        <f t="shared" si="2"/>
        <v>3787</v>
      </c>
      <c r="F16" s="39">
        <f t="shared" si="2"/>
        <v>0.04999999999999982</v>
      </c>
      <c r="G16" s="62">
        <f t="shared" si="2"/>
        <v>11165</v>
      </c>
      <c r="H16" s="43">
        <f t="shared" si="2"/>
        <v>-0.97</v>
      </c>
      <c r="I16" s="44">
        <f t="shared" si="2"/>
        <v>-0.30000000000000426</v>
      </c>
      <c r="J16" s="63">
        <f t="shared" si="2"/>
        <v>-4118</v>
      </c>
      <c r="K16" s="61">
        <f t="shared" si="2"/>
        <v>9</v>
      </c>
      <c r="L16" s="42">
        <f t="shared" si="2"/>
        <v>-6196</v>
      </c>
      <c r="M16" s="39">
        <f t="shared" si="2"/>
        <v>0.020000000000000018</v>
      </c>
      <c r="N16" s="62">
        <f t="shared" si="2"/>
        <v>23594</v>
      </c>
      <c r="O16" s="43">
        <f t="shared" si="2"/>
        <v>-4.08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23" t="s">
        <v>104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105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19.5" customHeight="1">
      <c r="A29" s="227" t="s">
        <v>106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ht="25.5" customHeight="1">
      <c r="A30" s="223" t="s">
        <v>107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</row>
    <row r="31" spans="1:15" ht="39" customHeight="1">
      <c r="A31" s="76"/>
      <c r="B31" s="233" t="s">
        <v>108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07"/>
      <c r="O31" s="78"/>
    </row>
    <row r="32" spans="1:15" ht="24.75" customHeight="1">
      <c r="A32" s="76"/>
      <c r="B32" s="96" t="s">
        <v>146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147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109</v>
      </c>
      <c r="B34" s="96" t="s">
        <v>148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149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23" t="s">
        <v>110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118</v>
      </c>
      <c r="B39" s="110"/>
      <c r="C39" s="110"/>
      <c r="D39" s="110"/>
      <c r="E39" s="110"/>
      <c r="F39" s="110" t="s">
        <v>122</v>
      </c>
      <c r="G39" s="85"/>
      <c r="H39" s="85"/>
      <c r="I39" s="81"/>
      <c r="J39" s="81"/>
      <c r="K39" s="81"/>
      <c r="L39" s="111"/>
      <c r="M39" s="111" t="s">
        <v>111</v>
      </c>
      <c r="N39" s="81"/>
      <c r="O39" s="82"/>
    </row>
    <row r="40" spans="1:15" ht="13.5">
      <c r="A40" s="109" t="s">
        <v>119</v>
      </c>
      <c r="B40" s="110"/>
      <c r="C40" s="110"/>
      <c r="D40" s="110"/>
      <c r="E40" s="110"/>
      <c r="F40" s="110" t="s">
        <v>123</v>
      </c>
      <c r="G40" s="85"/>
      <c r="H40" s="85"/>
      <c r="I40" s="81"/>
      <c r="J40" s="81"/>
      <c r="K40" s="81"/>
      <c r="L40" s="111"/>
      <c r="M40" s="81" t="s">
        <v>112</v>
      </c>
      <c r="N40" s="81"/>
      <c r="O40" s="82"/>
    </row>
    <row r="41" spans="1:15" ht="13.5">
      <c r="A41" s="109" t="s">
        <v>120</v>
      </c>
      <c r="B41" s="110"/>
      <c r="C41" s="110"/>
      <c r="D41" s="110"/>
      <c r="E41" s="110"/>
      <c r="F41" s="110" t="s">
        <v>124</v>
      </c>
      <c r="G41" s="85"/>
      <c r="H41" s="85"/>
      <c r="I41" s="81"/>
      <c r="J41" s="81"/>
      <c r="K41" s="81"/>
      <c r="L41" s="111"/>
      <c r="M41" s="111" t="s">
        <v>113</v>
      </c>
      <c r="N41" s="81"/>
      <c r="O41" s="82"/>
    </row>
    <row r="42" spans="1:15" ht="13.5">
      <c r="A42" s="109" t="s">
        <v>121</v>
      </c>
      <c r="B42" s="110"/>
      <c r="C42" s="110"/>
      <c r="D42" s="110"/>
      <c r="E42" s="110"/>
      <c r="F42" s="110" t="s">
        <v>125</v>
      </c>
      <c r="G42" s="85"/>
      <c r="H42" s="85"/>
      <c r="I42" s="81"/>
      <c r="J42" s="81"/>
      <c r="K42" s="81"/>
      <c r="L42" s="111"/>
      <c r="M42" s="111" t="s">
        <v>114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30" t="s">
        <v>115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116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34" t="s">
        <v>117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9" t="s">
        <v>150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18.75">
      <c r="B3" s="209" t="s">
        <v>130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12.75" thickBot="1">
      <c r="B4" s="210" t="s">
        <v>131</v>
      </c>
      <c r="C4" s="210"/>
      <c r="D4" s="210"/>
      <c r="E4" s="58"/>
      <c r="F4" s="58"/>
      <c r="G4" s="58"/>
      <c r="H4" s="58"/>
      <c r="I4" s="58"/>
      <c r="J4" s="58"/>
      <c r="K4" s="60"/>
      <c r="L4" s="58"/>
      <c r="M4" s="58"/>
      <c r="N4" s="58"/>
      <c r="O4" s="211" t="s">
        <v>126</v>
      </c>
      <c r="P4" s="211"/>
      <c r="Q4" s="211"/>
      <c r="R4" s="21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7" t="s">
        <v>48</v>
      </c>
      <c r="K6" s="208"/>
      <c r="L6" s="22"/>
      <c r="M6" s="22"/>
      <c r="N6" s="22"/>
      <c r="O6" s="22"/>
      <c r="P6" s="22"/>
      <c r="Q6" s="207" t="s">
        <v>48</v>
      </c>
      <c r="R6" s="208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91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91</v>
      </c>
      <c r="Q7" s="25" t="s">
        <v>54</v>
      </c>
      <c r="R7" s="27" t="s">
        <v>52</v>
      </c>
    </row>
    <row r="8" spans="2:23" s="45" customFormat="1" ht="12">
      <c r="B8" s="46"/>
      <c r="C8" s="205" t="s">
        <v>0</v>
      </c>
      <c r="D8" s="206"/>
      <c r="E8" s="236">
        <v>38.8</v>
      </c>
      <c r="F8" s="237">
        <v>298439</v>
      </c>
      <c r="G8" s="238">
        <v>99</v>
      </c>
      <c r="H8" s="237">
        <v>796548</v>
      </c>
      <c r="I8" s="239">
        <v>2.67</v>
      </c>
      <c r="J8" s="240">
        <v>796054</v>
      </c>
      <c r="K8" s="47">
        <f>IF(U8=TRUE,"-",ROUND((H8-J8)/J8*100,2))</f>
        <v>0.06</v>
      </c>
      <c r="L8" s="241">
        <v>38.8</v>
      </c>
      <c r="M8" s="237">
        <v>298439</v>
      </c>
      <c r="N8" s="237">
        <v>99</v>
      </c>
      <c r="O8" s="237">
        <v>755575</v>
      </c>
      <c r="P8" s="239">
        <v>2.53</v>
      </c>
      <c r="Q8" s="240">
        <v>772261</v>
      </c>
      <c r="R8" s="47">
        <f>IF(W8=TRUE,"-",ROUND((O8-Q8)/Q8*100,2))</f>
        <v>-2.16</v>
      </c>
      <c r="T8" s="45">
        <f>ROUND((H8-J8)/J8*100,2)</f>
        <v>0.06</v>
      </c>
      <c r="U8" s="45" t="b">
        <f>ISERROR(T8)</f>
        <v>0</v>
      </c>
      <c r="V8" s="45">
        <f>ROUND((O8-Q8)/Q8*100,2)</f>
        <v>-2.16</v>
      </c>
      <c r="W8" s="45" t="b">
        <f>ISERROR(V8)</f>
        <v>0</v>
      </c>
    </row>
    <row r="9" spans="2:23" s="45" customFormat="1" ht="12">
      <c r="B9" s="102"/>
      <c r="C9" s="48"/>
      <c r="D9" s="49" t="s">
        <v>95</v>
      </c>
      <c r="E9" s="242">
        <v>39.2</v>
      </c>
      <c r="F9" s="243">
        <v>264872</v>
      </c>
      <c r="G9" s="244">
        <v>7</v>
      </c>
      <c r="H9" s="243">
        <v>613501</v>
      </c>
      <c r="I9" s="245">
        <v>2.32</v>
      </c>
      <c r="J9" s="246">
        <v>646402</v>
      </c>
      <c r="K9" s="247">
        <f>IF(U9=TRUE,"-",ROUND((H9-J9)/J9*100,2))</f>
        <v>-5.09</v>
      </c>
      <c r="L9" s="248">
        <v>39.2</v>
      </c>
      <c r="M9" s="243">
        <v>264872</v>
      </c>
      <c r="N9" s="243">
        <v>7</v>
      </c>
      <c r="O9" s="243">
        <v>609263</v>
      </c>
      <c r="P9" s="245">
        <v>2.3</v>
      </c>
      <c r="Q9" s="246">
        <v>604317</v>
      </c>
      <c r="R9" s="50">
        <f>IF(W9=TRUE,"-",ROUND((O9-Q9)/Q9*100,2))</f>
        <v>0.82</v>
      </c>
      <c r="T9" s="45">
        <f aca="true" t="shared" si="0" ref="T9:T66">ROUND((H9-J9)/J9*100,2)</f>
        <v>-5.09</v>
      </c>
      <c r="U9" s="45" t="b">
        <f aca="true" t="shared" si="1" ref="U9:U66">ISERROR(T9)</f>
        <v>0</v>
      </c>
      <c r="V9" s="45">
        <f aca="true" t="shared" si="2" ref="V9:V66">ROUND((O9-Q9)/Q9*100,2)</f>
        <v>0.82</v>
      </c>
      <c r="W9" s="45" t="b">
        <f aca="true" t="shared" si="3" ref="W9:W66">ISERROR(V9)</f>
        <v>0</v>
      </c>
    </row>
    <row r="10" spans="2:23" s="45" customFormat="1" ht="12">
      <c r="B10" s="102"/>
      <c r="C10" s="48"/>
      <c r="D10" s="49" t="s">
        <v>72</v>
      </c>
      <c r="E10" s="242">
        <v>40.2</v>
      </c>
      <c r="F10" s="243">
        <v>267112</v>
      </c>
      <c r="G10" s="244" t="s">
        <v>103</v>
      </c>
      <c r="H10" s="243">
        <v>636778</v>
      </c>
      <c r="I10" s="245">
        <v>2.38</v>
      </c>
      <c r="J10" s="246">
        <v>612705</v>
      </c>
      <c r="K10" s="247">
        <f aca="true" t="shared" si="4" ref="K10:K66">IF(U10=TRUE,"-",ROUND((H10-J10)/J10*100,2))</f>
        <v>3.93</v>
      </c>
      <c r="L10" s="248">
        <v>40.2</v>
      </c>
      <c r="M10" s="243">
        <v>267112</v>
      </c>
      <c r="N10" s="243" t="s">
        <v>103</v>
      </c>
      <c r="O10" s="243">
        <v>518256</v>
      </c>
      <c r="P10" s="245">
        <v>1.94</v>
      </c>
      <c r="Q10" s="246">
        <v>467351</v>
      </c>
      <c r="R10" s="50">
        <f aca="true" t="shared" si="5" ref="R10:R66">IF(W10=TRUE,"-",ROUND((O10-Q10)/Q10*100,2))</f>
        <v>10.89</v>
      </c>
      <c r="T10" s="45">
        <f t="shared" si="0"/>
        <v>3.93</v>
      </c>
      <c r="U10" s="45" t="b">
        <f t="shared" si="1"/>
        <v>0</v>
      </c>
      <c r="V10" s="45">
        <f t="shared" si="2"/>
        <v>10.89</v>
      </c>
      <c r="W10" s="45" t="b">
        <f t="shared" si="3"/>
        <v>0</v>
      </c>
    </row>
    <row r="11" spans="2:23" s="45" customFormat="1" ht="12">
      <c r="B11" s="102"/>
      <c r="C11" s="48"/>
      <c r="D11" s="49" t="s">
        <v>96</v>
      </c>
      <c r="E11" s="242" t="s">
        <v>101</v>
      </c>
      <c r="F11" s="243" t="s">
        <v>101</v>
      </c>
      <c r="G11" s="244" t="s">
        <v>101</v>
      </c>
      <c r="H11" s="243" t="s">
        <v>101</v>
      </c>
      <c r="I11" s="245" t="s">
        <v>101</v>
      </c>
      <c r="J11" s="246" t="s">
        <v>101</v>
      </c>
      <c r="K11" s="247" t="str">
        <f t="shared" si="4"/>
        <v>-</v>
      </c>
      <c r="L11" s="248" t="s">
        <v>101</v>
      </c>
      <c r="M11" s="243" t="s">
        <v>101</v>
      </c>
      <c r="N11" s="243" t="s">
        <v>101</v>
      </c>
      <c r="O11" s="243" t="s">
        <v>101</v>
      </c>
      <c r="P11" s="245" t="s">
        <v>101</v>
      </c>
      <c r="Q11" s="246" t="s">
        <v>101</v>
      </c>
      <c r="R11" s="50" t="str">
        <f t="shared" si="5"/>
        <v>-</v>
      </c>
      <c r="T11" s="45" t="e">
        <f t="shared" si="0"/>
        <v>#VALUE!</v>
      </c>
      <c r="U11" s="45" t="b">
        <f t="shared" si="1"/>
        <v>1</v>
      </c>
      <c r="V11" s="45" t="e">
        <f t="shared" si="2"/>
        <v>#VALUE!</v>
      </c>
      <c r="W11" s="45" t="b">
        <f t="shared" si="3"/>
        <v>1</v>
      </c>
    </row>
    <row r="12" spans="2:23" s="45" customFormat="1" ht="12">
      <c r="B12" s="102"/>
      <c r="C12" s="48"/>
      <c r="D12" s="49" t="s">
        <v>78</v>
      </c>
      <c r="E12" s="242">
        <v>38.2</v>
      </c>
      <c r="F12" s="243">
        <v>282779</v>
      </c>
      <c r="G12" s="244">
        <v>21</v>
      </c>
      <c r="H12" s="243">
        <v>702637</v>
      </c>
      <c r="I12" s="245">
        <v>2.48</v>
      </c>
      <c r="J12" s="246">
        <v>718916</v>
      </c>
      <c r="K12" s="247">
        <f t="shared" si="4"/>
        <v>-2.26</v>
      </c>
      <c r="L12" s="248">
        <v>38.2</v>
      </c>
      <c r="M12" s="243">
        <v>282779</v>
      </c>
      <c r="N12" s="243">
        <v>21</v>
      </c>
      <c r="O12" s="243">
        <v>630195</v>
      </c>
      <c r="P12" s="245">
        <v>2.23</v>
      </c>
      <c r="Q12" s="246">
        <v>649127</v>
      </c>
      <c r="R12" s="50">
        <f t="shared" si="5"/>
        <v>-2.92</v>
      </c>
      <c r="T12" s="45">
        <f t="shared" si="0"/>
        <v>-2.26</v>
      </c>
      <c r="U12" s="45" t="b">
        <f t="shared" si="1"/>
        <v>0</v>
      </c>
      <c r="V12" s="45">
        <f t="shared" si="2"/>
        <v>-2.92</v>
      </c>
      <c r="W12" s="45" t="b">
        <f t="shared" si="3"/>
        <v>0</v>
      </c>
    </row>
    <row r="13" spans="2:23" s="45" customFormat="1" ht="12">
      <c r="B13" s="102"/>
      <c r="C13" s="48"/>
      <c r="D13" s="49" t="s">
        <v>87</v>
      </c>
      <c r="E13" s="242">
        <v>35.5</v>
      </c>
      <c r="F13" s="243">
        <v>246010</v>
      </c>
      <c r="G13" s="244" t="s">
        <v>103</v>
      </c>
      <c r="H13" s="243">
        <v>496074</v>
      </c>
      <c r="I13" s="245">
        <v>2.02</v>
      </c>
      <c r="J13" s="246">
        <v>559201</v>
      </c>
      <c r="K13" s="247">
        <f t="shared" si="4"/>
        <v>-11.29</v>
      </c>
      <c r="L13" s="248">
        <v>35.5</v>
      </c>
      <c r="M13" s="243">
        <v>246010</v>
      </c>
      <c r="N13" s="243" t="s">
        <v>103</v>
      </c>
      <c r="O13" s="243">
        <v>476802</v>
      </c>
      <c r="P13" s="245">
        <v>1.94</v>
      </c>
      <c r="Q13" s="246">
        <v>501860</v>
      </c>
      <c r="R13" s="50">
        <f t="shared" si="5"/>
        <v>-4.99</v>
      </c>
      <c r="T13" s="45">
        <f t="shared" si="0"/>
        <v>-11.29</v>
      </c>
      <c r="U13" s="45" t="b">
        <f t="shared" si="1"/>
        <v>0</v>
      </c>
      <c r="V13" s="45">
        <f t="shared" si="2"/>
        <v>-4.99</v>
      </c>
      <c r="W13" s="45" t="b">
        <f t="shared" si="3"/>
        <v>0</v>
      </c>
    </row>
    <row r="14" spans="2:23" s="45" customFormat="1" ht="12">
      <c r="B14" s="102"/>
      <c r="C14" s="48"/>
      <c r="D14" s="49" t="s">
        <v>1</v>
      </c>
      <c r="E14" s="242">
        <v>39.2</v>
      </c>
      <c r="F14" s="243">
        <v>322531</v>
      </c>
      <c r="G14" s="244">
        <v>13</v>
      </c>
      <c r="H14" s="243">
        <v>947744</v>
      </c>
      <c r="I14" s="245">
        <v>2.94</v>
      </c>
      <c r="J14" s="246">
        <v>942083</v>
      </c>
      <c r="K14" s="247">
        <f t="shared" si="4"/>
        <v>0.6</v>
      </c>
      <c r="L14" s="248">
        <v>39.2</v>
      </c>
      <c r="M14" s="243">
        <v>322531</v>
      </c>
      <c r="N14" s="243">
        <v>13</v>
      </c>
      <c r="O14" s="243">
        <v>934200</v>
      </c>
      <c r="P14" s="245">
        <v>2.9</v>
      </c>
      <c r="Q14" s="246">
        <v>928824</v>
      </c>
      <c r="R14" s="50">
        <f t="shared" si="5"/>
        <v>0.58</v>
      </c>
      <c r="T14" s="45">
        <f t="shared" si="0"/>
        <v>0.6</v>
      </c>
      <c r="U14" s="45" t="b">
        <f t="shared" si="1"/>
        <v>0</v>
      </c>
      <c r="V14" s="45">
        <f t="shared" si="2"/>
        <v>0.58</v>
      </c>
      <c r="W14" s="45" t="b">
        <f t="shared" si="3"/>
        <v>0</v>
      </c>
    </row>
    <row r="15" spans="2:23" s="45" customFormat="1" ht="12">
      <c r="B15" s="99"/>
      <c r="C15" s="48"/>
      <c r="D15" s="49" t="s">
        <v>97</v>
      </c>
      <c r="E15" s="242" t="s">
        <v>101</v>
      </c>
      <c r="F15" s="243" t="s">
        <v>101</v>
      </c>
      <c r="G15" s="244" t="s">
        <v>101</v>
      </c>
      <c r="H15" s="243" t="s">
        <v>101</v>
      </c>
      <c r="I15" s="245" t="s">
        <v>101</v>
      </c>
      <c r="J15" s="246" t="s">
        <v>101</v>
      </c>
      <c r="K15" s="247" t="str">
        <f t="shared" si="4"/>
        <v>-</v>
      </c>
      <c r="L15" s="248" t="s">
        <v>101</v>
      </c>
      <c r="M15" s="243" t="s">
        <v>101</v>
      </c>
      <c r="N15" s="243" t="s">
        <v>101</v>
      </c>
      <c r="O15" s="243" t="s">
        <v>101</v>
      </c>
      <c r="P15" s="245" t="s">
        <v>101</v>
      </c>
      <c r="Q15" s="246" t="s">
        <v>101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99"/>
      <c r="C16" s="48"/>
      <c r="D16" s="49" t="s">
        <v>2</v>
      </c>
      <c r="E16" s="242">
        <v>35.6</v>
      </c>
      <c r="F16" s="243">
        <v>277738</v>
      </c>
      <c r="G16" s="244">
        <v>5</v>
      </c>
      <c r="H16" s="243">
        <v>715696</v>
      </c>
      <c r="I16" s="245">
        <v>2.58</v>
      </c>
      <c r="J16" s="246">
        <v>733933</v>
      </c>
      <c r="K16" s="247">
        <f t="shared" si="4"/>
        <v>-2.48</v>
      </c>
      <c r="L16" s="248">
        <v>35.6</v>
      </c>
      <c r="M16" s="243">
        <v>277738</v>
      </c>
      <c r="N16" s="243">
        <v>5</v>
      </c>
      <c r="O16" s="243">
        <v>698260</v>
      </c>
      <c r="P16" s="245">
        <v>2.51</v>
      </c>
      <c r="Q16" s="246">
        <v>690049</v>
      </c>
      <c r="R16" s="50">
        <f t="shared" si="5"/>
        <v>1.19</v>
      </c>
      <c r="T16" s="45">
        <f t="shared" si="0"/>
        <v>-2.48</v>
      </c>
      <c r="U16" s="45" t="b">
        <f t="shared" si="1"/>
        <v>0</v>
      </c>
      <c r="V16" s="45">
        <f t="shared" si="2"/>
        <v>1.19</v>
      </c>
      <c r="W16" s="45" t="b">
        <f t="shared" si="3"/>
        <v>0</v>
      </c>
    </row>
    <row r="17" spans="2:23" s="45" customFormat="1" ht="12">
      <c r="B17" s="99"/>
      <c r="C17" s="48"/>
      <c r="D17" s="49" t="s">
        <v>79</v>
      </c>
      <c r="E17" s="242">
        <v>38.1</v>
      </c>
      <c r="F17" s="243">
        <v>275506</v>
      </c>
      <c r="G17" s="244" t="s">
        <v>103</v>
      </c>
      <c r="H17" s="243">
        <v>749009</v>
      </c>
      <c r="I17" s="245">
        <v>2.72</v>
      </c>
      <c r="J17" s="246">
        <v>711708</v>
      </c>
      <c r="K17" s="247">
        <f t="shared" si="4"/>
        <v>5.24</v>
      </c>
      <c r="L17" s="248">
        <v>38.1</v>
      </c>
      <c r="M17" s="243">
        <v>275506</v>
      </c>
      <c r="N17" s="243" t="s">
        <v>103</v>
      </c>
      <c r="O17" s="243">
        <v>727931</v>
      </c>
      <c r="P17" s="245">
        <v>2.64</v>
      </c>
      <c r="Q17" s="246">
        <v>703025</v>
      </c>
      <c r="R17" s="50">
        <f t="shared" si="5"/>
        <v>3.54</v>
      </c>
      <c r="T17" s="45">
        <f t="shared" si="0"/>
        <v>5.24</v>
      </c>
      <c r="U17" s="45" t="b">
        <f t="shared" si="1"/>
        <v>0</v>
      </c>
      <c r="V17" s="45">
        <f t="shared" si="2"/>
        <v>3.54</v>
      </c>
      <c r="W17" s="45" t="b">
        <f t="shared" si="3"/>
        <v>0</v>
      </c>
    </row>
    <row r="18" spans="2:23" s="45" customFormat="1" ht="12">
      <c r="B18" s="99"/>
      <c r="C18" s="48"/>
      <c r="D18" s="49" t="s">
        <v>80</v>
      </c>
      <c r="E18" s="242">
        <v>39.3</v>
      </c>
      <c r="F18" s="243">
        <v>240099</v>
      </c>
      <c r="G18" s="244" t="s">
        <v>103</v>
      </c>
      <c r="H18" s="243">
        <v>556310</v>
      </c>
      <c r="I18" s="245">
        <v>2.32</v>
      </c>
      <c r="J18" s="246">
        <v>514211</v>
      </c>
      <c r="K18" s="247">
        <f t="shared" si="4"/>
        <v>8.19</v>
      </c>
      <c r="L18" s="248">
        <v>39.3</v>
      </c>
      <c r="M18" s="243">
        <v>240099</v>
      </c>
      <c r="N18" s="243" t="s">
        <v>103</v>
      </c>
      <c r="O18" s="243">
        <v>380141</v>
      </c>
      <c r="P18" s="245">
        <v>1.58</v>
      </c>
      <c r="Q18" s="246">
        <v>303731</v>
      </c>
      <c r="R18" s="50">
        <f t="shared" si="5"/>
        <v>25.16</v>
      </c>
      <c r="T18" s="45">
        <f t="shared" si="0"/>
        <v>8.19</v>
      </c>
      <c r="U18" s="45" t="b">
        <f t="shared" si="1"/>
        <v>0</v>
      </c>
      <c r="V18" s="45">
        <f t="shared" si="2"/>
        <v>25.16</v>
      </c>
      <c r="W18" s="45" t="b">
        <f t="shared" si="3"/>
        <v>0</v>
      </c>
    </row>
    <row r="19" spans="2:23" s="45" customFormat="1" ht="12">
      <c r="B19" s="99"/>
      <c r="C19" s="48"/>
      <c r="D19" s="49" t="s">
        <v>3</v>
      </c>
      <c r="E19" s="242" t="s">
        <v>101</v>
      </c>
      <c r="F19" s="243" t="s">
        <v>101</v>
      </c>
      <c r="G19" s="244" t="s">
        <v>101</v>
      </c>
      <c r="H19" s="243" t="s">
        <v>101</v>
      </c>
      <c r="I19" s="245" t="s">
        <v>101</v>
      </c>
      <c r="J19" s="246" t="s">
        <v>101</v>
      </c>
      <c r="K19" s="247" t="str">
        <f t="shared" si="4"/>
        <v>-</v>
      </c>
      <c r="L19" s="248" t="s">
        <v>101</v>
      </c>
      <c r="M19" s="243" t="s">
        <v>101</v>
      </c>
      <c r="N19" s="243" t="s">
        <v>101</v>
      </c>
      <c r="O19" s="243" t="s">
        <v>101</v>
      </c>
      <c r="P19" s="245" t="s">
        <v>101</v>
      </c>
      <c r="Q19" s="246" t="s">
        <v>101</v>
      </c>
      <c r="R19" s="50" t="str">
        <f t="shared" si="5"/>
        <v>-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99" t="s">
        <v>4</v>
      </c>
      <c r="C20" s="48"/>
      <c r="D20" s="49" t="s">
        <v>5</v>
      </c>
      <c r="E20" s="242">
        <v>39.8</v>
      </c>
      <c r="F20" s="243">
        <v>298301</v>
      </c>
      <c r="G20" s="244">
        <v>4</v>
      </c>
      <c r="H20" s="243">
        <v>767176</v>
      </c>
      <c r="I20" s="245">
        <v>2.57</v>
      </c>
      <c r="J20" s="246">
        <v>737461</v>
      </c>
      <c r="K20" s="247">
        <f t="shared" si="4"/>
        <v>4.03</v>
      </c>
      <c r="L20" s="248">
        <v>39.8</v>
      </c>
      <c r="M20" s="243">
        <v>298301</v>
      </c>
      <c r="N20" s="243">
        <v>4</v>
      </c>
      <c r="O20" s="243">
        <v>730369</v>
      </c>
      <c r="P20" s="245">
        <v>2.45</v>
      </c>
      <c r="Q20" s="246">
        <v>735157</v>
      </c>
      <c r="R20" s="50">
        <f t="shared" si="5"/>
        <v>-0.65</v>
      </c>
      <c r="T20" s="45">
        <f t="shared" si="0"/>
        <v>4.03</v>
      </c>
      <c r="U20" s="45" t="b">
        <f t="shared" si="1"/>
        <v>0</v>
      </c>
      <c r="V20" s="45">
        <f t="shared" si="2"/>
        <v>-0.65</v>
      </c>
      <c r="W20" s="45" t="b">
        <f t="shared" si="3"/>
        <v>0</v>
      </c>
    </row>
    <row r="21" spans="2:23" s="45" customFormat="1" ht="12">
      <c r="B21" s="99"/>
      <c r="C21" s="48"/>
      <c r="D21" s="49" t="s">
        <v>6</v>
      </c>
      <c r="E21" s="242">
        <v>36.8</v>
      </c>
      <c r="F21" s="243">
        <v>246522</v>
      </c>
      <c r="G21" s="244" t="s">
        <v>103</v>
      </c>
      <c r="H21" s="243">
        <v>642349</v>
      </c>
      <c r="I21" s="245">
        <v>2.61</v>
      </c>
      <c r="J21" s="246">
        <v>657146</v>
      </c>
      <c r="K21" s="247">
        <f t="shared" si="4"/>
        <v>-2.25</v>
      </c>
      <c r="L21" s="248">
        <v>36.8</v>
      </c>
      <c r="M21" s="243">
        <v>246522</v>
      </c>
      <c r="N21" s="243" t="s">
        <v>103</v>
      </c>
      <c r="O21" s="243">
        <v>626222</v>
      </c>
      <c r="P21" s="245">
        <v>2.54</v>
      </c>
      <c r="Q21" s="246">
        <v>638308</v>
      </c>
      <c r="R21" s="50">
        <f t="shared" si="5"/>
        <v>-1.89</v>
      </c>
      <c r="T21" s="45">
        <f t="shared" si="0"/>
        <v>-2.25</v>
      </c>
      <c r="U21" s="45" t="b">
        <f t="shared" si="1"/>
        <v>0</v>
      </c>
      <c r="V21" s="45">
        <f t="shared" si="2"/>
        <v>-1.89</v>
      </c>
      <c r="W21" s="45" t="b">
        <f t="shared" si="3"/>
        <v>0</v>
      </c>
    </row>
    <row r="22" spans="2:23" s="45" customFormat="1" ht="12">
      <c r="B22" s="99"/>
      <c r="C22" s="48"/>
      <c r="D22" s="49" t="s">
        <v>98</v>
      </c>
      <c r="E22" s="242">
        <v>37.7</v>
      </c>
      <c r="F22" s="243">
        <v>273721</v>
      </c>
      <c r="G22" s="244">
        <v>8</v>
      </c>
      <c r="H22" s="243">
        <v>790299</v>
      </c>
      <c r="I22" s="245">
        <v>2.89</v>
      </c>
      <c r="J22" s="249" t="s">
        <v>138</v>
      </c>
      <c r="K22" s="247" t="str">
        <f t="shared" si="4"/>
        <v>-</v>
      </c>
      <c r="L22" s="248">
        <v>37.7</v>
      </c>
      <c r="M22" s="243">
        <v>273721</v>
      </c>
      <c r="N22" s="243">
        <v>8</v>
      </c>
      <c r="O22" s="243">
        <v>751249</v>
      </c>
      <c r="P22" s="245">
        <v>2.74</v>
      </c>
      <c r="Q22" s="250" t="s">
        <v>138</v>
      </c>
      <c r="R22" s="50" t="str">
        <f t="shared" si="5"/>
        <v>-</v>
      </c>
      <c r="T22" s="45" t="e">
        <f t="shared" si="0"/>
        <v>#VALUE!</v>
      </c>
      <c r="U22" s="45" t="b">
        <f t="shared" si="1"/>
        <v>1</v>
      </c>
      <c r="V22" s="45" t="e">
        <f t="shared" si="2"/>
        <v>#VALUE!</v>
      </c>
      <c r="W22" s="45" t="b">
        <f t="shared" si="3"/>
        <v>1</v>
      </c>
    </row>
    <row r="23" spans="2:23" s="45" customFormat="1" ht="12">
      <c r="B23" s="99"/>
      <c r="C23" s="48"/>
      <c r="D23" s="49" t="s">
        <v>75</v>
      </c>
      <c r="E23" s="242">
        <v>35.4</v>
      </c>
      <c r="F23" s="243">
        <v>277345</v>
      </c>
      <c r="G23" s="244">
        <v>5</v>
      </c>
      <c r="H23" s="243">
        <v>655411</v>
      </c>
      <c r="I23" s="245">
        <v>2.36</v>
      </c>
      <c r="J23" s="246">
        <v>656784</v>
      </c>
      <c r="K23" s="247">
        <f t="shared" si="4"/>
        <v>-0.21</v>
      </c>
      <c r="L23" s="248">
        <v>35.4</v>
      </c>
      <c r="M23" s="243">
        <v>277345</v>
      </c>
      <c r="N23" s="243">
        <v>5</v>
      </c>
      <c r="O23" s="243">
        <v>566043</v>
      </c>
      <c r="P23" s="245">
        <v>2.04</v>
      </c>
      <c r="Q23" s="246">
        <v>539041</v>
      </c>
      <c r="R23" s="50">
        <f t="shared" si="5"/>
        <v>5.01</v>
      </c>
      <c r="T23" s="45">
        <f t="shared" si="0"/>
        <v>-0.21</v>
      </c>
      <c r="U23" s="45" t="b">
        <f t="shared" si="1"/>
        <v>0</v>
      </c>
      <c r="V23" s="45">
        <f t="shared" si="2"/>
        <v>5.01</v>
      </c>
      <c r="W23" s="45" t="b">
        <f t="shared" si="3"/>
        <v>0</v>
      </c>
    </row>
    <row r="24" spans="2:23" s="45" customFormat="1" ht="12">
      <c r="B24" s="99"/>
      <c r="C24" s="48"/>
      <c r="D24" s="49" t="s">
        <v>73</v>
      </c>
      <c r="E24" s="242">
        <v>38.4</v>
      </c>
      <c r="F24" s="243">
        <v>308373</v>
      </c>
      <c r="G24" s="244">
        <v>9</v>
      </c>
      <c r="H24" s="243">
        <v>767535</v>
      </c>
      <c r="I24" s="245">
        <v>2.49</v>
      </c>
      <c r="J24" s="246">
        <v>748677</v>
      </c>
      <c r="K24" s="247">
        <f t="shared" si="4"/>
        <v>2.52</v>
      </c>
      <c r="L24" s="248">
        <v>38.4</v>
      </c>
      <c r="M24" s="243">
        <v>308373</v>
      </c>
      <c r="N24" s="243">
        <v>9</v>
      </c>
      <c r="O24" s="243">
        <v>753727</v>
      </c>
      <c r="P24" s="245">
        <v>2.44</v>
      </c>
      <c r="Q24" s="246">
        <v>735248</v>
      </c>
      <c r="R24" s="50">
        <f t="shared" si="5"/>
        <v>2.51</v>
      </c>
      <c r="T24" s="45">
        <f t="shared" si="0"/>
        <v>2.52</v>
      </c>
      <c r="U24" s="45" t="b">
        <f t="shared" si="1"/>
        <v>0</v>
      </c>
      <c r="V24" s="45">
        <f t="shared" si="2"/>
        <v>2.51</v>
      </c>
      <c r="W24" s="45" t="b">
        <f t="shared" si="3"/>
        <v>0</v>
      </c>
    </row>
    <row r="25" spans="2:23" s="45" customFormat="1" ht="12">
      <c r="B25" s="99"/>
      <c r="C25" s="48"/>
      <c r="D25" s="49" t="s">
        <v>74</v>
      </c>
      <c r="E25" s="242">
        <v>42</v>
      </c>
      <c r="F25" s="243">
        <v>330000</v>
      </c>
      <c r="G25" s="244" t="s">
        <v>103</v>
      </c>
      <c r="H25" s="243">
        <v>858000</v>
      </c>
      <c r="I25" s="245">
        <v>2.6</v>
      </c>
      <c r="J25" s="246">
        <v>795900</v>
      </c>
      <c r="K25" s="247">
        <f t="shared" si="4"/>
        <v>7.8</v>
      </c>
      <c r="L25" s="248">
        <v>42</v>
      </c>
      <c r="M25" s="243">
        <v>330000</v>
      </c>
      <c r="N25" s="243" t="s">
        <v>103</v>
      </c>
      <c r="O25" s="243">
        <v>858000</v>
      </c>
      <c r="P25" s="245">
        <v>2.6</v>
      </c>
      <c r="Q25" s="246">
        <v>795900</v>
      </c>
      <c r="R25" s="50">
        <f t="shared" si="5"/>
        <v>7.8</v>
      </c>
      <c r="T25" s="45">
        <f t="shared" si="0"/>
        <v>7.8</v>
      </c>
      <c r="U25" s="45" t="b">
        <f t="shared" si="1"/>
        <v>0</v>
      </c>
      <c r="V25" s="45">
        <f t="shared" si="2"/>
        <v>7.8</v>
      </c>
      <c r="W25" s="45" t="b">
        <f t="shared" si="3"/>
        <v>0</v>
      </c>
    </row>
    <row r="26" spans="2:23" s="45" customFormat="1" ht="12">
      <c r="B26" s="99"/>
      <c r="C26" s="48"/>
      <c r="D26" s="49" t="s">
        <v>7</v>
      </c>
      <c r="E26" s="242">
        <v>39.6</v>
      </c>
      <c r="F26" s="243">
        <v>298080</v>
      </c>
      <c r="G26" s="244">
        <v>14</v>
      </c>
      <c r="H26" s="243">
        <v>834123</v>
      </c>
      <c r="I26" s="245">
        <v>2.8</v>
      </c>
      <c r="J26" s="246">
        <v>846050</v>
      </c>
      <c r="K26" s="247">
        <f t="shared" si="4"/>
        <v>-1.41</v>
      </c>
      <c r="L26" s="248">
        <v>39.6</v>
      </c>
      <c r="M26" s="243">
        <v>298080</v>
      </c>
      <c r="N26" s="243">
        <v>14</v>
      </c>
      <c r="O26" s="243">
        <v>768429</v>
      </c>
      <c r="P26" s="245">
        <v>2.58</v>
      </c>
      <c r="Q26" s="246">
        <v>833488</v>
      </c>
      <c r="R26" s="50">
        <f t="shared" si="5"/>
        <v>-7.81</v>
      </c>
      <c r="T26" s="45">
        <f t="shared" si="0"/>
        <v>-1.41</v>
      </c>
      <c r="U26" s="45" t="b">
        <f t="shared" si="1"/>
        <v>0</v>
      </c>
      <c r="V26" s="45">
        <f t="shared" si="2"/>
        <v>-7.81</v>
      </c>
      <c r="W26" s="45" t="b">
        <f t="shared" si="3"/>
        <v>0</v>
      </c>
    </row>
    <row r="27" spans="2:23" s="45" customFormat="1" ht="12">
      <c r="B27" s="99"/>
      <c r="C27" s="48"/>
      <c r="D27" s="49" t="s">
        <v>99</v>
      </c>
      <c r="E27" s="242">
        <v>38.5</v>
      </c>
      <c r="F27" s="243">
        <v>246000</v>
      </c>
      <c r="G27" s="244" t="s">
        <v>103</v>
      </c>
      <c r="H27" s="243">
        <v>550000</v>
      </c>
      <c r="I27" s="245">
        <v>2.24</v>
      </c>
      <c r="J27" s="246">
        <v>409221</v>
      </c>
      <c r="K27" s="247">
        <f t="shared" si="4"/>
        <v>34.4</v>
      </c>
      <c r="L27" s="248">
        <v>38.5</v>
      </c>
      <c r="M27" s="243">
        <v>246000</v>
      </c>
      <c r="N27" s="243" t="s">
        <v>103</v>
      </c>
      <c r="O27" s="243">
        <v>525000</v>
      </c>
      <c r="P27" s="245">
        <v>2.13</v>
      </c>
      <c r="Q27" s="246">
        <v>408761</v>
      </c>
      <c r="R27" s="50">
        <f t="shared" si="5"/>
        <v>28.44</v>
      </c>
      <c r="T27" s="45">
        <f t="shared" si="0"/>
        <v>34.4</v>
      </c>
      <c r="U27" s="45" t="b">
        <f t="shared" si="1"/>
        <v>0</v>
      </c>
      <c r="V27" s="45">
        <f t="shared" si="2"/>
        <v>28.44</v>
      </c>
      <c r="W27" s="45" t="b">
        <f t="shared" si="3"/>
        <v>0</v>
      </c>
    </row>
    <row r="28" spans="2:23" s="45" customFormat="1" ht="12">
      <c r="B28" s="99" t="s">
        <v>8</v>
      </c>
      <c r="C28" s="196" t="s">
        <v>9</v>
      </c>
      <c r="D28" s="202"/>
      <c r="E28" s="251" t="s">
        <v>101</v>
      </c>
      <c r="F28" s="252" t="s">
        <v>101</v>
      </c>
      <c r="G28" s="253" t="s">
        <v>101</v>
      </c>
      <c r="H28" s="252" t="s">
        <v>101</v>
      </c>
      <c r="I28" s="254" t="s">
        <v>101</v>
      </c>
      <c r="J28" s="255" t="s">
        <v>101</v>
      </c>
      <c r="K28" s="51" t="str">
        <f t="shared" si="4"/>
        <v>-</v>
      </c>
      <c r="L28" s="256" t="s">
        <v>101</v>
      </c>
      <c r="M28" s="252" t="s">
        <v>101</v>
      </c>
      <c r="N28" s="252" t="s">
        <v>101</v>
      </c>
      <c r="O28" s="252" t="s">
        <v>101</v>
      </c>
      <c r="P28" s="254" t="s">
        <v>101</v>
      </c>
      <c r="Q28" s="255" t="s">
        <v>101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99"/>
      <c r="C29" s="196" t="s">
        <v>83</v>
      </c>
      <c r="D29" s="202"/>
      <c r="E29" s="251" t="s">
        <v>101</v>
      </c>
      <c r="F29" s="252" t="s">
        <v>101</v>
      </c>
      <c r="G29" s="253" t="s">
        <v>101</v>
      </c>
      <c r="H29" s="252" t="s">
        <v>101</v>
      </c>
      <c r="I29" s="254" t="s">
        <v>101</v>
      </c>
      <c r="J29" s="255" t="s">
        <v>101</v>
      </c>
      <c r="K29" s="51" t="str">
        <f t="shared" si="4"/>
        <v>-</v>
      </c>
      <c r="L29" s="256" t="s">
        <v>101</v>
      </c>
      <c r="M29" s="252" t="s">
        <v>101</v>
      </c>
      <c r="N29" s="252" t="s">
        <v>101</v>
      </c>
      <c r="O29" s="252" t="s">
        <v>101</v>
      </c>
      <c r="P29" s="254" t="s">
        <v>101</v>
      </c>
      <c r="Q29" s="255" t="s">
        <v>101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99"/>
      <c r="C30" s="196" t="s">
        <v>10</v>
      </c>
      <c r="D30" s="202"/>
      <c r="E30" s="251">
        <v>35.9</v>
      </c>
      <c r="F30" s="252">
        <v>302157</v>
      </c>
      <c r="G30" s="253" t="s">
        <v>103</v>
      </c>
      <c r="H30" s="252">
        <v>671523</v>
      </c>
      <c r="I30" s="254">
        <v>2.22</v>
      </c>
      <c r="J30" s="255">
        <v>720633</v>
      </c>
      <c r="K30" s="51">
        <f t="shared" si="4"/>
        <v>-6.81</v>
      </c>
      <c r="L30" s="256">
        <v>35.9</v>
      </c>
      <c r="M30" s="252">
        <v>302157</v>
      </c>
      <c r="N30" s="252" t="s">
        <v>103</v>
      </c>
      <c r="O30" s="252">
        <v>558145</v>
      </c>
      <c r="P30" s="254">
        <v>1.85</v>
      </c>
      <c r="Q30" s="255">
        <v>593538</v>
      </c>
      <c r="R30" s="51">
        <f t="shared" si="5"/>
        <v>-5.96</v>
      </c>
      <c r="T30" s="45">
        <f t="shared" si="0"/>
        <v>-6.81</v>
      </c>
      <c r="U30" s="45" t="b">
        <f t="shared" si="1"/>
        <v>0</v>
      </c>
      <c r="V30" s="45">
        <f t="shared" si="2"/>
        <v>-5.96</v>
      </c>
      <c r="W30" s="45" t="b">
        <f t="shared" si="3"/>
        <v>0</v>
      </c>
    </row>
    <row r="31" spans="2:23" s="45" customFormat="1" ht="12">
      <c r="B31" s="99"/>
      <c r="C31" s="196" t="s">
        <v>84</v>
      </c>
      <c r="D31" s="202"/>
      <c r="E31" s="251">
        <v>38</v>
      </c>
      <c r="F31" s="252">
        <v>390875</v>
      </c>
      <c r="G31" s="253">
        <v>4</v>
      </c>
      <c r="H31" s="252">
        <v>897698</v>
      </c>
      <c r="I31" s="254">
        <v>2.3</v>
      </c>
      <c r="J31" s="255">
        <v>900260</v>
      </c>
      <c r="K31" s="51">
        <f t="shared" si="4"/>
        <v>-0.28</v>
      </c>
      <c r="L31" s="256">
        <v>38</v>
      </c>
      <c r="M31" s="252">
        <v>390875</v>
      </c>
      <c r="N31" s="252">
        <v>4</v>
      </c>
      <c r="O31" s="252">
        <v>789514</v>
      </c>
      <c r="P31" s="254">
        <v>2.02</v>
      </c>
      <c r="Q31" s="255">
        <v>842078</v>
      </c>
      <c r="R31" s="51">
        <f t="shared" si="5"/>
        <v>-6.24</v>
      </c>
      <c r="T31" s="45">
        <f t="shared" si="0"/>
        <v>-0.28</v>
      </c>
      <c r="U31" s="45" t="b">
        <f t="shared" si="1"/>
        <v>0</v>
      </c>
      <c r="V31" s="45">
        <f t="shared" si="2"/>
        <v>-6.24</v>
      </c>
      <c r="W31" s="45" t="b">
        <f t="shared" si="3"/>
        <v>0</v>
      </c>
    </row>
    <row r="32" spans="2:23" s="45" customFormat="1" ht="12">
      <c r="B32" s="99"/>
      <c r="C32" s="196" t="s">
        <v>39</v>
      </c>
      <c r="D32" s="202"/>
      <c r="E32" s="251">
        <v>34.8</v>
      </c>
      <c r="F32" s="252">
        <v>281672</v>
      </c>
      <c r="G32" s="253" t="s">
        <v>103</v>
      </c>
      <c r="H32" s="252">
        <v>633762</v>
      </c>
      <c r="I32" s="254">
        <v>2.25</v>
      </c>
      <c r="J32" s="255">
        <v>626434</v>
      </c>
      <c r="K32" s="51">
        <f t="shared" si="4"/>
        <v>1.17</v>
      </c>
      <c r="L32" s="256">
        <v>34.8</v>
      </c>
      <c r="M32" s="252">
        <v>281672</v>
      </c>
      <c r="N32" s="252" t="s">
        <v>103</v>
      </c>
      <c r="O32" s="252">
        <v>535177</v>
      </c>
      <c r="P32" s="254">
        <v>1.9</v>
      </c>
      <c r="Q32" s="255">
        <v>501147</v>
      </c>
      <c r="R32" s="51">
        <f t="shared" si="5"/>
        <v>6.79</v>
      </c>
      <c r="T32" s="45">
        <f t="shared" si="0"/>
        <v>1.17</v>
      </c>
      <c r="U32" s="45" t="b">
        <f t="shared" si="1"/>
        <v>0</v>
      </c>
      <c r="V32" s="45">
        <f t="shared" si="2"/>
        <v>6.79</v>
      </c>
      <c r="W32" s="45" t="b">
        <f t="shared" si="3"/>
        <v>0</v>
      </c>
    </row>
    <row r="33" spans="2:23" s="45" customFormat="1" ht="12">
      <c r="B33" s="99"/>
      <c r="C33" s="203" t="s">
        <v>82</v>
      </c>
      <c r="D33" s="204"/>
      <c r="E33" s="242">
        <v>43.5</v>
      </c>
      <c r="F33" s="243">
        <v>227090</v>
      </c>
      <c r="G33" s="244">
        <v>15</v>
      </c>
      <c r="H33" s="243">
        <v>371300</v>
      </c>
      <c r="I33" s="245">
        <v>1.64</v>
      </c>
      <c r="J33" s="246">
        <v>453624</v>
      </c>
      <c r="K33" s="247">
        <f t="shared" si="4"/>
        <v>-18.15</v>
      </c>
      <c r="L33" s="248">
        <v>43.5</v>
      </c>
      <c r="M33" s="243">
        <v>227424</v>
      </c>
      <c r="N33" s="243">
        <v>14</v>
      </c>
      <c r="O33" s="243">
        <v>185334</v>
      </c>
      <c r="P33" s="245">
        <v>0.81</v>
      </c>
      <c r="Q33" s="246">
        <v>158085</v>
      </c>
      <c r="R33" s="50">
        <f t="shared" si="5"/>
        <v>17.24</v>
      </c>
      <c r="T33" s="45">
        <f t="shared" si="0"/>
        <v>-18.15</v>
      </c>
      <c r="U33" s="45" t="b">
        <f t="shared" si="1"/>
        <v>0</v>
      </c>
      <c r="V33" s="45">
        <f t="shared" si="2"/>
        <v>17.24</v>
      </c>
      <c r="W33" s="45" t="b">
        <f t="shared" si="3"/>
        <v>0</v>
      </c>
    </row>
    <row r="34" spans="2:23" s="45" customFormat="1" ht="12">
      <c r="B34" s="99"/>
      <c r="C34" s="48"/>
      <c r="D34" s="52" t="s">
        <v>100</v>
      </c>
      <c r="E34" s="242">
        <v>42.6</v>
      </c>
      <c r="F34" s="243">
        <v>238102</v>
      </c>
      <c r="G34" s="244">
        <v>4</v>
      </c>
      <c r="H34" s="243">
        <v>326930</v>
      </c>
      <c r="I34" s="245">
        <v>1.37</v>
      </c>
      <c r="J34" s="246">
        <v>314357</v>
      </c>
      <c r="K34" s="247">
        <f t="shared" si="4"/>
        <v>4</v>
      </c>
      <c r="L34" s="248">
        <v>42.6</v>
      </c>
      <c r="M34" s="243">
        <v>238102</v>
      </c>
      <c r="N34" s="243">
        <v>4</v>
      </c>
      <c r="O34" s="243">
        <v>240710</v>
      </c>
      <c r="P34" s="245">
        <v>1.01</v>
      </c>
      <c r="Q34" s="246">
        <v>245120</v>
      </c>
      <c r="R34" s="50">
        <f t="shared" si="5"/>
        <v>-1.8</v>
      </c>
      <c r="T34" s="45">
        <f t="shared" si="0"/>
        <v>4</v>
      </c>
      <c r="U34" s="45" t="b">
        <f t="shared" si="1"/>
        <v>0</v>
      </c>
      <c r="V34" s="45">
        <f t="shared" si="2"/>
        <v>-1.8</v>
      </c>
      <c r="W34" s="45" t="b">
        <f t="shared" si="3"/>
        <v>0</v>
      </c>
    </row>
    <row r="35" spans="2:23" s="45" customFormat="1" ht="12">
      <c r="B35" s="99"/>
      <c r="C35" s="48"/>
      <c r="D35" s="52" t="s">
        <v>11</v>
      </c>
      <c r="E35" s="242">
        <v>42.8</v>
      </c>
      <c r="F35" s="243">
        <v>182838</v>
      </c>
      <c r="G35" s="244" t="s">
        <v>103</v>
      </c>
      <c r="H35" s="243">
        <v>475378</v>
      </c>
      <c r="I35" s="245">
        <v>2.6</v>
      </c>
      <c r="J35" s="246">
        <v>452020</v>
      </c>
      <c r="K35" s="247">
        <f t="shared" si="4"/>
        <v>5.17</v>
      </c>
      <c r="L35" s="248">
        <v>42.8</v>
      </c>
      <c r="M35" s="243">
        <v>182838</v>
      </c>
      <c r="N35" s="243" t="s">
        <v>103</v>
      </c>
      <c r="O35" s="243">
        <v>292540</v>
      </c>
      <c r="P35" s="245">
        <v>1.6</v>
      </c>
      <c r="Q35" s="246">
        <v>289292</v>
      </c>
      <c r="R35" s="50">
        <f t="shared" si="5"/>
        <v>1.12</v>
      </c>
      <c r="T35" s="45">
        <f t="shared" si="0"/>
        <v>5.17</v>
      </c>
      <c r="U35" s="45" t="b">
        <f t="shared" si="1"/>
        <v>0</v>
      </c>
      <c r="V35" s="45">
        <f t="shared" si="2"/>
        <v>1.12</v>
      </c>
      <c r="W35" s="45" t="b">
        <f t="shared" si="3"/>
        <v>0</v>
      </c>
    </row>
    <row r="36" spans="2:23" s="45" customFormat="1" ht="12">
      <c r="B36" s="99" t="s">
        <v>12</v>
      </c>
      <c r="C36" s="48"/>
      <c r="D36" s="52" t="s">
        <v>13</v>
      </c>
      <c r="E36" s="242">
        <v>43.8</v>
      </c>
      <c r="F36" s="243">
        <v>228416</v>
      </c>
      <c r="G36" s="244">
        <v>10</v>
      </c>
      <c r="H36" s="243">
        <v>373793</v>
      </c>
      <c r="I36" s="245">
        <v>1.64</v>
      </c>
      <c r="J36" s="246">
        <v>494917</v>
      </c>
      <c r="K36" s="247">
        <f t="shared" si="4"/>
        <v>-24.47</v>
      </c>
      <c r="L36" s="248">
        <v>43.9</v>
      </c>
      <c r="M36" s="243">
        <v>228911</v>
      </c>
      <c r="N36" s="243">
        <v>9</v>
      </c>
      <c r="O36" s="243">
        <v>156710</v>
      </c>
      <c r="P36" s="245">
        <v>0.68</v>
      </c>
      <c r="Q36" s="246">
        <v>118003</v>
      </c>
      <c r="R36" s="50">
        <f t="shared" si="5"/>
        <v>32.8</v>
      </c>
      <c r="T36" s="45">
        <f t="shared" si="0"/>
        <v>-24.47</v>
      </c>
      <c r="U36" s="45" t="b">
        <f t="shared" si="1"/>
        <v>0</v>
      </c>
      <c r="V36" s="45">
        <f t="shared" si="2"/>
        <v>32.8</v>
      </c>
      <c r="W36" s="45" t="b">
        <f t="shared" si="3"/>
        <v>0</v>
      </c>
    </row>
    <row r="37" spans="2:23" s="45" customFormat="1" ht="12">
      <c r="B37" s="99"/>
      <c r="C37" s="48"/>
      <c r="D37" s="52" t="s">
        <v>40</v>
      </c>
      <c r="E37" s="242" t="s">
        <v>101</v>
      </c>
      <c r="F37" s="243" t="s">
        <v>101</v>
      </c>
      <c r="G37" s="244" t="s">
        <v>101</v>
      </c>
      <c r="H37" s="243" t="s">
        <v>101</v>
      </c>
      <c r="I37" s="245" t="s">
        <v>101</v>
      </c>
      <c r="J37" s="246" t="s">
        <v>101</v>
      </c>
      <c r="K37" s="247" t="str">
        <f t="shared" si="4"/>
        <v>-</v>
      </c>
      <c r="L37" s="248" t="s">
        <v>101</v>
      </c>
      <c r="M37" s="243" t="s">
        <v>101</v>
      </c>
      <c r="N37" s="243" t="s">
        <v>101</v>
      </c>
      <c r="O37" s="243" t="s">
        <v>101</v>
      </c>
      <c r="P37" s="245" t="s">
        <v>101</v>
      </c>
      <c r="Q37" s="246" t="s">
        <v>101</v>
      </c>
      <c r="R37" s="50" t="str">
        <f t="shared" si="5"/>
        <v>-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99"/>
      <c r="C38" s="48"/>
      <c r="D38" s="52" t="s">
        <v>41</v>
      </c>
      <c r="E38" s="242" t="s">
        <v>101</v>
      </c>
      <c r="F38" s="243" t="s">
        <v>101</v>
      </c>
      <c r="G38" s="244" t="s">
        <v>101</v>
      </c>
      <c r="H38" s="243" t="s">
        <v>101</v>
      </c>
      <c r="I38" s="245" t="s">
        <v>101</v>
      </c>
      <c r="J38" s="246" t="s">
        <v>101</v>
      </c>
      <c r="K38" s="247" t="str">
        <f t="shared" si="4"/>
        <v>-</v>
      </c>
      <c r="L38" s="248" t="s">
        <v>101</v>
      </c>
      <c r="M38" s="243" t="s">
        <v>101</v>
      </c>
      <c r="N38" s="243" t="s">
        <v>101</v>
      </c>
      <c r="O38" s="243" t="s">
        <v>101</v>
      </c>
      <c r="P38" s="245" t="s">
        <v>101</v>
      </c>
      <c r="Q38" s="246" t="s">
        <v>101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99"/>
      <c r="C39" s="48"/>
      <c r="D39" s="52" t="s">
        <v>42</v>
      </c>
      <c r="E39" s="242" t="s">
        <v>101</v>
      </c>
      <c r="F39" s="243" t="s">
        <v>101</v>
      </c>
      <c r="G39" s="244" t="s">
        <v>101</v>
      </c>
      <c r="H39" s="243" t="s">
        <v>101</v>
      </c>
      <c r="I39" s="245" t="s">
        <v>101</v>
      </c>
      <c r="J39" s="246" t="s">
        <v>101</v>
      </c>
      <c r="K39" s="247" t="str">
        <f t="shared" si="4"/>
        <v>-</v>
      </c>
      <c r="L39" s="248" t="s">
        <v>101</v>
      </c>
      <c r="M39" s="243" t="s">
        <v>101</v>
      </c>
      <c r="N39" s="243" t="s">
        <v>101</v>
      </c>
      <c r="O39" s="243" t="s">
        <v>101</v>
      </c>
      <c r="P39" s="245" t="s">
        <v>101</v>
      </c>
      <c r="Q39" s="246" t="s">
        <v>101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99"/>
      <c r="C40" s="48"/>
      <c r="D40" s="49" t="s">
        <v>86</v>
      </c>
      <c r="E40" s="242" t="s">
        <v>101</v>
      </c>
      <c r="F40" s="243" t="s">
        <v>101</v>
      </c>
      <c r="G40" s="244" t="s">
        <v>101</v>
      </c>
      <c r="H40" s="243" t="s">
        <v>101</v>
      </c>
      <c r="I40" s="245" t="s">
        <v>101</v>
      </c>
      <c r="J40" s="246" t="s">
        <v>101</v>
      </c>
      <c r="K40" s="247" t="str">
        <f t="shared" si="4"/>
        <v>-</v>
      </c>
      <c r="L40" s="248" t="s">
        <v>101</v>
      </c>
      <c r="M40" s="243" t="s">
        <v>101</v>
      </c>
      <c r="N40" s="243" t="s">
        <v>101</v>
      </c>
      <c r="O40" s="243" t="s">
        <v>101</v>
      </c>
      <c r="P40" s="245" t="s">
        <v>101</v>
      </c>
      <c r="Q40" s="246" t="s">
        <v>101</v>
      </c>
      <c r="R40" s="50" t="str">
        <f t="shared" si="5"/>
        <v>-</v>
      </c>
      <c r="T40" s="45" t="e">
        <f t="shared" si="0"/>
        <v>#VALUE!</v>
      </c>
      <c r="U40" s="45" t="b">
        <f t="shared" si="1"/>
        <v>1</v>
      </c>
      <c r="V40" s="45" t="e">
        <f t="shared" si="2"/>
        <v>#VALUE!</v>
      </c>
      <c r="W40" s="45" t="b">
        <f t="shared" si="3"/>
        <v>1</v>
      </c>
    </row>
    <row r="41" spans="2:23" s="45" customFormat="1" ht="12">
      <c r="B41" s="99"/>
      <c r="C41" s="48"/>
      <c r="D41" s="49" t="s">
        <v>85</v>
      </c>
      <c r="E41" s="242" t="s">
        <v>101</v>
      </c>
      <c r="F41" s="243" t="s">
        <v>101</v>
      </c>
      <c r="G41" s="244" t="s">
        <v>101</v>
      </c>
      <c r="H41" s="243" t="s">
        <v>101</v>
      </c>
      <c r="I41" s="245" t="s">
        <v>101</v>
      </c>
      <c r="J41" s="250" t="s">
        <v>138</v>
      </c>
      <c r="K41" s="247" t="str">
        <f t="shared" si="4"/>
        <v>-</v>
      </c>
      <c r="L41" s="248" t="s">
        <v>101</v>
      </c>
      <c r="M41" s="243" t="s">
        <v>101</v>
      </c>
      <c r="N41" s="243" t="s">
        <v>101</v>
      </c>
      <c r="O41" s="243" t="s">
        <v>101</v>
      </c>
      <c r="P41" s="245" t="s">
        <v>101</v>
      </c>
      <c r="Q41" s="250" t="s">
        <v>138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99"/>
      <c r="C42" s="196" t="s">
        <v>88</v>
      </c>
      <c r="D42" s="197"/>
      <c r="E42" s="251">
        <v>36.8</v>
      </c>
      <c r="F42" s="252">
        <v>273623</v>
      </c>
      <c r="G42" s="253">
        <v>8</v>
      </c>
      <c r="H42" s="252">
        <v>702361</v>
      </c>
      <c r="I42" s="254">
        <v>2.57</v>
      </c>
      <c r="J42" s="255">
        <v>703589</v>
      </c>
      <c r="K42" s="51">
        <f t="shared" si="4"/>
        <v>-0.17</v>
      </c>
      <c r="L42" s="256">
        <v>36.8</v>
      </c>
      <c r="M42" s="252">
        <v>273623</v>
      </c>
      <c r="N42" s="252">
        <v>8</v>
      </c>
      <c r="O42" s="252">
        <v>658252</v>
      </c>
      <c r="P42" s="254">
        <v>2.41</v>
      </c>
      <c r="Q42" s="255">
        <v>663301</v>
      </c>
      <c r="R42" s="51">
        <f t="shared" si="5"/>
        <v>-0.76</v>
      </c>
      <c r="T42" s="45">
        <f t="shared" si="0"/>
        <v>-0.17</v>
      </c>
      <c r="U42" s="45" t="b">
        <f t="shared" si="1"/>
        <v>0</v>
      </c>
      <c r="V42" s="45">
        <f t="shared" si="2"/>
        <v>-0.76</v>
      </c>
      <c r="W42" s="45" t="b">
        <f t="shared" si="3"/>
        <v>0</v>
      </c>
    </row>
    <row r="43" spans="2:23" s="45" customFormat="1" ht="12">
      <c r="B43" s="99"/>
      <c r="C43" s="196" t="s">
        <v>66</v>
      </c>
      <c r="D43" s="197"/>
      <c r="E43" s="251">
        <v>35.8</v>
      </c>
      <c r="F43" s="252">
        <v>325271</v>
      </c>
      <c r="G43" s="253">
        <v>7</v>
      </c>
      <c r="H43" s="252">
        <v>973922</v>
      </c>
      <c r="I43" s="254">
        <v>2.99</v>
      </c>
      <c r="J43" s="255">
        <v>959454</v>
      </c>
      <c r="K43" s="51">
        <f t="shared" si="4"/>
        <v>1.51</v>
      </c>
      <c r="L43" s="256">
        <v>35.6</v>
      </c>
      <c r="M43" s="252">
        <v>324248</v>
      </c>
      <c r="N43" s="252">
        <v>6</v>
      </c>
      <c r="O43" s="252">
        <v>956341</v>
      </c>
      <c r="P43" s="254">
        <v>2.95</v>
      </c>
      <c r="Q43" s="255">
        <v>944890</v>
      </c>
      <c r="R43" s="51">
        <f t="shared" si="5"/>
        <v>1.21</v>
      </c>
      <c r="T43" s="45">
        <f t="shared" si="0"/>
        <v>1.51</v>
      </c>
      <c r="U43" s="45" t="b">
        <f t="shared" si="1"/>
        <v>0</v>
      </c>
      <c r="V43" s="45">
        <f t="shared" si="2"/>
        <v>1.21</v>
      </c>
      <c r="W43" s="45" t="b">
        <f t="shared" si="3"/>
        <v>0</v>
      </c>
    </row>
    <row r="44" spans="2:23" s="45" customFormat="1" ht="12">
      <c r="B44" s="99"/>
      <c r="C44" s="196" t="s">
        <v>67</v>
      </c>
      <c r="D44" s="197"/>
      <c r="E44" s="251" t="s">
        <v>101</v>
      </c>
      <c r="F44" s="252" t="s">
        <v>101</v>
      </c>
      <c r="G44" s="253" t="s">
        <v>101</v>
      </c>
      <c r="H44" s="252" t="s">
        <v>101</v>
      </c>
      <c r="I44" s="254" t="s">
        <v>101</v>
      </c>
      <c r="J44" s="257" t="s">
        <v>138</v>
      </c>
      <c r="K44" s="51" t="str">
        <f t="shared" si="4"/>
        <v>-</v>
      </c>
      <c r="L44" s="256" t="s">
        <v>101</v>
      </c>
      <c r="M44" s="252" t="s">
        <v>101</v>
      </c>
      <c r="N44" s="252" t="s">
        <v>101</v>
      </c>
      <c r="O44" s="252" t="s">
        <v>101</v>
      </c>
      <c r="P44" s="254" t="s">
        <v>101</v>
      </c>
      <c r="Q44" s="257" t="s">
        <v>138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99"/>
      <c r="C45" s="196" t="s">
        <v>68</v>
      </c>
      <c r="D45" s="197"/>
      <c r="E45" s="251">
        <v>41.3</v>
      </c>
      <c r="F45" s="252">
        <v>232855</v>
      </c>
      <c r="G45" s="253" t="s">
        <v>103</v>
      </c>
      <c r="H45" s="252">
        <v>627890</v>
      </c>
      <c r="I45" s="254">
        <v>2.7</v>
      </c>
      <c r="J45" s="255">
        <v>550657</v>
      </c>
      <c r="K45" s="51">
        <f t="shared" si="4"/>
        <v>14.03</v>
      </c>
      <c r="L45" s="256">
        <v>41.3</v>
      </c>
      <c r="M45" s="252">
        <v>232855</v>
      </c>
      <c r="N45" s="252" t="s">
        <v>103</v>
      </c>
      <c r="O45" s="252">
        <v>390200</v>
      </c>
      <c r="P45" s="254">
        <v>1.68</v>
      </c>
      <c r="Q45" s="255">
        <v>318657</v>
      </c>
      <c r="R45" s="51">
        <f t="shared" si="5"/>
        <v>22.45</v>
      </c>
      <c r="T45" s="45">
        <f t="shared" si="0"/>
        <v>14.03</v>
      </c>
      <c r="U45" s="45" t="b">
        <f t="shared" si="1"/>
        <v>0</v>
      </c>
      <c r="V45" s="45">
        <f t="shared" si="2"/>
        <v>22.45</v>
      </c>
      <c r="W45" s="45" t="b">
        <f t="shared" si="3"/>
        <v>0</v>
      </c>
    </row>
    <row r="46" spans="2:23" s="45" customFormat="1" ht="12">
      <c r="B46" s="99"/>
      <c r="C46" s="196" t="s">
        <v>69</v>
      </c>
      <c r="D46" s="197"/>
      <c r="E46" s="251">
        <v>32</v>
      </c>
      <c r="F46" s="252">
        <v>201956</v>
      </c>
      <c r="G46" s="253" t="s">
        <v>103</v>
      </c>
      <c r="H46" s="252">
        <v>403912</v>
      </c>
      <c r="I46" s="254">
        <v>2</v>
      </c>
      <c r="J46" s="257" t="s">
        <v>138</v>
      </c>
      <c r="K46" s="51" t="str">
        <f t="shared" si="4"/>
        <v>-</v>
      </c>
      <c r="L46" s="256">
        <v>32</v>
      </c>
      <c r="M46" s="252">
        <v>201956</v>
      </c>
      <c r="N46" s="252" t="s">
        <v>103</v>
      </c>
      <c r="O46" s="252">
        <v>389775</v>
      </c>
      <c r="P46" s="254">
        <v>1.93</v>
      </c>
      <c r="Q46" s="257" t="s">
        <v>138</v>
      </c>
      <c r="R46" s="51" t="str">
        <f t="shared" si="5"/>
        <v>-</v>
      </c>
      <c r="T46" s="45" t="e">
        <f t="shared" si="0"/>
        <v>#VALUE!</v>
      </c>
      <c r="U46" s="45" t="b">
        <f t="shared" si="1"/>
        <v>1</v>
      </c>
      <c r="V46" s="45" t="e">
        <f t="shared" si="2"/>
        <v>#VALUE!</v>
      </c>
      <c r="W46" s="45" t="b">
        <f t="shared" si="3"/>
        <v>1</v>
      </c>
    </row>
    <row r="47" spans="2:23" s="45" customFormat="1" ht="12">
      <c r="B47" s="99"/>
      <c r="C47" s="196" t="s">
        <v>70</v>
      </c>
      <c r="D47" s="197"/>
      <c r="E47" s="251">
        <v>38.4</v>
      </c>
      <c r="F47" s="252">
        <v>246099</v>
      </c>
      <c r="G47" s="253" t="s">
        <v>103</v>
      </c>
      <c r="H47" s="252">
        <v>518212</v>
      </c>
      <c r="I47" s="254">
        <v>2.11</v>
      </c>
      <c r="J47" s="255">
        <v>501179</v>
      </c>
      <c r="K47" s="51">
        <f t="shared" si="4"/>
        <v>3.4</v>
      </c>
      <c r="L47" s="256">
        <v>38.4</v>
      </c>
      <c r="M47" s="252">
        <v>246099</v>
      </c>
      <c r="N47" s="252" t="s">
        <v>103</v>
      </c>
      <c r="O47" s="252">
        <v>484510</v>
      </c>
      <c r="P47" s="254">
        <v>1.97</v>
      </c>
      <c r="Q47" s="255">
        <v>460461</v>
      </c>
      <c r="R47" s="51">
        <f t="shared" si="5"/>
        <v>5.22</v>
      </c>
      <c r="T47" s="45">
        <f t="shared" si="0"/>
        <v>3.4</v>
      </c>
      <c r="U47" s="45" t="b">
        <f t="shared" si="1"/>
        <v>0</v>
      </c>
      <c r="V47" s="45">
        <f t="shared" si="2"/>
        <v>5.22</v>
      </c>
      <c r="W47" s="45" t="b">
        <f t="shared" si="3"/>
        <v>0</v>
      </c>
    </row>
    <row r="48" spans="2:23" s="45" customFormat="1" ht="12.75" thickBot="1">
      <c r="B48" s="99"/>
      <c r="C48" s="198" t="s">
        <v>71</v>
      </c>
      <c r="D48" s="199"/>
      <c r="E48" s="258">
        <v>35.8</v>
      </c>
      <c r="F48" s="243">
        <v>273897</v>
      </c>
      <c r="G48" s="244" t="s">
        <v>103</v>
      </c>
      <c r="H48" s="243">
        <v>730256</v>
      </c>
      <c r="I48" s="245">
        <v>2.67</v>
      </c>
      <c r="J48" s="250" t="s">
        <v>138</v>
      </c>
      <c r="K48" s="247" t="str">
        <f t="shared" si="4"/>
        <v>-</v>
      </c>
      <c r="L48" s="248">
        <v>35.8</v>
      </c>
      <c r="M48" s="243">
        <v>273897</v>
      </c>
      <c r="N48" s="243" t="s">
        <v>103</v>
      </c>
      <c r="O48" s="243">
        <v>663517</v>
      </c>
      <c r="P48" s="245">
        <v>2.42</v>
      </c>
      <c r="Q48" s="250" t="s">
        <v>138</v>
      </c>
      <c r="R48" s="50" t="str">
        <f t="shared" si="5"/>
        <v>-</v>
      </c>
      <c r="T48" s="45" t="e">
        <f t="shared" si="0"/>
        <v>#VALUE!</v>
      </c>
      <c r="U48" s="45" t="b">
        <f t="shared" si="1"/>
        <v>1</v>
      </c>
      <c r="V48" s="45" t="e">
        <f t="shared" si="2"/>
        <v>#VALUE!</v>
      </c>
      <c r="W48" s="45" t="b">
        <f t="shared" si="3"/>
        <v>1</v>
      </c>
    </row>
    <row r="49" spans="2:23" s="45" customFormat="1" ht="12">
      <c r="B49" s="98"/>
      <c r="C49" s="103" t="s">
        <v>14</v>
      </c>
      <c r="D49" s="53" t="s">
        <v>15</v>
      </c>
      <c r="E49" s="259">
        <v>40.1</v>
      </c>
      <c r="F49" s="260">
        <v>325143</v>
      </c>
      <c r="G49" s="261">
        <v>16</v>
      </c>
      <c r="H49" s="260">
        <v>905365</v>
      </c>
      <c r="I49" s="262">
        <v>2.78</v>
      </c>
      <c r="J49" s="263">
        <v>897309</v>
      </c>
      <c r="K49" s="54">
        <f t="shared" si="4"/>
        <v>0.9</v>
      </c>
      <c r="L49" s="264">
        <v>40.1</v>
      </c>
      <c r="M49" s="260">
        <v>325143</v>
      </c>
      <c r="N49" s="260">
        <v>16</v>
      </c>
      <c r="O49" s="260">
        <v>837924.933191049</v>
      </c>
      <c r="P49" s="262">
        <v>2.58</v>
      </c>
      <c r="Q49" s="263">
        <v>885914.547530943</v>
      </c>
      <c r="R49" s="54">
        <f t="shared" si="5"/>
        <v>-5.42</v>
      </c>
      <c r="T49" s="45">
        <f t="shared" si="0"/>
        <v>0.9</v>
      </c>
      <c r="U49" s="45" t="b">
        <f t="shared" si="1"/>
        <v>0</v>
      </c>
      <c r="V49" s="45">
        <f t="shared" si="2"/>
        <v>-5.42</v>
      </c>
      <c r="W49" s="45" t="b">
        <f t="shared" si="3"/>
        <v>0</v>
      </c>
    </row>
    <row r="50" spans="2:23" s="45" customFormat="1" ht="12">
      <c r="B50" s="99" t="s">
        <v>16</v>
      </c>
      <c r="C50" s="104"/>
      <c r="D50" s="55" t="s">
        <v>17</v>
      </c>
      <c r="E50" s="251">
        <v>38.5</v>
      </c>
      <c r="F50" s="252">
        <v>281057</v>
      </c>
      <c r="G50" s="253">
        <v>23</v>
      </c>
      <c r="H50" s="252">
        <v>709695</v>
      </c>
      <c r="I50" s="254">
        <v>2.53</v>
      </c>
      <c r="J50" s="255">
        <v>734087</v>
      </c>
      <c r="K50" s="51">
        <f t="shared" si="4"/>
        <v>-3.32</v>
      </c>
      <c r="L50" s="256">
        <v>38.5</v>
      </c>
      <c r="M50" s="252">
        <v>280783</v>
      </c>
      <c r="N50" s="252">
        <v>22</v>
      </c>
      <c r="O50" s="252">
        <v>651230.664854939</v>
      </c>
      <c r="P50" s="254">
        <v>2.32</v>
      </c>
      <c r="Q50" s="255">
        <v>642313.032804693</v>
      </c>
      <c r="R50" s="51">
        <f t="shared" si="5"/>
        <v>1.39</v>
      </c>
      <c r="T50" s="45">
        <f t="shared" si="0"/>
        <v>-3.32</v>
      </c>
      <c r="U50" s="45" t="b">
        <f t="shared" si="1"/>
        <v>0</v>
      </c>
      <c r="V50" s="45">
        <f t="shared" si="2"/>
        <v>1.39</v>
      </c>
      <c r="W50" s="45" t="b">
        <f t="shared" si="3"/>
        <v>0</v>
      </c>
    </row>
    <row r="51" spans="2:23" s="45" customFormat="1" ht="12">
      <c r="B51" s="99"/>
      <c r="C51" s="104" t="s">
        <v>18</v>
      </c>
      <c r="D51" s="55" t="s">
        <v>19</v>
      </c>
      <c r="E51" s="251">
        <v>38.6</v>
      </c>
      <c r="F51" s="252">
        <v>279794</v>
      </c>
      <c r="G51" s="253">
        <v>22</v>
      </c>
      <c r="H51" s="252">
        <v>764915</v>
      </c>
      <c r="I51" s="254">
        <v>2.73</v>
      </c>
      <c r="J51" s="255">
        <v>712471</v>
      </c>
      <c r="K51" s="51">
        <f t="shared" si="4"/>
        <v>7.36</v>
      </c>
      <c r="L51" s="256">
        <v>38.6</v>
      </c>
      <c r="M51" s="252">
        <v>279794</v>
      </c>
      <c r="N51" s="252">
        <v>22</v>
      </c>
      <c r="O51" s="252">
        <v>710704.555777556</v>
      </c>
      <c r="P51" s="254">
        <v>2.54</v>
      </c>
      <c r="Q51" s="255">
        <v>657588.694206326</v>
      </c>
      <c r="R51" s="51">
        <f t="shared" si="5"/>
        <v>8.08</v>
      </c>
      <c r="T51" s="45">
        <f t="shared" si="0"/>
        <v>7.36</v>
      </c>
      <c r="U51" s="45" t="b">
        <f t="shared" si="1"/>
        <v>0</v>
      </c>
      <c r="V51" s="45">
        <f t="shared" si="2"/>
        <v>8.08</v>
      </c>
      <c r="W51" s="45" t="b">
        <f t="shared" si="3"/>
        <v>0</v>
      </c>
    </row>
    <row r="52" spans="2:23" s="45" customFormat="1" ht="12">
      <c r="B52" s="99"/>
      <c r="C52" s="104"/>
      <c r="D52" s="55" t="s">
        <v>20</v>
      </c>
      <c r="E52" s="251">
        <v>36</v>
      </c>
      <c r="F52" s="252">
        <v>258284</v>
      </c>
      <c r="G52" s="253">
        <v>14</v>
      </c>
      <c r="H52" s="252">
        <v>659510</v>
      </c>
      <c r="I52" s="254">
        <v>2.55</v>
      </c>
      <c r="J52" s="255">
        <v>658684</v>
      </c>
      <c r="K52" s="51">
        <f t="shared" si="4"/>
        <v>0.13</v>
      </c>
      <c r="L52" s="256">
        <v>36</v>
      </c>
      <c r="M52" s="252">
        <v>258284</v>
      </c>
      <c r="N52" s="252">
        <v>14</v>
      </c>
      <c r="O52" s="252">
        <v>601928.420740322</v>
      </c>
      <c r="P52" s="254">
        <v>2.33</v>
      </c>
      <c r="Q52" s="255">
        <v>615180.347437582</v>
      </c>
      <c r="R52" s="51">
        <f t="shared" si="5"/>
        <v>-2.15</v>
      </c>
      <c r="T52" s="45">
        <f t="shared" si="0"/>
        <v>0.13</v>
      </c>
      <c r="U52" s="45" t="b">
        <f t="shared" si="1"/>
        <v>0</v>
      </c>
      <c r="V52" s="45">
        <f t="shared" si="2"/>
        <v>-2.15</v>
      </c>
      <c r="W52" s="45" t="b">
        <f t="shared" si="3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251">
        <v>38.9</v>
      </c>
      <c r="F53" s="252">
        <v>296412</v>
      </c>
      <c r="G53" s="253">
        <v>75</v>
      </c>
      <c r="H53" s="252">
        <v>791959</v>
      </c>
      <c r="I53" s="254">
        <v>2.67</v>
      </c>
      <c r="J53" s="255">
        <v>787145</v>
      </c>
      <c r="K53" s="51">
        <f t="shared" si="4"/>
        <v>0.61</v>
      </c>
      <c r="L53" s="256">
        <v>38.9</v>
      </c>
      <c r="M53" s="252">
        <v>296327</v>
      </c>
      <c r="N53" s="252">
        <v>74</v>
      </c>
      <c r="O53" s="252">
        <v>730703</v>
      </c>
      <c r="P53" s="254">
        <v>2.47</v>
      </c>
      <c r="Q53" s="255">
        <v>737642</v>
      </c>
      <c r="R53" s="51">
        <f t="shared" si="5"/>
        <v>-0.94</v>
      </c>
      <c r="T53" s="45">
        <f t="shared" si="0"/>
        <v>0.61</v>
      </c>
      <c r="U53" s="45" t="b">
        <f t="shared" si="1"/>
        <v>0</v>
      </c>
      <c r="V53" s="45">
        <f t="shared" si="2"/>
        <v>-0.94</v>
      </c>
      <c r="W53" s="45" t="b">
        <f t="shared" si="3"/>
        <v>0</v>
      </c>
    </row>
    <row r="54" spans="2:23" s="45" customFormat="1" ht="12">
      <c r="B54" s="99"/>
      <c r="C54" s="104" t="s">
        <v>23</v>
      </c>
      <c r="D54" s="55" t="s">
        <v>24</v>
      </c>
      <c r="E54" s="251">
        <v>37.7</v>
      </c>
      <c r="F54" s="252">
        <v>257520</v>
      </c>
      <c r="G54" s="253">
        <v>43</v>
      </c>
      <c r="H54" s="252">
        <v>625743</v>
      </c>
      <c r="I54" s="254">
        <v>2.43</v>
      </c>
      <c r="J54" s="255">
        <v>632185</v>
      </c>
      <c r="K54" s="51">
        <f t="shared" si="4"/>
        <v>-1.02</v>
      </c>
      <c r="L54" s="256">
        <v>37.7</v>
      </c>
      <c r="M54" s="252">
        <v>258086</v>
      </c>
      <c r="N54" s="252">
        <v>42</v>
      </c>
      <c r="O54" s="252">
        <v>570723.675681717</v>
      </c>
      <c r="P54" s="254">
        <v>2.21</v>
      </c>
      <c r="Q54" s="255">
        <v>562200.917971861</v>
      </c>
      <c r="R54" s="51">
        <f t="shared" si="5"/>
        <v>1.52</v>
      </c>
      <c r="T54" s="45">
        <f t="shared" si="0"/>
        <v>-1.02</v>
      </c>
      <c r="U54" s="45" t="b">
        <f t="shared" si="1"/>
        <v>0</v>
      </c>
      <c r="V54" s="45">
        <f t="shared" si="2"/>
        <v>1.52</v>
      </c>
      <c r="W54" s="45" t="b">
        <f t="shared" si="3"/>
        <v>0</v>
      </c>
    </row>
    <row r="55" spans="2:23" s="45" customFormat="1" ht="12">
      <c r="B55" s="99"/>
      <c r="C55" s="104" t="s">
        <v>25</v>
      </c>
      <c r="D55" s="55" t="s">
        <v>26</v>
      </c>
      <c r="E55" s="251">
        <v>39.5</v>
      </c>
      <c r="F55" s="252">
        <v>279882</v>
      </c>
      <c r="G55" s="253">
        <v>18</v>
      </c>
      <c r="H55" s="252">
        <v>633466</v>
      </c>
      <c r="I55" s="254">
        <v>2.26</v>
      </c>
      <c r="J55" s="255">
        <v>639532</v>
      </c>
      <c r="K55" s="51">
        <f t="shared" si="4"/>
        <v>-0.95</v>
      </c>
      <c r="L55" s="256">
        <v>39.5</v>
      </c>
      <c r="M55" s="252">
        <v>279882</v>
      </c>
      <c r="N55" s="252">
        <v>18</v>
      </c>
      <c r="O55" s="252">
        <v>525944.309774436</v>
      </c>
      <c r="P55" s="254">
        <v>1.88</v>
      </c>
      <c r="Q55" s="255">
        <v>529109.831946755</v>
      </c>
      <c r="R55" s="51">
        <f t="shared" si="5"/>
        <v>-0.6</v>
      </c>
      <c r="T55" s="45">
        <f t="shared" si="0"/>
        <v>-0.95</v>
      </c>
      <c r="U55" s="45" t="b">
        <f t="shared" si="1"/>
        <v>0</v>
      </c>
      <c r="V55" s="45">
        <f t="shared" si="2"/>
        <v>-0.6</v>
      </c>
      <c r="W55" s="45" t="b">
        <f t="shared" si="3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251">
        <v>41.4</v>
      </c>
      <c r="F56" s="252">
        <v>273640</v>
      </c>
      <c r="G56" s="253">
        <v>6</v>
      </c>
      <c r="H56" s="252">
        <v>574878</v>
      </c>
      <c r="I56" s="254">
        <v>2.1</v>
      </c>
      <c r="J56" s="255">
        <v>558419</v>
      </c>
      <c r="K56" s="51">
        <f t="shared" si="4"/>
        <v>2.95</v>
      </c>
      <c r="L56" s="256">
        <v>41.4</v>
      </c>
      <c r="M56" s="252">
        <v>273640</v>
      </c>
      <c r="N56" s="252">
        <v>6</v>
      </c>
      <c r="O56" s="252">
        <v>512586.916666667</v>
      </c>
      <c r="P56" s="254">
        <v>1.87</v>
      </c>
      <c r="Q56" s="255">
        <v>462605.794871795</v>
      </c>
      <c r="R56" s="51">
        <f t="shared" si="5"/>
        <v>10.8</v>
      </c>
      <c r="T56" s="45">
        <f t="shared" si="0"/>
        <v>2.95</v>
      </c>
      <c r="U56" s="45" t="b">
        <f t="shared" si="1"/>
        <v>0</v>
      </c>
      <c r="V56" s="45">
        <f t="shared" si="2"/>
        <v>10.8</v>
      </c>
      <c r="W56" s="45" t="b">
        <f t="shared" si="3"/>
        <v>0</v>
      </c>
    </row>
    <row r="57" spans="2:23" s="45" customFormat="1" ht="12">
      <c r="B57" s="99"/>
      <c r="C57" s="104" t="s">
        <v>4</v>
      </c>
      <c r="D57" s="55" t="s">
        <v>22</v>
      </c>
      <c r="E57" s="251">
        <v>38</v>
      </c>
      <c r="F57" s="252">
        <v>260571</v>
      </c>
      <c r="G57" s="253">
        <v>67</v>
      </c>
      <c r="H57" s="252">
        <v>626023</v>
      </c>
      <c r="I57" s="254">
        <v>2.4</v>
      </c>
      <c r="J57" s="255">
        <v>631884</v>
      </c>
      <c r="K57" s="51">
        <f t="shared" si="4"/>
        <v>-0.93</v>
      </c>
      <c r="L57" s="256">
        <v>38</v>
      </c>
      <c r="M57" s="252">
        <v>261082</v>
      </c>
      <c r="N57" s="252">
        <v>66</v>
      </c>
      <c r="O57" s="252">
        <v>564206</v>
      </c>
      <c r="P57" s="254">
        <v>2.16</v>
      </c>
      <c r="Q57" s="255">
        <v>555980</v>
      </c>
      <c r="R57" s="51">
        <f t="shared" si="5"/>
        <v>1.48</v>
      </c>
      <c r="T57" s="45">
        <f t="shared" si="0"/>
        <v>-0.93</v>
      </c>
      <c r="U57" s="45" t="b">
        <f t="shared" si="1"/>
        <v>0</v>
      </c>
      <c r="V57" s="45">
        <f t="shared" si="2"/>
        <v>1.48</v>
      </c>
      <c r="W57" s="45" t="b">
        <f t="shared" si="3"/>
        <v>0</v>
      </c>
    </row>
    <row r="58" spans="2:23" s="45" customFormat="1" ht="12.75" thickBot="1">
      <c r="B58" s="97"/>
      <c r="C58" s="200" t="s">
        <v>28</v>
      </c>
      <c r="D58" s="201"/>
      <c r="E58" s="265">
        <v>38.7</v>
      </c>
      <c r="F58" s="266">
        <v>308851</v>
      </c>
      <c r="G58" s="267" t="s">
        <v>103</v>
      </c>
      <c r="H58" s="266">
        <v>742675</v>
      </c>
      <c r="I58" s="268">
        <v>2.4</v>
      </c>
      <c r="J58" s="269">
        <v>765000</v>
      </c>
      <c r="K58" s="56">
        <f t="shared" si="4"/>
        <v>-2.92</v>
      </c>
      <c r="L58" s="270">
        <v>38.7</v>
      </c>
      <c r="M58" s="266">
        <v>308851</v>
      </c>
      <c r="N58" s="266" t="s">
        <v>103</v>
      </c>
      <c r="O58" s="266">
        <v>738029.989304813</v>
      </c>
      <c r="P58" s="268">
        <v>2.39</v>
      </c>
      <c r="Q58" s="269">
        <v>765000</v>
      </c>
      <c r="R58" s="56">
        <f t="shared" si="5"/>
        <v>-3.53</v>
      </c>
      <c r="T58" s="45">
        <f t="shared" si="0"/>
        <v>-2.92</v>
      </c>
      <c r="U58" s="45" t="b">
        <f t="shared" si="1"/>
        <v>0</v>
      </c>
      <c r="V58" s="45">
        <f t="shared" si="2"/>
        <v>-3.53</v>
      </c>
      <c r="W58" s="45" t="b">
        <f t="shared" si="3"/>
        <v>0</v>
      </c>
    </row>
    <row r="59" spans="2:23" s="45" customFormat="1" ht="12">
      <c r="B59" s="187" t="s">
        <v>90</v>
      </c>
      <c r="C59" s="190" t="s">
        <v>94</v>
      </c>
      <c r="D59" s="191"/>
      <c r="E59" s="259">
        <v>39</v>
      </c>
      <c r="F59" s="260">
        <v>303033</v>
      </c>
      <c r="G59" s="261">
        <v>90</v>
      </c>
      <c r="H59" s="260">
        <v>799287</v>
      </c>
      <c r="I59" s="262">
        <v>2.64</v>
      </c>
      <c r="J59" s="263">
        <v>781213</v>
      </c>
      <c r="K59" s="54">
        <f t="shared" si="4"/>
        <v>2.31</v>
      </c>
      <c r="L59" s="264">
        <v>39</v>
      </c>
      <c r="M59" s="260">
        <v>303033</v>
      </c>
      <c r="N59" s="260">
        <v>90</v>
      </c>
      <c r="O59" s="260">
        <v>754195</v>
      </c>
      <c r="P59" s="262">
        <v>2.49</v>
      </c>
      <c r="Q59" s="263">
        <v>749240</v>
      </c>
      <c r="R59" s="54">
        <f t="shared" si="5"/>
        <v>0.66</v>
      </c>
      <c r="T59" s="45">
        <f t="shared" si="0"/>
        <v>2.31</v>
      </c>
      <c r="U59" s="45" t="b">
        <f t="shared" si="1"/>
        <v>0</v>
      </c>
      <c r="V59" s="45">
        <f t="shared" si="2"/>
        <v>0.66</v>
      </c>
      <c r="W59" s="45" t="b">
        <f t="shared" si="3"/>
        <v>0</v>
      </c>
    </row>
    <row r="60" spans="2:23" s="45" customFormat="1" ht="12">
      <c r="B60" s="188"/>
      <c r="C60" s="192" t="s">
        <v>93</v>
      </c>
      <c r="D60" s="193"/>
      <c r="E60" s="251" t="s">
        <v>101</v>
      </c>
      <c r="F60" s="252" t="s">
        <v>101</v>
      </c>
      <c r="G60" s="253" t="s">
        <v>101</v>
      </c>
      <c r="H60" s="252" t="s">
        <v>101</v>
      </c>
      <c r="I60" s="254" t="s">
        <v>101</v>
      </c>
      <c r="J60" s="255">
        <v>994896</v>
      </c>
      <c r="K60" s="51" t="str">
        <f t="shared" si="4"/>
        <v>-</v>
      </c>
      <c r="L60" s="256" t="s">
        <v>101</v>
      </c>
      <c r="M60" s="252" t="s">
        <v>101</v>
      </c>
      <c r="N60" s="252" t="s">
        <v>101</v>
      </c>
      <c r="O60" s="252" t="s">
        <v>101</v>
      </c>
      <c r="P60" s="254" t="s">
        <v>101</v>
      </c>
      <c r="Q60" s="255">
        <v>994896</v>
      </c>
      <c r="R60" s="51" t="str">
        <f t="shared" si="5"/>
        <v>-</v>
      </c>
      <c r="T60" s="45" t="e">
        <f t="shared" si="0"/>
        <v>#VALUE!</v>
      </c>
      <c r="U60" s="45" t="b">
        <f t="shared" si="1"/>
        <v>1</v>
      </c>
      <c r="V60" s="45" t="e">
        <f t="shared" si="2"/>
        <v>#VALUE!</v>
      </c>
      <c r="W60" s="45" t="b">
        <f t="shared" si="3"/>
        <v>1</v>
      </c>
    </row>
    <row r="61" spans="2:23" s="45" customFormat="1" ht="12">
      <c r="B61" s="188"/>
      <c r="C61" s="192" t="s">
        <v>92</v>
      </c>
      <c r="D61" s="193"/>
      <c r="E61" s="251">
        <v>38.1</v>
      </c>
      <c r="F61" s="252">
        <v>261270</v>
      </c>
      <c r="G61" s="253">
        <v>55</v>
      </c>
      <c r="H61" s="252">
        <v>639968</v>
      </c>
      <c r="I61" s="254">
        <v>2.45</v>
      </c>
      <c r="J61" s="255">
        <v>740353</v>
      </c>
      <c r="K61" s="51">
        <f t="shared" si="4"/>
        <v>-13.56</v>
      </c>
      <c r="L61" s="256">
        <v>38.1</v>
      </c>
      <c r="M61" s="252">
        <v>261116</v>
      </c>
      <c r="N61" s="252">
        <v>53</v>
      </c>
      <c r="O61" s="252">
        <v>556945</v>
      </c>
      <c r="P61" s="254">
        <v>2.13</v>
      </c>
      <c r="Q61" s="255">
        <v>662416</v>
      </c>
      <c r="R61" s="51">
        <f t="shared" si="5"/>
        <v>-15.92</v>
      </c>
      <c r="T61" s="45">
        <f t="shared" si="0"/>
        <v>-13.56</v>
      </c>
      <c r="U61" s="45" t="b">
        <f t="shared" si="1"/>
        <v>0</v>
      </c>
      <c r="V61" s="45">
        <f t="shared" si="2"/>
        <v>-15.92</v>
      </c>
      <c r="W61" s="45" t="b">
        <f t="shared" si="3"/>
        <v>0</v>
      </c>
    </row>
    <row r="62" spans="2:23" s="45" customFormat="1" ht="12.75" thickBot="1">
      <c r="B62" s="189"/>
      <c r="C62" s="194" t="s">
        <v>89</v>
      </c>
      <c r="D62" s="195"/>
      <c r="E62" s="265" t="s">
        <v>101</v>
      </c>
      <c r="F62" s="266" t="s">
        <v>101</v>
      </c>
      <c r="G62" s="267" t="s">
        <v>101</v>
      </c>
      <c r="H62" s="266" t="s">
        <v>101</v>
      </c>
      <c r="I62" s="268" t="s">
        <v>101</v>
      </c>
      <c r="J62" s="269" t="s">
        <v>101</v>
      </c>
      <c r="K62" s="56" t="str">
        <f t="shared" si="4"/>
        <v>-</v>
      </c>
      <c r="L62" s="270" t="s">
        <v>101</v>
      </c>
      <c r="M62" s="266" t="s">
        <v>101</v>
      </c>
      <c r="N62" s="266" t="s">
        <v>101</v>
      </c>
      <c r="O62" s="266" t="s">
        <v>101</v>
      </c>
      <c r="P62" s="268" t="s">
        <v>101</v>
      </c>
      <c r="Q62" s="269" t="s">
        <v>101</v>
      </c>
      <c r="R62" s="56" t="str">
        <f t="shared" si="5"/>
        <v>-</v>
      </c>
      <c r="T62" s="45" t="e">
        <f t="shared" si="0"/>
        <v>#VALUE!</v>
      </c>
      <c r="U62" s="45" t="b">
        <f t="shared" si="1"/>
        <v>1</v>
      </c>
      <c r="V62" s="45" t="e">
        <f t="shared" si="2"/>
        <v>#VALUE!</v>
      </c>
      <c r="W62" s="45" t="b">
        <f t="shared" si="3"/>
        <v>1</v>
      </c>
    </row>
    <row r="63" spans="2:23" s="45" customFormat="1" ht="12">
      <c r="B63" s="98" t="s">
        <v>29</v>
      </c>
      <c r="C63" s="190" t="s">
        <v>30</v>
      </c>
      <c r="D63" s="191"/>
      <c r="E63" s="259" t="s">
        <v>101</v>
      </c>
      <c r="F63" s="260" t="s">
        <v>101</v>
      </c>
      <c r="G63" s="261" t="s">
        <v>101</v>
      </c>
      <c r="H63" s="260" t="s">
        <v>101</v>
      </c>
      <c r="I63" s="262" t="s">
        <v>101</v>
      </c>
      <c r="J63" s="263" t="s">
        <v>101</v>
      </c>
      <c r="K63" s="54" t="str">
        <f t="shared" si="4"/>
        <v>-</v>
      </c>
      <c r="L63" s="264" t="s">
        <v>101</v>
      </c>
      <c r="M63" s="260" t="s">
        <v>101</v>
      </c>
      <c r="N63" s="260" t="s">
        <v>101</v>
      </c>
      <c r="O63" s="260" t="s">
        <v>101</v>
      </c>
      <c r="P63" s="262" t="s">
        <v>101</v>
      </c>
      <c r="Q63" s="263" t="s">
        <v>101</v>
      </c>
      <c r="R63" s="54" t="str">
        <f t="shared" si="5"/>
        <v>-</v>
      </c>
      <c r="T63" s="45" t="e">
        <f t="shared" si="0"/>
        <v>#VALUE!</v>
      </c>
      <c r="U63" s="45" t="b">
        <f t="shared" si="1"/>
        <v>1</v>
      </c>
      <c r="V63" s="45" t="e">
        <f t="shared" si="2"/>
        <v>#VALUE!</v>
      </c>
      <c r="W63" s="45" t="b">
        <f t="shared" si="3"/>
        <v>1</v>
      </c>
    </row>
    <row r="64" spans="2:23" s="45" customFormat="1" ht="12">
      <c r="B64" s="99" t="s">
        <v>31</v>
      </c>
      <c r="C64" s="192" t="s">
        <v>32</v>
      </c>
      <c r="D64" s="193"/>
      <c r="E64" s="251" t="s">
        <v>101</v>
      </c>
      <c r="F64" s="252" t="s">
        <v>101</v>
      </c>
      <c r="G64" s="253" t="s">
        <v>101</v>
      </c>
      <c r="H64" s="252" t="s">
        <v>101</v>
      </c>
      <c r="I64" s="254" t="s">
        <v>101</v>
      </c>
      <c r="J64" s="255" t="s">
        <v>101</v>
      </c>
      <c r="K64" s="51" t="str">
        <f t="shared" si="4"/>
        <v>-</v>
      </c>
      <c r="L64" s="256" t="s">
        <v>101</v>
      </c>
      <c r="M64" s="252" t="s">
        <v>101</v>
      </c>
      <c r="N64" s="252" t="s">
        <v>101</v>
      </c>
      <c r="O64" s="252" t="s">
        <v>101</v>
      </c>
      <c r="P64" s="254" t="s">
        <v>101</v>
      </c>
      <c r="Q64" s="255" t="s">
        <v>101</v>
      </c>
      <c r="R64" s="51" t="str">
        <f t="shared" si="5"/>
        <v>-</v>
      </c>
      <c r="T64" s="45" t="e">
        <f t="shared" si="0"/>
        <v>#VALUE!</v>
      </c>
      <c r="U64" s="45" t="b">
        <f t="shared" si="1"/>
        <v>1</v>
      </c>
      <c r="V64" s="45" t="e">
        <f t="shared" si="2"/>
        <v>#VALUE!</v>
      </c>
      <c r="W64" s="45" t="b">
        <f t="shared" si="3"/>
        <v>1</v>
      </c>
    </row>
    <row r="65" spans="2:23" s="45" customFormat="1" ht="12.75" thickBot="1">
      <c r="B65" s="97" t="s">
        <v>12</v>
      </c>
      <c r="C65" s="194" t="s">
        <v>33</v>
      </c>
      <c r="D65" s="195"/>
      <c r="E65" s="265" t="s">
        <v>101</v>
      </c>
      <c r="F65" s="266" t="s">
        <v>101</v>
      </c>
      <c r="G65" s="267" t="s">
        <v>101</v>
      </c>
      <c r="H65" s="266" t="s">
        <v>101</v>
      </c>
      <c r="I65" s="268" t="s">
        <v>101</v>
      </c>
      <c r="J65" s="269" t="s">
        <v>101</v>
      </c>
      <c r="K65" s="56" t="str">
        <f t="shared" si="4"/>
        <v>-</v>
      </c>
      <c r="L65" s="270" t="s">
        <v>101</v>
      </c>
      <c r="M65" s="266" t="s">
        <v>101</v>
      </c>
      <c r="N65" s="266" t="s">
        <v>101</v>
      </c>
      <c r="O65" s="266" t="s">
        <v>101</v>
      </c>
      <c r="P65" s="268" t="s">
        <v>101</v>
      </c>
      <c r="Q65" s="269" t="s">
        <v>101</v>
      </c>
      <c r="R65" s="56" t="str">
        <f t="shared" si="5"/>
        <v>-</v>
      </c>
      <c r="T65" s="45" t="e">
        <f t="shared" si="0"/>
        <v>#VALUE!</v>
      </c>
      <c r="U65" s="45" t="b">
        <f t="shared" si="1"/>
        <v>1</v>
      </c>
      <c r="V65" s="45" t="e">
        <f t="shared" si="2"/>
        <v>#VALUE!</v>
      </c>
      <c r="W65" s="45" t="b">
        <f t="shared" si="3"/>
        <v>1</v>
      </c>
    </row>
    <row r="66" spans="2:23" s="45" customFormat="1" ht="12.75" thickBot="1">
      <c r="B66" s="100" t="s">
        <v>34</v>
      </c>
      <c r="C66" s="101"/>
      <c r="D66" s="101"/>
      <c r="E66" s="271">
        <v>38.8</v>
      </c>
      <c r="F66" s="272">
        <v>294712</v>
      </c>
      <c r="G66" s="273">
        <v>145</v>
      </c>
      <c r="H66" s="272">
        <v>767544</v>
      </c>
      <c r="I66" s="274">
        <v>2.6</v>
      </c>
      <c r="J66" s="275">
        <v>770861</v>
      </c>
      <c r="K66" s="57">
        <f t="shared" si="4"/>
        <v>-0.43</v>
      </c>
      <c r="L66" s="276">
        <v>38.8</v>
      </c>
      <c r="M66" s="272">
        <v>294728</v>
      </c>
      <c r="N66" s="272">
        <v>143</v>
      </c>
      <c r="O66" s="272">
        <v>715113</v>
      </c>
      <c r="P66" s="274">
        <v>2.43</v>
      </c>
      <c r="Q66" s="275">
        <v>724786</v>
      </c>
      <c r="R66" s="57">
        <f t="shared" si="5"/>
        <v>-1.33</v>
      </c>
      <c r="T66" s="45">
        <f t="shared" si="0"/>
        <v>-0.43</v>
      </c>
      <c r="U66" s="45" t="b">
        <f t="shared" si="1"/>
        <v>0</v>
      </c>
      <c r="V66" s="45">
        <f t="shared" si="2"/>
        <v>-1.33</v>
      </c>
      <c r="W66" s="45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36" sqref="B36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625" style="30" customWidth="1"/>
    <col min="13" max="15" width="8.625" style="30" customWidth="1"/>
    <col min="16" max="16384" width="9.00390625" style="30" customWidth="1"/>
  </cols>
  <sheetData>
    <row r="1" spans="1:15" ht="14.25" thickBot="1">
      <c r="A1" s="66" t="s">
        <v>102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127</v>
      </c>
    </row>
    <row r="2" spans="1:15" ht="14.25" thickBot="1">
      <c r="A2" s="212" t="s">
        <v>43</v>
      </c>
      <c r="B2" s="215" t="s">
        <v>44</v>
      </c>
      <c r="C2" s="216"/>
      <c r="D2" s="216"/>
      <c r="E2" s="216"/>
      <c r="F2" s="216"/>
      <c r="G2" s="217"/>
      <c r="H2" s="218"/>
      <c r="I2" s="216" t="s">
        <v>36</v>
      </c>
      <c r="J2" s="216"/>
      <c r="K2" s="216"/>
      <c r="L2" s="216"/>
      <c r="M2" s="216"/>
      <c r="N2" s="217"/>
      <c r="O2" s="218"/>
    </row>
    <row r="3" spans="1:15" ht="13.5">
      <c r="A3" s="213"/>
      <c r="B3" s="31"/>
      <c r="C3" s="32"/>
      <c r="D3" s="32"/>
      <c r="E3" s="32"/>
      <c r="F3" s="32"/>
      <c r="G3" s="219" t="s">
        <v>48</v>
      </c>
      <c r="H3" s="220"/>
      <c r="I3" s="32"/>
      <c r="J3" s="32"/>
      <c r="K3" s="32"/>
      <c r="L3" s="32"/>
      <c r="M3" s="32"/>
      <c r="N3" s="221" t="s">
        <v>48</v>
      </c>
      <c r="O3" s="222"/>
    </row>
    <row r="4" spans="1:15" ht="52.5" customHeight="1" thickBot="1">
      <c r="A4" s="214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91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91</v>
      </c>
      <c r="N4" s="35" t="s">
        <v>54</v>
      </c>
      <c r="O4" s="37" t="s">
        <v>52</v>
      </c>
    </row>
    <row r="5" spans="1:15" ht="13.5">
      <c r="A5" s="38" t="s">
        <v>140</v>
      </c>
      <c r="B5" s="141">
        <v>36.9</v>
      </c>
      <c r="C5" s="142">
        <v>283434</v>
      </c>
      <c r="D5" s="142">
        <v>122</v>
      </c>
      <c r="E5" s="142">
        <v>750393</v>
      </c>
      <c r="F5" s="143">
        <v>2.65</v>
      </c>
      <c r="G5" s="144">
        <v>762052</v>
      </c>
      <c r="H5" s="145">
        <f aca="true" t="shared" si="0" ref="H5:H15">ROUND((E5-G5)/G5*100,2)</f>
        <v>-1.53</v>
      </c>
      <c r="I5" s="146" t="s">
        <v>101</v>
      </c>
      <c r="J5" s="147" t="s">
        <v>101</v>
      </c>
      <c r="K5" s="148">
        <v>119</v>
      </c>
      <c r="L5" s="142">
        <v>646069</v>
      </c>
      <c r="M5" s="149">
        <v>2.28</v>
      </c>
      <c r="N5" s="144">
        <v>690346</v>
      </c>
      <c r="O5" s="150">
        <f aca="true" t="shared" si="1" ref="O5:O14">ROUND((L5-N5)/N5*100,2)</f>
        <v>-6.41</v>
      </c>
    </row>
    <row r="6" spans="1:15" ht="13.5">
      <c r="A6" s="38" t="s">
        <v>55</v>
      </c>
      <c r="B6" s="141">
        <v>37</v>
      </c>
      <c r="C6" s="142">
        <v>289760</v>
      </c>
      <c r="D6" s="142">
        <v>97</v>
      </c>
      <c r="E6" s="142">
        <v>735218</v>
      </c>
      <c r="F6" s="143">
        <v>2.537334345665378</v>
      </c>
      <c r="G6" s="144">
        <v>750393</v>
      </c>
      <c r="H6" s="145">
        <f t="shared" si="0"/>
        <v>-2.02</v>
      </c>
      <c r="I6" s="146" t="s">
        <v>101</v>
      </c>
      <c r="J6" s="147" t="s">
        <v>101</v>
      </c>
      <c r="K6" s="148">
        <v>94</v>
      </c>
      <c r="L6" s="142">
        <v>660781</v>
      </c>
      <c r="M6" s="149">
        <v>2.280442435118719</v>
      </c>
      <c r="N6" s="144">
        <v>646069</v>
      </c>
      <c r="O6" s="150">
        <f t="shared" si="1"/>
        <v>2.28</v>
      </c>
    </row>
    <row r="7" spans="1:15" ht="13.5">
      <c r="A7" s="38" t="s">
        <v>56</v>
      </c>
      <c r="B7" s="141">
        <v>37.6</v>
      </c>
      <c r="C7" s="142">
        <v>285978</v>
      </c>
      <c r="D7" s="142">
        <v>97</v>
      </c>
      <c r="E7" s="142">
        <v>714639</v>
      </c>
      <c r="F7" s="143">
        <v>2.5</v>
      </c>
      <c r="G7" s="144">
        <v>735218</v>
      </c>
      <c r="H7" s="145">
        <f t="shared" si="0"/>
        <v>-2.8</v>
      </c>
      <c r="I7" s="146" t="s">
        <v>101</v>
      </c>
      <c r="J7" s="147" t="s">
        <v>101</v>
      </c>
      <c r="K7" s="148">
        <v>94</v>
      </c>
      <c r="L7" s="142">
        <v>637248</v>
      </c>
      <c r="M7" s="149">
        <v>2.23</v>
      </c>
      <c r="N7" s="144">
        <v>660781</v>
      </c>
      <c r="O7" s="150">
        <f t="shared" si="1"/>
        <v>-3.56</v>
      </c>
    </row>
    <row r="8" spans="1:15" ht="13.5">
      <c r="A8" s="38" t="s">
        <v>57</v>
      </c>
      <c r="B8" s="141">
        <v>37.9</v>
      </c>
      <c r="C8" s="142">
        <v>287484</v>
      </c>
      <c r="D8" s="142">
        <v>99</v>
      </c>
      <c r="E8" s="142">
        <v>682531</v>
      </c>
      <c r="F8" s="143">
        <v>2.37</v>
      </c>
      <c r="G8" s="144">
        <v>714639</v>
      </c>
      <c r="H8" s="145">
        <f t="shared" si="0"/>
        <v>-4.49</v>
      </c>
      <c r="I8" s="146" t="s">
        <v>101</v>
      </c>
      <c r="J8" s="147" t="s">
        <v>101</v>
      </c>
      <c r="K8" s="148">
        <v>96</v>
      </c>
      <c r="L8" s="142">
        <v>630229</v>
      </c>
      <c r="M8" s="149">
        <v>2.19</v>
      </c>
      <c r="N8" s="144">
        <v>637248</v>
      </c>
      <c r="O8" s="150">
        <f t="shared" si="1"/>
        <v>-1.1</v>
      </c>
    </row>
    <row r="9" spans="1:15" ht="13.5">
      <c r="A9" s="38" t="s">
        <v>58</v>
      </c>
      <c r="B9" s="151">
        <v>39</v>
      </c>
      <c r="C9" s="152">
        <v>299474</v>
      </c>
      <c r="D9" s="153">
        <v>106</v>
      </c>
      <c r="E9" s="152">
        <v>724684</v>
      </c>
      <c r="F9" s="154">
        <v>2.42</v>
      </c>
      <c r="G9" s="155">
        <v>682531</v>
      </c>
      <c r="H9" s="156">
        <f t="shared" si="0"/>
        <v>6.18</v>
      </c>
      <c r="I9" s="157" t="s">
        <v>101</v>
      </c>
      <c r="J9" s="158" t="s">
        <v>101</v>
      </c>
      <c r="K9" s="159">
        <v>102</v>
      </c>
      <c r="L9" s="152">
        <v>673670</v>
      </c>
      <c r="M9" s="160">
        <v>2.25</v>
      </c>
      <c r="N9" s="155">
        <v>630229</v>
      </c>
      <c r="O9" s="150">
        <f t="shared" si="1"/>
        <v>6.89</v>
      </c>
    </row>
    <row r="10" spans="1:15" ht="13.5">
      <c r="A10" s="38" t="s">
        <v>59</v>
      </c>
      <c r="B10" s="141">
        <v>38.8</v>
      </c>
      <c r="C10" s="142">
        <v>292446</v>
      </c>
      <c r="D10" s="142">
        <v>125</v>
      </c>
      <c r="E10" s="142">
        <v>732587</v>
      </c>
      <c r="F10" s="154">
        <v>2.51</v>
      </c>
      <c r="G10" s="155">
        <v>724684</v>
      </c>
      <c r="H10" s="145">
        <f t="shared" si="0"/>
        <v>1.09</v>
      </c>
      <c r="I10" s="157" t="s">
        <v>101</v>
      </c>
      <c r="J10" s="158" t="s">
        <v>101</v>
      </c>
      <c r="K10" s="159">
        <v>124</v>
      </c>
      <c r="L10" s="152">
        <v>672658</v>
      </c>
      <c r="M10" s="160">
        <v>2.3</v>
      </c>
      <c r="N10" s="155">
        <v>673670</v>
      </c>
      <c r="O10" s="150">
        <f t="shared" si="1"/>
        <v>-0.15</v>
      </c>
    </row>
    <row r="11" spans="1:15" ht="13.5">
      <c r="A11" s="38" t="s">
        <v>141</v>
      </c>
      <c r="B11" s="141">
        <v>38.8</v>
      </c>
      <c r="C11" s="142">
        <v>295359</v>
      </c>
      <c r="D11" s="142">
        <v>130</v>
      </c>
      <c r="E11" s="142">
        <v>755431</v>
      </c>
      <c r="F11" s="143">
        <v>2.56</v>
      </c>
      <c r="G11" s="144">
        <v>732587</v>
      </c>
      <c r="H11" s="145">
        <f t="shared" si="0"/>
        <v>3.12</v>
      </c>
      <c r="I11" s="146" t="s">
        <v>101</v>
      </c>
      <c r="J11" s="147" t="s">
        <v>101</v>
      </c>
      <c r="K11" s="148">
        <v>130</v>
      </c>
      <c r="L11" s="142">
        <v>694204</v>
      </c>
      <c r="M11" s="149">
        <v>2.35</v>
      </c>
      <c r="N11" s="144">
        <v>672658</v>
      </c>
      <c r="O11" s="150">
        <f t="shared" si="1"/>
        <v>3.2</v>
      </c>
    </row>
    <row r="12" spans="1:15" ht="13.5">
      <c r="A12" s="38" t="s">
        <v>142</v>
      </c>
      <c r="B12" s="161">
        <v>38.8</v>
      </c>
      <c r="C12" s="142">
        <v>292653</v>
      </c>
      <c r="D12" s="142">
        <v>138</v>
      </c>
      <c r="E12" s="142">
        <v>762633</v>
      </c>
      <c r="F12" s="143">
        <v>2.61</v>
      </c>
      <c r="G12" s="144">
        <v>755431</v>
      </c>
      <c r="H12" s="145">
        <f t="shared" si="0"/>
        <v>0.95</v>
      </c>
      <c r="I12" s="162">
        <v>38.8</v>
      </c>
      <c r="J12" s="163">
        <v>292653</v>
      </c>
      <c r="K12" s="164">
        <v>138</v>
      </c>
      <c r="L12" s="142">
        <v>698641</v>
      </c>
      <c r="M12" s="149">
        <v>2.39</v>
      </c>
      <c r="N12" s="144">
        <v>694204</v>
      </c>
      <c r="O12" s="150">
        <f t="shared" si="1"/>
        <v>0.64</v>
      </c>
    </row>
    <row r="13" spans="1:15" ht="14.25" thickBot="1">
      <c r="A13" s="38" t="s">
        <v>143</v>
      </c>
      <c r="B13" s="277">
        <v>38.8</v>
      </c>
      <c r="C13" s="174">
        <v>294232</v>
      </c>
      <c r="D13" s="174">
        <v>143</v>
      </c>
      <c r="E13" s="174">
        <v>770861</v>
      </c>
      <c r="F13" s="175">
        <v>2.62</v>
      </c>
      <c r="G13" s="278">
        <v>762633</v>
      </c>
      <c r="H13" s="279">
        <f t="shared" si="0"/>
        <v>1.08</v>
      </c>
      <c r="I13" s="176">
        <v>38.8</v>
      </c>
      <c r="J13" s="177">
        <v>294232</v>
      </c>
      <c r="K13" s="280">
        <v>143</v>
      </c>
      <c r="L13" s="174">
        <v>724786</v>
      </c>
      <c r="M13" s="185">
        <v>2.46</v>
      </c>
      <c r="N13" s="184">
        <v>698641</v>
      </c>
      <c r="O13" s="186">
        <f t="shared" si="1"/>
        <v>3.74</v>
      </c>
    </row>
    <row r="14" spans="1:15" ht="13.5">
      <c r="A14" s="64" t="s">
        <v>144</v>
      </c>
      <c r="B14" s="281">
        <v>38.8</v>
      </c>
      <c r="C14" s="282">
        <v>294712</v>
      </c>
      <c r="D14" s="178">
        <v>145</v>
      </c>
      <c r="E14" s="178">
        <v>767544</v>
      </c>
      <c r="F14" s="179">
        <v>2.6</v>
      </c>
      <c r="G14" s="180">
        <v>770861</v>
      </c>
      <c r="H14" s="283">
        <f t="shared" si="0"/>
        <v>-0.43</v>
      </c>
      <c r="I14" s="284">
        <v>38.8</v>
      </c>
      <c r="J14" s="285">
        <v>294728</v>
      </c>
      <c r="K14" s="181">
        <v>143</v>
      </c>
      <c r="L14" s="178">
        <v>715113</v>
      </c>
      <c r="M14" s="182">
        <v>2.43</v>
      </c>
      <c r="N14" s="180">
        <v>724786</v>
      </c>
      <c r="O14" s="183">
        <f t="shared" si="1"/>
        <v>-1.33</v>
      </c>
    </row>
    <row r="15" spans="1:15" ht="14.25" thickBot="1">
      <c r="A15" s="65" t="s">
        <v>145</v>
      </c>
      <c r="B15" s="286">
        <v>38.8</v>
      </c>
      <c r="C15" s="165">
        <v>294232</v>
      </c>
      <c r="D15" s="287">
        <v>143</v>
      </c>
      <c r="E15" s="165">
        <v>770861</v>
      </c>
      <c r="F15" s="166">
        <v>2.62</v>
      </c>
      <c r="G15" s="167">
        <v>762633</v>
      </c>
      <c r="H15" s="168">
        <f t="shared" si="0"/>
        <v>1.08</v>
      </c>
      <c r="I15" s="169">
        <v>38.8</v>
      </c>
      <c r="J15" s="170">
        <v>294232</v>
      </c>
      <c r="K15" s="171">
        <v>143</v>
      </c>
      <c r="L15" s="165">
        <v>724786</v>
      </c>
      <c r="M15" s="172">
        <v>2.46</v>
      </c>
      <c r="N15" s="167">
        <v>698641</v>
      </c>
      <c r="O15" s="173">
        <f>ROUND((L15-N15)/N15*100,2)</f>
        <v>3.74</v>
      </c>
    </row>
    <row r="16" spans="1:15" ht="14.25" thickBot="1">
      <c r="A16" s="40" t="s">
        <v>60</v>
      </c>
      <c r="B16" s="41">
        <f aca="true" t="shared" si="2" ref="B16:O16">B14-B15</f>
        <v>0</v>
      </c>
      <c r="C16" s="42">
        <f t="shared" si="2"/>
        <v>480</v>
      </c>
      <c r="D16" s="61">
        <f t="shared" si="2"/>
        <v>2</v>
      </c>
      <c r="E16" s="42">
        <f t="shared" si="2"/>
        <v>-3317</v>
      </c>
      <c r="F16" s="39">
        <f t="shared" si="2"/>
        <v>-0.020000000000000018</v>
      </c>
      <c r="G16" s="62">
        <f t="shared" si="2"/>
        <v>8228</v>
      </c>
      <c r="H16" s="43">
        <f t="shared" si="2"/>
        <v>-1.51</v>
      </c>
      <c r="I16" s="44">
        <f t="shared" si="2"/>
        <v>0</v>
      </c>
      <c r="J16" s="63">
        <f t="shared" si="2"/>
        <v>496</v>
      </c>
      <c r="K16" s="61">
        <f t="shared" si="2"/>
        <v>0</v>
      </c>
      <c r="L16" s="42">
        <f t="shared" si="2"/>
        <v>-9673</v>
      </c>
      <c r="M16" s="39">
        <f t="shared" si="2"/>
        <v>-0.029999999999999805</v>
      </c>
      <c r="N16" s="62">
        <f t="shared" si="2"/>
        <v>26145</v>
      </c>
      <c r="O16" s="43">
        <f t="shared" si="2"/>
        <v>-5.07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23" t="s">
        <v>104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105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19.5" customHeight="1">
      <c r="A29" s="227" t="s">
        <v>106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ht="25.5" customHeight="1">
      <c r="A30" s="223" t="s">
        <v>107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</row>
    <row r="31" spans="1:15" ht="39" customHeight="1">
      <c r="A31" s="76"/>
      <c r="B31" s="233" t="s">
        <v>108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07"/>
      <c r="O31" s="78"/>
    </row>
    <row r="32" spans="1:15" ht="24.75" customHeight="1">
      <c r="A32" s="76"/>
      <c r="B32" s="96" t="s">
        <v>151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152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109</v>
      </c>
      <c r="B34" s="96" t="s">
        <v>153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149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23" t="s">
        <v>110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128</v>
      </c>
      <c r="B39" s="110"/>
      <c r="C39" s="110"/>
      <c r="D39" s="110"/>
      <c r="E39" s="110"/>
      <c r="F39" s="110" t="s">
        <v>129</v>
      </c>
      <c r="G39" s="85"/>
      <c r="H39" s="85"/>
      <c r="I39" s="81"/>
      <c r="J39" s="81"/>
      <c r="K39" s="81"/>
      <c r="L39" s="111"/>
      <c r="M39" s="111" t="s">
        <v>111</v>
      </c>
      <c r="N39" s="81"/>
      <c r="O39" s="82"/>
    </row>
    <row r="40" spans="1:15" ht="13.5">
      <c r="A40" s="109" t="s">
        <v>119</v>
      </c>
      <c r="B40" s="110"/>
      <c r="C40" s="110"/>
      <c r="D40" s="110"/>
      <c r="E40" s="110"/>
      <c r="F40" s="110" t="s">
        <v>123</v>
      </c>
      <c r="G40" s="85"/>
      <c r="H40" s="85"/>
      <c r="I40" s="81"/>
      <c r="J40" s="81"/>
      <c r="K40" s="81"/>
      <c r="L40" s="111"/>
      <c r="M40" s="81" t="s">
        <v>112</v>
      </c>
      <c r="N40" s="81"/>
      <c r="O40" s="82"/>
    </row>
    <row r="41" spans="1:15" ht="13.5">
      <c r="A41" s="109" t="s">
        <v>120</v>
      </c>
      <c r="B41" s="110"/>
      <c r="C41" s="110"/>
      <c r="D41" s="110"/>
      <c r="E41" s="110"/>
      <c r="F41" s="110" t="s">
        <v>124</v>
      </c>
      <c r="G41" s="85"/>
      <c r="H41" s="85"/>
      <c r="I41" s="81"/>
      <c r="J41" s="81"/>
      <c r="K41" s="81"/>
      <c r="L41" s="111"/>
      <c r="M41" s="111" t="s">
        <v>113</v>
      </c>
      <c r="N41" s="81"/>
      <c r="O41" s="82"/>
    </row>
    <row r="42" spans="1:15" ht="13.5">
      <c r="A42" s="109" t="s">
        <v>121</v>
      </c>
      <c r="B42" s="110"/>
      <c r="C42" s="110"/>
      <c r="D42" s="110"/>
      <c r="E42" s="110"/>
      <c r="F42" s="110" t="s">
        <v>125</v>
      </c>
      <c r="G42" s="85"/>
      <c r="H42" s="85"/>
      <c r="I42" s="81"/>
      <c r="J42" s="81"/>
      <c r="K42" s="81"/>
      <c r="L42" s="111"/>
      <c r="M42" s="111" t="s">
        <v>114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30" t="s">
        <v>115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116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34" t="s">
        <v>117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9" t="s">
        <v>154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18.75">
      <c r="B3" s="209" t="s">
        <v>134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12.75" thickBot="1">
      <c r="B4" s="210" t="s">
        <v>135</v>
      </c>
      <c r="C4" s="210"/>
      <c r="D4" s="210"/>
      <c r="E4" s="58"/>
      <c r="F4" s="58"/>
      <c r="G4" s="58"/>
      <c r="H4" s="58"/>
      <c r="I4" s="58"/>
      <c r="J4" s="58"/>
      <c r="K4" s="60"/>
      <c r="L4" s="58"/>
      <c r="M4" s="58"/>
      <c r="N4" s="58"/>
      <c r="O4" s="211" t="s">
        <v>132</v>
      </c>
      <c r="P4" s="211"/>
      <c r="Q4" s="211"/>
      <c r="R4" s="21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7" t="s">
        <v>48</v>
      </c>
      <c r="K6" s="208"/>
      <c r="L6" s="22"/>
      <c r="M6" s="22"/>
      <c r="N6" s="22"/>
      <c r="O6" s="22"/>
      <c r="P6" s="22"/>
      <c r="Q6" s="207" t="s">
        <v>48</v>
      </c>
      <c r="R6" s="208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91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91</v>
      </c>
      <c r="Q7" s="25" t="s">
        <v>54</v>
      </c>
      <c r="R7" s="27" t="s">
        <v>52</v>
      </c>
    </row>
    <row r="8" spans="2:23" s="45" customFormat="1" ht="12">
      <c r="B8" s="46"/>
      <c r="C8" s="205" t="s">
        <v>0</v>
      </c>
      <c r="D8" s="206"/>
      <c r="E8" s="113">
        <v>38.7</v>
      </c>
      <c r="F8" s="114">
        <v>294272</v>
      </c>
      <c r="G8" s="115">
        <v>74</v>
      </c>
      <c r="H8" s="114">
        <v>787759</v>
      </c>
      <c r="I8" s="116">
        <v>2.68</v>
      </c>
      <c r="J8" s="240">
        <v>738499</v>
      </c>
      <c r="K8" s="47">
        <f>IF(U8=TRUE,"-",ROUND((H8-J8)/J8*100,2))</f>
        <v>6.67</v>
      </c>
      <c r="L8" s="241">
        <v>38.7</v>
      </c>
      <c r="M8" s="237">
        <v>294287</v>
      </c>
      <c r="N8" s="237">
        <v>73</v>
      </c>
      <c r="O8" s="237">
        <v>715373</v>
      </c>
      <c r="P8" s="239">
        <v>2.43</v>
      </c>
      <c r="Q8" s="240">
        <v>703309</v>
      </c>
      <c r="R8" s="47">
        <f>IF(W8=TRUE,"-",ROUND((O8-Q8)/Q8*100,2))</f>
        <v>1.72</v>
      </c>
      <c r="T8" s="45">
        <f>ROUND((H8-J8)/J8*100,2)</f>
        <v>6.67</v>
      </c>
      <c r="U8" s="45" t="b">
        <f>ISERROR(T8)</f>
        <v>0</v>
      </c>
      <c r="V8" s="45">
        <f>ROUND((O8-Q8)/Q8*100,2)</f>
        <v>1.72</v>
      </c>
      <c r="W8" s="45" t="b">
        <f>ISERROR(V8)</f>
        <v>0</v>
      </c>
    </row>
    <row r="9" spans="2:23" s="45" customFormat="1" ht="12">
      <c r="B9" s="102"/>
      <c r="C9" s="48"/>
      <c r="D9" s="49" t="s">
        <v>95</v>
      </c>
      <c r="E9" s="117">
        <v>37.2</v>
      </c>
      <c r="F9" s="118">
        <v>307687</v>
      </c>
      <c r="G9" s="119">
        <v>10</v>
      </c>
      <c r="H9" s="118">
        <v>906460</v>
      </c>
      <c r="I9" s="120">
        <v>2.95</v>
      </c>
      <c r="J9" s="246">
        <v>898878</v>
      </c>
      <c r="K9" s="247">
        <f>IF(U9=TRUE,"-",ROUND((H9-J9)/J9*100,2))</f>
        <v>0.84</v>
      </c>
      <c r="L9" s="248">
        <v>37.2</v>
      </c>
      <c r="M9" s="243">
        <v>307687</v>
      </c>
      <c r="N9" s="243">
        <v>10</v>
      </c>
      <c r="O9" s="243">
        <v>895070</v>
      </c>
      <c r="P9" s="245">
        <v>2.91</v>
      </c>
      <c r="Q9" s="246">
        <v>896876</v>
      </c>
      <c r="R9" s="50">
        <f>IF(W9=TRUE,"-",ROUND((O9-Q9)/Q9*100,2))</f>
        <v>-0.2</v>
      </c>
      <c r="T9" s="45">
        <f aca="true" t="shared" si="0" ref="T9:T66">ROUND((H9-J9)/J9*100,2)</f>
        <v>0.84</v>
      </c>
      <c r="U9" s="45" t="b">
        <f aca="true" t="shared" si="1" ref="U9:U66">ISERROR(T9)</f>
        <v>0</v>
      </c>
      <c r="V9" s="45">
        <f aca="true" t="shared" si="2" ref="V9:V66">ROUND((O9-Q9)/Q9*100,2)</f>
        <v>-0.2</v>
      </c>
      <c r="W9" s="45" t="b">
        <f aca="true" t="shared" si="3" ref="W9:W66">ISERROR(V9)</f>
        <v>0</v>
      </c>
    </row>
    <row r="10" spans="2:23" s="45" customFormat="1" ht="12">
      <c r="B10" s="102"/>
      <c r="C10" s="48"/>
      <c r="D10" s="49" t="s">
        <v>72</v>
      </c>
      <c r="E10" s="117">
        <v>39.2</v>
      </c>
      <c r="F10" s="118">
        <v>279696</v>
      </c>
      <c r="G10" s="119" t="s">
        <v>103</v>
      </c>
      <c r="H10" s="118">
        <v>636648</v>
      </c>
      <c r="I10" s="120">
        <v>2.28</v>
      </c>
      <c r="J10" s="246">
        <v>586843</v>
      </c>
      <c r="K10" s="247">
        <f aca="true" t="shared" si="4" ref="K10:K66">IF(U10=TRUE,"-",ROUND((H10-J10)/J10*100,2))</f>
        <v>8.49</v>
      </c>
      <c r="L10" s="248">
        <v>39.2</v>
      </c>
      <c r="M10" s="243">
        <v>279696</v>
      </c>
      <c r="N10" s="243" t="s">
        <v>103</v>
      </c>
      <c r="O10" s="243">
        <v>569295</v>
      </c>
      <c r="P10" s="245">
        <v>2.04</v>
      </c>
      <c r="Q10" s="246">
        <v>503831</v>
      </c>
      <c r="R10" s="50">
        <f aca="true" t="shared" si="5" ref="R10:R66">IF(W10=TRUE,"-",ROUND((O10-Q10)/Q10*100,2))</f>
        <v>12.99</v>
      </c>
      <c r="T10" s="45">
        <f t="shared" si="0"/>
        <v>8.49</v>
      </c>
      <c r="U10" s="45" t="b">
        <f t="shared" si="1"/>
        <v>0</v>
      </c>
      <c r="V10" s="45">
        <f t="shared" si="2"/>
        <v>12.99</v>
      </c>
      <c r="W10" s="45" t="b">
        <f t="shared" si="3"/>
        <v>0</v>
      </c>
    </row>
    <row r="11" spans="2:23" s="45" customFormat="1" ht="12">
      <c r="B11" s="102"/>
      <c r="C11" s="48"/>
      <c r="D11" s="49" t="s">
        <v>96</v>
      </c>
      <c r="E11" s="117">
        <v>36.4</v>
      </c>
      <c r="F11" s="118">
        <v>263866</v>
      </c>
      <c r="G11" s="119" t="s">
        <v>103</v>
      </c>
      <c r="H11" s="118">
        <v>423843</v>
      </c>
      <c r="I11" s="120">
        <v>1.61</v>
      </c>
      <c r="J11" s="246">
        <v>457907</v>
      </c>
      <c r="K11" s="247">
        <f t="shared" si="4"/>
        <v>-7.44</v>
      </c>
      <c r="L11" s="248">
        <v>36.4</v>
      </c>
      <c r="M11" s="243">
        <v>263866</v>
      </c>
      <c r="N11" s="243" t="s">
        <v>103</v>
      </c>
      <c r="O11" s="243">
        <v>281035</v>
      </c>
      <c r="P11" s="245">
        <v>1.07</v>
      </c>
      <c r="Q11" s="246">
        <v>436190</v>
      </c>
      <c r="R11" s="50">
        <f t="shared" si="5"/>
        <v>-35.57</v>
      </c>
      <c r="T11" s="45">
        <f t="shared" si="0"/>
        <v>-7.44</v>
      </c>
      <c r="U11" s="45" t="b">
        <f t="shared" si="1"/>
        <v>0</v>
      </c>
      <c r="V11" s="45">
        <f t="shared" si="2"/>
        <v>-35.57</v>
      </c>
      <c r="W11" s="45" t="b">
        <f t="shared" si="3"/>
        <v>0</v>
      </c>
    </row>
    <row r="12" spans="2:23" s="45" customFormat="1" ht="12">
      <c r="B12" s="102"/>
      <c r="C12" s="48"/>
      <c r="D12" s="49" t="s">
        <v>78</v>
      </c>
      <c r="E12" s="117">
        <v>39.6</v>
      </c>
      <c r="F12" s="118">
        <v>291703</v>
      </c>
      <c r="G12" s="119">
        <v>12</v>
      </c>
      <c r="H12" s="118">
        <v>688185</v>
      </c>
      <c r="I12" s="120">
        <v>2.36</v>
      </c>
      <c r="J12" s="246">
        <v>724616</v>
      </c>
      <c r="K12" s="247">
        <f t="shared" si="4"/>
        <v>-5.03</v>
      </c>
      <c r="L12" s="248">
        <v>39.6</v>
      </c>
      <c r="M12" s="243">
        <v>291703</v>
      </c>
      <c r="N12" s="243">
        <v>12</v>
      </c>
      <c r="O12" s="243">
        <v>618651</v>
      </c>
      <c r="P12" s="245">
        <v>2.12</v>
      </c>
      <c r="Q12" s="246">
        <v>653034</v>
      </c>
      <c r="R12" s="50">
        <f t="shared" si="5"/>
        <v>-5.27</v>
      </c>
      <c r="T12" s="45">
        <f t="shared" si="0"/>
        <v>-5.03</v>
      </c>
      <c r="U12" s="45" t="b">
        <f t="shared" si="1"/>
        <v>0</v>
      </c>
      <c r="V12" s="45">
        <f t="shared" si="2"/>
        <v>-5.27</v>
      </c>
      <c r="W12" s="45" t="b">
        <f t="shared" si="3"/>
        <v>0</v>
      </c>
    </row>
    <row r="13" spans="2:23" s="45" customFormat="1" ht="12">
      <c r="B13" s="102"/>
      <c r="C13" s="48"/>
      <c r="D13" s="49" t="s">
        <v>87</v>
      </c>
      <c r="E13" s="117">
        <v>40.7</v>
      </c>
      <c r="F13" s="118">
        <v>242322</v>
      </c>
      <c r="G13" s="119" t="s">
        <v>103</v>
      </c>
      <c r="H13" s="118">
        <v>296222</v>
      </c>
      <c r="I13" s="120">
        <v>1.22</v>
      </c>
      <c r="J13" s="246">
        <v>302289</v>
      </c>
      <c r="K13" s="247">
        <f t="shared" si="4"/>
        <v>-2.01</v>
      </c>
      <c r="L13" s="248">
        <v>40.7</v>
      </c>
      <c r="M13" s="243">
        <v>242322</v>
      </c>
      <c r="N13" s="243" t="s">
        <v>103</v>
      </c>
      <c r="O13" s="243">
        <v>296222</v>
      </c>
      <c r="P13" s="245">
        <v>1.22</v>
      </c>
      <c r="Q13" s="246">
        <v>292671</v>
      </c>
      <c r="R13" s="50">
        <f t="shared" si="5"/>
        <v>1.21</v>
      </c>
      <c r="T13" s="45">
        <f t="shared" si="0"/>
        <v>-2.01</v>
      </c>
      <c r="U13" s="45" t="b">
        <f t="shared" si="1"/>
        <v>0</v>
      </c>
      <c r="V13" s="45">
        <f t="shared" si="2"/>
        <v>1.21</v>
      </c>
      <c r="W13" s="45" t="b">
        <f t="shared" si="3"/>
        <v>0</v>
      </c>
    </row>
    <row r="14" spans="2:23" s="45" customFormat="1" ht="12">
      <c r="B14" s="102"/>
      <c r="C14" s="48"/>
      <c r="D14" s="49" t="s">
        <v>1</v>
      </c>
      <c r="E14" s="117">
        <v>37.6</v>
      </c>
      <c r="F14" s="118">
        <v>317781</v>
      </c>
      <c r="G14" s="119">
        <v>11</v>
      </c>
      <c r="H14" s="118">
        <v>820298</v>
      </c>
      <c r="I14" s="120">
        <v>2.58</v>
      </c>
      <c r="J14" s="246">
        <v>809717</v>
      </c>
      <c r="K14" s="247">
        <f t="shared" si="4"/>
        <v>1.31</v>
      </c>
      <c r="L14" s="248">
        <v>37.6</v>
      </c>
      <c r="M14" s="243">
        <v>317781</v>
      </c>
      <c r="N14" s="243">
        <v>11</v>
      </c>
      <c r="O14" s="243">
        <v>715009</v>
      </c>
      <c r="P14" s="245">
        <v>2.25</v>
      </c>
      <c r="Q14" s="246">
        <v>774638</v>
      </c>
      <c r="R14" s="50">
        <f t="shared" si="5"/>
        <v>-7.7</v>
      </c>
      <c r="T14" s="45">
        <f t="shared" si="0"/>
        <v>1.31</v>
      </c>
      <c r="U14" s="45" t="b">
        <f t="shared" si="1"/>
        <v>0</v>
      </c>
      <c r="V14" s="45">
        <f t="shared" si="2"/>
        <v>-7.7</v>
      </c>
      <c r="W14" s="45" t="b">
        <f t="shared" si="3"/>
        <v>0</v>
      </c>
    </row>
    <row r="15" spans="2:23" s="45" customFormat="1" ht="12">
      <c r="B15" s="99"/>
      <c r="C15" s="48"/>
      <c r="D15" s="49" t="s">
        <v>97</v>
      </c>
      <c r="E15" s="117" t="s">
        <v>101</v>
      </c>
      <c r="F15" s="118" t="s">
        <v>101</v>
      </c>
      <c r="G15" s="119" t="s">
        <v>101</v>
      </c>
      <c r="H15" s="118" t="s">
        <v>101</v>
      </c>
      <c r="I15" s="120" t="s">
        <v>101</v>
      </c>
      <c r="J15" s="246" t="s">
        <v>101</v>
      </c>
      <c r="K15" s="247" t="str">
        <f t="shared" si="4"/>
        <v>-</v>
      </c>
      <c r="L15" s="248" t="s">
        <v>101</v>
      </c>
      <c r="M15" s="243" t="s">
        <v>101</v>
      </c>
      <c r="N15" s="243" t="s">
        <v>101</v>
      </c>
      <c r="O15" s="243" t="s">
        <v>101</v>
      </c>
      <c r="P15" s="245" t="s">
        <v>101</v>
      </c>
      <c r="Q15" s="246" t="s">
        <v>101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99"/>
      <c r="C16" s="48"/>
      <c r="D16" s="49" t="s">
        <v>2</v>
      </c>
      <c r="E16" s="117">
        <v>37.3</v>
      </c>
      <c r="F16" s="118">
        <v>302600</v>
      </c>
      <c r="G16" s="119" t="s">
        <v>103</v>
      </c>
      <c r="H16" s="118">
        <v>770000</v>
      </c>
      <c r="I16" s="120">
        <v>2.54</v>
      </c>
      <c r="J16" s="246">
        <v>703885</v>
      </c>
      <c r="K16" s="247">
        <f t="shared" si="4"/>
        <v>9.39</v>
      </c>
      <c r="L16" s="248">
        <v>37.3</v>
      </c>
      <c r="M16" s="243">
        <v>302600</v>
      </c>
      <c r="N16" s="243" t="s">
        <v>103</v>
      </c>
      <c r="O16" s="243">
        <v>770000</v>
      </c>
      <c r="P16" s="245">
        <v>2.54</v>
      </c>
      <c r="Q16" s="246">
        <v>659879</v>
      </c>
      <c r="R16" s="50">
        <f t="shared" si="5"/>
        <v>16.69</v>
      </c>
      <c r="T16" s="45">
        <f t="shared" si="0"/>
        <v>9.39</v>
      </c>
      <c r="U16" s="45" t="b">
        <f t="shared" si="1"/>
        <v>0</v>
      </c>
      <c r="V16" s="45">
        <f t="shared" si="2"/>
        <v>16.69</v>
      </c>
      <c r="W16" s="45" t="b">
        <f t="shared" si="3"/>
        <v>0</v>
      </c>
    </row>
    <row r="17" spans="2:23" s="45" customFormat="1" ht="12">
      <c r="B17" s="99"/>
      <c r="C17" s="48"/>
      <c r="D17" s="49" t="s">
        <v>79</v>
      </c>
      <c r="E17" s="117">
        <v>35.8</v>
      </c>
      <c r="F17" s="118">
        <v>267484</v>
      </c>
      <c r="G17" s="119" t="s">
        <v>103</v>
      </c>
      <c r="H17" s="118">
        <v>621809</v>
      </c>
      <c r="I17" s="120">
        <v>2.32</v>
      </c>
      <c r="J17" s="246">
        <v>758621</v>
      </c>
      <c r="K17" s="247">
        <f t="shared" si="4"/>
        <v>-18.03</v>
      </c>
      <c r="L17" s="248">
        <v>35.8</v>
      </c>
      <c r="M17" s="243">
        <v>267484</v>
      </c>
      <c r="N17" s="243" t="s">
        <v>103</v>
      </c>
      <c r="O17" s="243">
        <v>608638</v>
      </c>
      <c r="P17" s="245">
        <v>2.28</v>
      </c>
      <c r="Q17" s="246">
        <v>751296</v>
      </c>
      <c r="R17" s="50">
        <f t="shared" si="5"/>
        <v>-18.99</v>
      </c>
      <c r="T17" s="45">
        <f t="shared" si="0"/>
        <v>-18.03</v>
      </c>
      <c r="U17" s="45" t="b">
        <f t="shared" si="1"/>
        <v>0</v>
      </c>
      <c r="V17" s="45">
        <f t="shared" si="2"/>
        <v>-18.99</v>
      </c>
      <c r="W17" s="45" t="b">
        <f t="shared" si="3"/>
        <v>0</v>
      </c>
    </row>
    <row r="18" spans="2:23" s="45" customFormat="1" ht="12">
      <c r="B18" s="99"/>
      <c r="C18" s="48"/>
      <c r="D18" s="49" t="s">
        <v>80</v>
      </c>
      <c r="E18" s="117">
        <v>39</v>
      </c>
      <c r="F18" s="118">
        <v>288710</v>
      </c>
      <c r="G18" s="119" t="s">
        <v>103</v>
      </c>
      <c r="H18" s="118">
        <v>780866</v>
      </c>
      <c r="I18" s="120">
        <v>2.7</v>
      </c>
      <c r="J18" s="246">
        <v>743087</v>
      </c>
      <c r="K18" s="247">
        <f t="shared" si="4"/>
        <v>5.08</v>
      </c>
      <c r="L18" s="248">
        <v>39</v>
      </c>
      <c r="M18" s="243">
        <v>288710</v>
      </c>
      <c r="N18" s="243" t="s">
        <v>103</v>
      </c>
      <c r="O18" s="243">
        <v>710199</v>
      </c>
      <c r="P18" s="245">
        <v>2.46</v>
      </c>
      <c r="Q18" s="246">
        <v>684965</v>
      </c>
      <c r="R18" s="50">
        <f t="shared" si="5"/>
        <v>3.68</v>
      </c>
      <c r="T18" s="45">
        <f t="shared" si="0"/>
        <v>5.08</v>
      </c>
      <c r="U18" s="45" t="b">
        <f t="shared" si="1"/>
        <v>0</v>
      </c>
      <c r="V18" s="45">
        <f t="shared" si="2"/>
        <v>3.68</v>
      </c>
      <c r="W18" s="45" t="b">
        <f t="shared" si="3"/>
        <v>0</v>
      </c>
    </row>
    <row r="19" spans="2:23" s="45" customFormat="1" ht="12">
      <c r="B19" s="99"/>
      <c r="C19" s="48"/>
      <c r="D19" s="49" t="s">
        <v>3</v>
      </c>
      <c r="E19" s="117">
        <v>38.7</v>
      </c>
      <c r="F19" s="118">
        <v>255740</v>
      </c>
      <c r="G19" s="119" t="s">
        <v>103</v>
      </c>
      <c r="H19" s="118">
        <v>650000</v>
      </c>
      <c r="I19" s="120">
        <v>2.54</v>
      </c>
      <c r="J19" s="246">
        <v>650000</v>
      </c>
      <c r="K19" s="247">
        <f t="shared" si="4"/>
        <v>0</v>
      </c>
      <c r="L19" s="248">
        <v>38.7</v>
      </c>
      <c r="M19" s="243">
        <v>255740</v>
      </c>
      <c r="N19" s="243" t="s">
        <v>103</v>
      </c>
      <c r="O19" s="243">
        <v>438000</v>
      </c>
      <c r="P19" s="245">
        <v>1.71</v>
      </c>
      <c r="Q19" s="246">
        <v>450000</v>
      </c>
      <c r="R19" s="50">
        <f t="shared" si="5"/>
        <v>-2.67</v>
      </c>
      <c r="T19" s="45">
        <f t="shared" si="0"/>
        <v>0</v>
      </c>
      <c r="U19" s="45" t="b">
        <f t="shared" si="1"/>
        <v>0</v>
      </c>
      <c r="V19" s="45">
        <f t="shared" si="2"/>
        <v>-2.67</v>
      </c>
      <c r="W19" s="45" t="b">
        <f t="shared" si="3"/>
        <v>0</v>
      </c>
    </row>
    <row r="20" spans="2:23" s="45" customFormat="1" ht="12">
      <c r="B20" s="99" t="s">
        <v>4</v>
      </c>
      <c r="C20" s="48"/>
      <c r="D20" s="49" t="s">
        <v>5</v>
      </c>
      <c r="E20" s="117">
        <v>38</v>
      </c>
      <c r="F20" s="118">
        <v>289733</v>
      </c>
      <c r="G20" s="119" t="s">
        <v>103</v>
      </c>
      <c r="H20" s="118">
        <v>771221</v>
      </c>
      <c r="I20" s="120">
        <v>2.66</v>
      </c>
      <c r="J20" s="246">
        <v>812241</v>
      </c>
      <c r="K20" s="247">
        <f t="shared" si="4"/>
        <v>-5.05</v>
      </c>
      <c r="L20" s="248">
        <v>38</v>
      </c>
      <c r="M20" s="243">
        <v>289733</v>
      </c>
      <c r="N20" s="243" t="s">
        <v>103</v>
      </c>
      <c r="O20" s="243">
        <v>694736</v>
      </c>
      <c r="P20" s="245">
        <v>2.4</v>
      </c>
      <c r="Q20" s="246">
        <v>806390</v>
      </c>
      <c r="R20" s="50">
        <f t="shared" si="5"/>
        <v>-13.85</v>
      </c>
      <c r="T20" s="45">
        <f t="shared" si="0"/>
        <v>-5.05</v>
      </c>
      <c r="U20" s="45" t="b">
        <f t="shared" si="1"/>
        <v>0</v>
      </c>
      <c r="V20" s="45">
        <f t="shared" si="2"/>
        <v>-13.85</v>
      </c>
      <c r="W20" s="45" t="b">
        <f t="shared" si="3"/>
        <v>0</v>
      </c>
    </row>
    <row r="21" spans="2:23" s="45" customFormat="1" ht="12">
      <c r="B21" s="99"/>
      <c r="C21" s="48"/>
      <c r="D21" s="49" t="s">
        <v>6</v>
      </c>
      <c r="E21" s="117">
        <v>39.5</v>
      </c>
      <c r="F21" s="118">
        <v>299509</v>
      </c>
      <c r="G21" s="119" t="s">
        <v>103</v>
      </c>
      <c r="H21" s="118">
        <v>759843</v>
      </c>
      <c r="I21" s="120">
        <v>2.54</v>
      </c>
      <c r="J21" s="246">
        <v>708132</v>
      </c>
      <c r="K21" s="247">
        <f t="shared" si="4"/>
        <v>7.3</v>
      </c>
      <c r="L21" s="248">
        <v>39.5</v>
      </c>
      <c r="M21" s="243">
        <v>299509</v>
      </c>
      <c r="N21" s="243" t="s">
        <v>103</v>
      </c>
      <c r="O21" s="243">
        <v>662645</v>
      </c>
      <c r="P21" s="245">
        <v>2.21</v>
      </c>
      <c r="Q21" s="246">
        <v>672224</v>
      </c>
      <c r="R21" s="50">
        <f t="shared" si="5"/>
        <v>-1.42</v>
      </c>
      <c r="T21" s="45">
        <f t="shared" si="0"/>
        <v>7.3</v>
      </c>
      <c r="U21" s="45" t="b">
        <f t="shared" si="1"/>
        <v>0</v>
      </c>
      <c r="V21" s="45">
        <f t="shared" si="2"/>
        <v>-1.42</v>
      </c>
      <c r="W21" s="45" t="b">
        <f t="shared" si="3"/>
        <v>0</v>
      </c>
    </row>
    <row r="22" spans="2:23" s="45" customFormat="1" ht="12">
      <c r="B22" s="99"/>
      <c r="C22" s="48"/>
      <c r="D22" s="49" t="s">
        <v>98</v>
      </c>
      <c r="E22" s="117">
        <v>39.3</v>
      </c>
      <c r="F22" s="118">
        <v>303438</v>
      </c>
      <c r="G22" s="119">
        <v>10</v>
      </c>
      <c r="H22" s="118">
        <v>986350</v>
      </c>
      <c r="I22" s="120">
        <v>3.25</v>
      </c>
      <c r="J22" s="249" t="s">
        <v>138</v>
      </c>
      <c r="K22" s="247" t="str">
        <f t="shared" si="4"/>
        <v>-</v>
      </c>
      <c r="L22" s="248">
        <v>39.2</v>
      </c>
      <c r="M22" s="243">
        <v>303808</v>
      </c>
      <c r="N22" s="243">
        <v>9</v>
      </c>
      <c r="O22" s="243">
        <v>870484</v>
      </c>
      <c r="P22" s="245">
        <v>2.87</v>
      </c>
      <c r="Q22" s="250" t="s">
        <v>138</v>
      </c>
      <c r="R22" s="50" t="str">
        <f t="shared" si="5"/>
        <v>-</v>
      </c>
      <c r="T22" s="45" t="e">
        <f t="shared" si="0"/>
        <v>#VALUE!</v>
      </c>
      <c r="U22" s="45" t="b">
        <f t="shared" si="1"/>
        <v>1</v>
      </c>
      <c r="V22" s="45" t="e">
        <f t="shared" si="2"/>
        <v>#VALUE!</v>
      </c>
      <c r="W22" s="45" t="b">
        <f t="shared" si="3"/>
        <v>1</v>
      </c>
    </row>
    <row r="23" spans="2:23" s="45" customFormat="1" ht="12">
      <c r="B23" s="99"/>
      <c r="C23" s="48"/>
      <c r="D23" s="49" t="s">
        <v>75</v>
      </c>
      <c r="E23" s="117">
        <v>38.8</v>
      </c>
      <c r="F23" s="118">
        <v>322711</v>
      </c>
      <c r="G23" s="119" t="s">
        <v>103</v>
      </c>
      <c r="H23" s="118">
        <v>839049</v>
      </c>
      <c r="I23" s="120">
        <v>2.6</v>
      </c>
      <c r="J23" s="246">
        <v>960703</v>
      </c>
      <c r="K23" s="247">
        <f t="shared" si="4"/>
        <v>-12.66</v>
      </c>
      <c r="L23" s="248">
        <v>38.8</v>
      </c>
      <c r="M23" s="243">
        <v>322711</v>
      </c>
      <c r="N23" s="243" t="s">
        <v>103</v>
      </c>
      <c r="O23" s="243">
        <v>709965</v>
      </c>
      <c r="P23" s="245">
        <v>2.2</v>
      </c>
      <c r="Q23" s="246">
        <v>814155</v>
      </c>
      <c r="R23" s="50">
        <f t="shared" si="5"/>
        <v>-12.8</v>
      </c>
      <c r="T23" s="45">
        <f t="shared" si="0"/>
        <v>-12.66</v>
      </c>
      <c r="U23" s="45" t="b">
        <f t="shared" si="1"/>
        <v>0</v>
      </c>
      <c r="V23" s="45">
        <f t="shared" si="2"/>
        <v>-12.8</v>
      </c>
      <c r="W23" s="45" t="b">
        <f t="shared" si="3"/>
        <v>0</v>
      </c>
    </row>
    <row r="24" spans="2:23" s="45" customFormat="1" ht="12">
      <c r="B24" s="99"/>
      <c r="C24" s="48"/>
      <c r="D24" s="49" t="s">
        <v>73</v>
      </c>
      <c r="E24" s="117">
        <v>42</v>
      </c>
      <c r="F24" s="118">
        <v>309504</v>
      </c>
      <c r="G24" s="119" t="s">
        <v>103</v>
      </c>
      <c r="H24" s="118">
        <v>927032</v>
      </c>
      <c r="I24" s="120">
        <v>3</v>
      </c>
      <c r="J24" s="246">
        <v>814075</v>
      </c>
      <c r="K24" s="247">
        <f t="shared" si="4"/>
        <v>13.88</v>
      </c>
      <c r="L24" s="248">
        <v>42</v>
      </c>
      <c r="M24" s="243">
        <v>309504</v>
      </c>
      <c r="N24" s="243" t="s">
        <v>103</v>
      </c>
      <c r="O24" s="243">
        <v>837810</v>
      </c>
      <c r="P24" s="245">
        <v>2.71</v>
      </c>
      <c r="Q24" s="246">
        <v>770301</v>
      </c>
      <c r="R24" s="50">
        <f t="shared" si="5"/>
        <v>8.76</v>
      </c>
      <c r="T24" s="45">
        <f t="shared" si="0"/>
        <v>13.88</v>
      </c>
      <c r="U24" s="45" t="b">
        <f t="shared" si="1"/>
        <v>0</v>
      </c>
      <c r="V24" s="45">
        <f t="shared" si="2"/>
        <v>8.76</v>
      </c>
      <c r="W24" s="45" t="b">
        <f t="shared" si="3"/>
        <v>0</v>
      </c>
    </row>
    <row r="25" spans="2:23" s="45" customFormat="1" ht="12">
      <c r="B25" s="99"/>
      <c r="C25" s="48"/>
      <c r="D25" s="49" t="s">
        <v>74</v>
      </c>
      <c r="E25" s="117">
        <v>36.6</v>
      </c>
      <c r="F25" s="118">
        <v>256861</v>
      </c>
      <c r="G25" s="119" t="s">
        <v>103</v>
      </c>
      <c r="H25" s="118">
        <v>625000</v>
      </c>
      <c r="I25" s="120">
        <v>2.43</v>
      </c>
      <c r="J25" s="246">
        <v>700000</v>
      </c>
      <c r="K25" s="247">
        <f t="shared" si="4"/>
        <v>-10.71</v>
      </c>
      <c r="L25" s="248">
        <v>36.6</v>
      </c>
      <c r="M25" s="243">
        <v>256861</v>
      </c>
      <c r="N25" s="243" t="s">
        <v>103</v>
      </c>
      <c r="O25" s="243">
        <v>550000</v>
      </c>
      <c r="P25" s="245">
        <v>2.14</v>
      </c>
      <c r="Q25" s="246">
        <v>550000</v>
      </c>
      <c r="R25" s="50">
        <f t="shared" si="5"/>
        <v>0</v>
      </c>
      <c r="T25" s="45">
        <f t="shared" si="0"/>
        <v>-10.71</v>
      </c>
      <c r="U25" s="45" t="b">
        <f t="shared" si="1"/>
        <v>0</v>
      </c>
      <c r="V25" s="45">
        <f t="shared" si="2"/>
        <v>0</v>
      </c>
      <c r="W25" s="45" t="b">
        <f t="shared" si="3"/>
        <v>0</v>
      </c>
    </row>
    <row r="26" spans="2:23" s="45" customFormat="1" ht="12">
      <c r="B26" s="99"/>
      <c r="C26" s="48"/>
      <c r="D26" s="49" t="s">
        <v>7</v>
      </c>
      <c r="E26" s="117">
        <v>38.8</v>
      </c>
      <c r="F26" s="118">
        <v>285307</v>
      </c>
      <c r="G26" s="119">
        <v>9</v>
      </c>
      <c r="H26" s="118">
        <v>812813</v>
      </c>
      <c r="I26" s="120">
        <v>2.85</v>
      </c>
      <c r="J26" s="246">
        <v>651982</v>
      </c>
      <c r="K26" s="247">
        <f t="shared" si="4"/>
        <v>24.67</v>
      </c>
      <c r="L26" s="248">
        <v>38.8</v>
      </c>
      <c r="M26" s="243">
        <v>285307</v>
      </c>
      <c r="N26" s="243">
        <v>9</v>
      </c>
      <c r="O26" s="243">
        <v>759110</v>
      </c>
      <c r="P26" s="245">
        <v>2.66</v>
      </c>
      <c r="Q26" s="246">
        <v>634438</v>
      </c>
      <c r="R26" s="50">
        <f t="shared" si="5"/>
        <v>19.65</v>
      </c>
      <c r="T26" s="45">
        <f t="shared" si="0"/>
        <v>24.67</v>
      </c>
      <c r="U26" s="45" t="b">
        <f t="shared" si="1"/>
        <v>0</v>
      </c>
      <c r="V26" s="45">
        <f t="shared" si="2"/>
        <v>19.65</v>
      </c>
      <c r="W26" s="45" t="b">
        <f t="shared" si="3"/>
        <v>0</v>
      </c>
    </row>
    <row r="27" spans="2:23" s="45" customFormat="1" ht="12">
      <c r="B27" s="99"/>
      <c r="C27" s="48"/>
      <c r="D27" s="49" t="s">
        <v>99</v>
      </c>
      <c r="E27" s="117">
        <v>37.9</v>
      </c>
      <c r="F27" s="118">
        <v>282400</v>
      </c>
      <c r="G27" s="119" t="s">
        <v>103</v>
      </c>
      <c r="H27" s="118">
        <v>324760</v>
      </c>
      <c r="I27" s="120">
        <v>1.15</v>
      </c>
      <c r="J27" s="246">
        <v>427642</v>
      </c>
      <c r="K27" s="247">
        <f t="shared" si="4"/>
        <v>-24.06</v>
      </c>
      <c r="L27" s="248">
        <v>37.9</v>
      </c>
      <c r="M27" s="243">
        <v>282400</v>
      </c>
      <c r="N27" s="243" t="s">
        <v>103</v>
      </c>
      <c r="O27" s="243">
        <v>324760</v>
      </c>
      <c r="P27" s="245">
        <v>1.15</v>
      </c>
      <c r="Q27" s="246">
        <v>427642</v>
      </c>
      <c r="R27" s="50">
        <f t="shared" si="5"/>
        <v>-24.06</v>
      </c>
      <c r="T27" s="45">
        <f t="shared" si="0"/>
        <v>-24.06</v>
      </c>
      <c r="U27" s="45" t="b">
        <f t="shared" si="1"/>
        <v>0</v>
      </c>
      <c r="V27" s="45">
        <f t="shared" si="2"/>
        <v>-24.06</v>
      </c>
      <c r="W27" s="45" t="b">
        <f t="shared" si="3"/>
        <v>0</v>
      </c>
    </row>
    <row r="28" spans="2:23" s="45" customFormat="1" ht="12">
      <c r="B28" s="99" t="s">
        <v>8</v>
      </c>
      <c r="C28" s="196" t="s">
        <v>9</v>
      </c>
      <c r="D28" s="202"/>
      <c r="E28" s="121" t="s">
        <v>101</v>
      </c>
      <c r="F28" s="122" t="s">
        <v>101</v>
      </c>
      <c r="G28" s="123" t="s">
        <v>101</v>
      </c>
      <c r="H28" s="122" t="s">
        <v>101</v>
      </c>
      <c r="I28" s="124" t="s">
        <v>101</v>
      </c>
      <c r="J28" s="255" t="s">
        <v>101</v>
      </c>
      <c r="K28" s="51" t="str">
        <f t="shared" si="4"/>
        <v>-</v>
      </c>
      <c r="L28" s="256" t="s">
        <v>101</v>
      </c>
      <c r="M28" s="252" t="s">
        <v>101</v>
      </c>
      <c r="N28" s="252" t="s">
        <v>101</v>
      </c>
      <c r="O28" s="252" t="s">
        <v>101</v>
      </c>
      <c r="P28" s="254" t="s">
        <v>101</v>
      </c>
      <c r="Q28" s="255" t="s">
        <v>101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99"/>
      <c r="C29" s="196" t="s">
        <v>83</v>
      </c>
      <c r="D29" s="202"/>
      <c r="E29" s="125">
        <v>46</v>
      </c>
      <c r="F29" s="126">
        <v>265816</v>
      </c>
      <c r="G29" s="127" t="s">
        <v>103</v>
      </c>
      <c r="H29" s="126">
        <v>640000</v>
      </c>
      <c r="I29" s="128">
        <v>2.41</v>
      </c>
      <c r="J29" s="255">
        <v>640000</v>
      </c>
      <c r="K29" s="51">
        <f t="shared" si="4"/>
        <v>0</v>
      </c>
      <c r="L29" s="256">
        <v>46</v>
      </c>
      <c r="M29" s="252">
        <v>265816</v>
      </c>
      <c r="N29" s="252" t="s">
        <v>103</v>
      </c>
      <c r="O29" s="252">
        <v>640000</v>
      </c>
      <c r="P29" s="254">
        <v>2.41</v>
      </c>
      <c r="Q29" s="255">
        <v>610000</v>
      </c>
      <c r="R29" s="51">
        <f t="shared" si="5"/>
        <v>4.92</v>
      </c>
      <c r="T29" s="45">
        <f t="shared" si="0"/>
        <v>0</v>
      </c>
      <c r="U29" s="45" t="b">
        <f t="shared" si="1"/>
        <v>0</v>
      </c>
      <c r="V29" s="45">
        <f t="shared" si="2"/>
        <v>4.92</v>
      </c>
      <c r="W29" s="45" t="b">
        <f t="shared" si="3"/>
        <v>0</v>
      </c>
    </row>
    <row r="30" spans="2:23" s="45" customFormat="1" ht="12">
      <c r="B30" s="99"/>
      <c r="C30" s="196" t="s">
        <v>10</v>
      </c>
      <c r="D30" s="202"/>
      <c r="E30" s="125">
        <v>37.3</v>
      </c>
      <c r="F30" s="126">
        <v>321238</v>
      </c>
      <c r="G30" s="127">
        <v>5</v>
      </c>
      <c r="H30" s="126">
        <v>851731</v>
      </c>
      <c r="I30" s="128">
        <v>2.65</v>
      </c>
      <c r="J30" s="255">
        <v>915390</v>
      </c>
      <c r="K30" s="51">
        <f t="shared" si="4"/>
        <v>-6.95</v>
      </c>
      <c r="L30" s="256">
        <v>37.3</v>
      </c>
      <c r="M30" s="252">
        <v>321238</v>
      </c>
      <c r="N30" s="252">
        <v>5</v>
      </c>
      <c r="O30" s="252">
        <v>671450</v>
      </c>
      <c r="P30" s="254">
        <v>2.09</v>
      </c>
      <c r="Q30" s="255">
        <v>759634</v>
      </c>
      <c r="R30" s="51">
        <f t="shared" si="5"/>
        <v>-11.61</v>
      </c>
      <c r="T30" s="45">
        <f t="shared" si="0"/>
        <v>-6.95</v>
      </c>
      <c r="U30" s="45" t="b">
        <f t="shared" si="1"/>
        <v>0</v>
      </c>
      <c r="V30" s="45">
        <f t="shared" si="2"/>
        <v>-11.61</v>
      </c>
      <c r="W30" s="45" t="b">
        <f t="shared" si="3"/>
        <v>0</v>
      </c>
    </row>
    <row r="31" spans="2:23" s="45" customFormat="1" ht="12">
      <c r="B31" s="99"/>
      <c r="C31" s="196" t="s">
        <v>84</v>
      </c>
      <c r="D31" s="202"/>
      <c r="E31" s="125">
        <v>36</v>
      </c>
      <c r="F31" s="126">
        <v>261926</v>
      </c>
      <c r="G31" s="127" t="s">
        <v>103</v>
      </c>
      <c r="H31" s="126">
        <v>798591</v>
      </c>
      <c r="I31" s="128">
        <v>3.05</v>
      </c>
      <c r="J31" s="255">
        <v>882662</v>
      </c>
      <c r="K31" s="51">
        <f t="shared" si="4"/>
        <v>-9.52</v>
      </c>
      <c r="L31" s="256">
        <v>36</v>
      </c>
      <c r="M31" s="252">
        <v>261926</v>
      </c>
      <c r="N31" s="252" t="s">
        <v>103</v>
      </c>
      <c r="O31" s="252">
        <v>752372</v>
      </c>
      <c r="P31" s="254">
        <v>2.87</v>
      </c>
      <c r="Q31" s="255">
        <v>829266</v>
      </c>
      <c r="R31" s="51">
        <f t="shared" si="5"/>
        <v>-9.27</v>
      </c>
      <c r="T31" s="45">
        <f t="shared" si="0"/>
        <v>-9.52</v>
      </c>
      <c r="U31" s="45" t="b">
        <f t="shared" si="1"/>
        <v>0</v>
      </c>
      <c r="V31" s="45">
        <f t="shared" si="2"/>
        <v>-9.27</v>
      </c>
      <c r="W31" s="45" t="b">
        <f t="shared" si="3"/>
        <v>0</v>
      </c>
    </row>
    <row r="32" spans="2:23" s="45" customFormat="1" ht="12">
      <c r="B32" s="99"/>
      <c r="C32" s="196" t="s">
        <v>39</v>
      </c>
      <c r="D32" s="202"/>
      <c r="E32" s="125">
        <v>43</v>
      </c>
      <c r="F32" s="126">
        <v>321090</v>
      </c>
      <c r="G32" s="127" t="s">
        <v>103</v>
      </c>
      <c r="H32" s="126">
        <v>824639</v>
      </c>
      <c r="I32" s="128">
        <v>2.57</v>
      </c>
      <c r="J32" s="255">
        <v>777778</v>
      </c>
      <c r="K32" s="51">
        <f t="shared" si="4"/>
        <v>6.02</v>
      </c>
      <c r="L32" s="256">
        <v>43</v>
      </c>
      <c r="M32" s="252">
        <v>321090</v>
      </c>
      <c r="N32" s="252" t="s">
        <v>103</v>
      </c>
      <c r="O32" s="252">
        <v>747639</v>
      </c>
      <c r="P32" s="254">
        <v>2.33</v>
      </c>
      <c r="Q32" s="255">
        <v>777778</v>
      </c>
      <c r="R32" s="51">
        <f t="shared" si="5"/>
        <v>-3.88</v>
      </c>
      <c r="T32" s="45">
        <f t="shared" si="0"/>
        <v>6.02</v>
      </c>
      <c r="U32" s="45" t="b">
        <f t="shared" si="1"/>
        <v>0</v>
      </c>
      <c r="V32" s="45">
        <f t="shared" si="2"/>
        <v>-3.88</v>
      </c>
      <c r="W32" s="45" t="b">
        <f t="shared" si="3"/>
        <v>0</v>
      </c>
    </row>
    <row r="33" spans="2:23" s="45" customFormat="1" ht="12">
      <c r="B33" s="99"/>
      <c r="C33" s="203" t="s">
        <v>82</v>
      </c>
      <c r="D33" s="204"/>
      <c r="E33" s="121">
        <v>39.2</v>
      </c>
      <c r="F33" s="122">
        <v>239411</v>
      </c>
      <c r="G33" s="123">
        <v>22</v>
      </c>
      <c r="H33" s="122">
        <v>589736</v>
      </c>
      <c r="I33" s="124">
        <v>2.46</v>
      </c>
      <c r="J33" s="246">
        <v>632216</v>
      </c>
      <c r="K33" s="247">
        <f t="shared" si="4"/>
        <v>-6.72</v>
      </c>
      <c r="L33" s="248">
        <v>39.2</v>
      </c>
      <c r="M33" s="243">
        <v>239411</v>
      </c>
      <c r="N33" s="243">
        <v>22</v>
      </c>
      <c r="O33" s="243">
        <v>469127</v>
      </c>
      <c r="P33" s="245">
        <v>1.96</v>
      </c>
      <c r="Q33" s="246">
        <v>571574</v>
      </c>
      <c r="R33" s="50">
        <f t="shared" si="5"/>
        <v>-17.92</v>
      </c>
      <c r="T33" s="45">
        <f t="shared" si="0"/>
        <v>-6.72</v>
      </c>
      <c r="U33" s="45" t="b">
        <f t="shared" si="1"/>
        <v>0</v>
      </c>
      <c r="V33" s="45">
        <f t="shared" si="2"/>
        <v>-17.92</v>
      </c>
      <c r="W33" s="45" t="b">
        <f t="shared" si="3"/>
        <v>0</v>
      </c>
    </row>
    <row r="34" spans="2:23" s="45" customFormat="1" ht="12">
      <c r="B34" s="99"/>
      <c r="C34" s="48"/>
      <c r="D34" s="52" t="s">
        <v>100</v>
      </c>
      <c r="E34" s="117">
        <v>33.8</v>
      </c>
      <c r="F34" s="118">
        <v>197515</v>
      </c>
      <c r="G34" s="119" t="s">
        <v>103</v>
      </c>
      <c r="H34" s="118">
        <v>454212</v>
      </c>
      <c r="I34" s="120">
        <v>2.3</v>
      </c>
      <c r="J34" s="246">
        <v>509372</v>
      </c>
      <c r="K34" s="247">
        <f t="shared" si="4"/>
        <v>-10.83</v>
      </c>
      <c r="L34" s="248">
        <v>33.8</v>
      </c>
      <c r="M34" s="243">
        <v>197515</v>
      </c>
      <c r="N34" s="243" t="s">
        <v>103</v>
      </c>
      <c r="O34" s="243">
        <v>352504</v>
      </c>
      <c r="P34" s="245">
        <v>1.78</v>
      </c>
      <c r="Q34" s="246">
        <v>344226</v>
      </c>
      <c r="R34" s="50">
        <f t="shared" si="5"/>
        <v>2.4</v>
      </c>
      <c r="T34" s="45">
        <f t="shared" si="0"/>
        <v>-10.83</v>
      </c>
      <c r="U34" s="45" t="b">
        <f t="shared" si="1"/>
        <v>0</v>
      </c>
      <c r="V34" s="45">
        <f t="shared" si="2"/>
        <v>2.4</v>
      </c>
      <c r="W34" s="45" t="b">
        <f t="shared" si="3"/>
        <v>0</v>
      </c>
    </row>
    <row r="35" spans="2:23" s="45" customFormat="1" ht="12">
      <c r="B35" s="99"/>
      <c r="C35" s="48"/>
      <c r="D35" s="52" t="s">
        <v>11</v>
      </c>
      <c r="E35" s="117">
        <v>46.9</v>
      </c>
      <c r="F35" s="118">
        <v>224551</v>
      </c>
      <c r="G35" s="119" t="s">
        <v>103</v>
      </c>
      <c r="H35" s="118">
        <v>553207</v>
      </c>
      <c r="I35" s="120">
        <v>2.46</v>
      </c>
      <c r="J35" s="246">
        <v>337500</v>
      </c>
      <c r="K35" s="247">
        <f t="shared" si="4"/>
        <v>63.91</v>
      </c>
      <c r="L35" s="248">
        <v>46.9</v>
      </c>
      <c r="M35" s="243">
        <v>224551</v>
      </c>
      <c r="N35" s="243" t="s">
        <v>103</v>
      </c>
      <c r="O35" s="243">
        <v>313890</v>
      </c>
      <c r="P35" s="245">
        <v>1.4</v>
      </c>
      <c r="Q35" s="246">
        <v>337500</v>
      </c>
      <c r="R35" s="50">
        <f t="shared" si="5"/>
        <v>-7</v>
      </c>
      <c r="T35" s="45">
        <f t="shared" si="0"/>
        <v>63.91</v>
      </c>
      <c r="U35" s="45" t="b">
        <f t="shared" si="1"/>
        <v>0</v>
      </c>
      <c r="V35" s="45">
        <f t="shared" si="2"/>
        <v>-7</v>
      </c>
      <c r="W35" s="45" t="b">
        <f t="shared" si="3"/>
        <v>0</v>
      </c>
    </row>
    <row r="36" spans="2:23" s="45" customFormat="1" ht="12">
      <c r="B36" s="99" t="s">
        <v>12</v>
      </c>
      <c r="C36" s="48"/>
      <c r="D36" s="52" t="s">
        <v>13</v>
      </c>
      <c r="E36" s="117">
        <v>42.7</v>
      </c>
      <c r="F36" s="118">
        <v>252695</v>
      </c>
      <c r="G36" s="119">
        <v>10</v>
      </c>
      <c r="H36" s="118">
        <v>582491</v>
      </c>
      <c r="I36" s="120">
        <v>2.31</v>
      </c>
      <c r="J36" s="246">
        <v>715628</v>
      </c>
      <c r="K36" s="247">
        <f t="shared" si="4"/>
        <v>-18.6</v>
      </c>
      <c r="L36" s="248">
        <v>42.7</v>
      </c>
      <c r="M36" s="243">
        <v>252695</v>
      </c>
      <c r="N36" s="243">
        <v>10</v>
      </c>
      <c r="O36" s="243">
        <v>407599</v>
      </c>
      <c r="P36" s="245">
        <v>1.61</v>
      </c>
      <c r="Q36" s="246">
        <v>605048</v>
      </c>
      <c r="R36" s="50">
        <f t="shared" si="5"/>
        <v>-32.63</v>
      </c>
      <c r="T36" s="45">
        <f t="shared" si="0"/>
        <v>-18.6</v>
      </c>
      <c r="U36" s="45" t="b">
        <f t="shared" si="1"/>
        <v>0</v>
      </c>
      <c r="V36" s="45">
        <f t="shared" si="2"/>
        <v>-32.63</v>
      </c>
      <c r="W36" s="45" t="b">
        <f t="shared" si="3"/>
        <v>0</v>
      </c>
    </row>
    <row r="37" spans="2:23" s="45" customFormat="1" ht="12">
      <c r="B37" s="99"/>
      <c r="C37" s="48"/>
      <c r="D37" s="52" t="s">
        <v>40</v>
      </c>
      <c r="E37" s="117">
        <v>32.2</v>
      </c>
      <c r="F37" s="118">
        <v>247138</v>
      </c>
      <c r="G37" s="119" t="s">
        <v>103</v>
      </c>
      <c r="H37" s="118">
        <v>693129</v>
      </c>
      <c r="I37" s="120">
        <v>2.8</v>
      </c>
      <c r="J37" s="246">
        <v>729015</v>
      </c>
      <c r="K37" s="247">
        <f t="shared" si="4"/>
        <v>-4.92</v>
      </c>
      <c r="L37" s="248">
        <v>32.2</v>
      </c>
      <c r="M37" s="243">
        <v>247138</v>
      </c>
      <c r="N37" s="243" t="s">
        <v>103</v>
      </c>
      <c r="O37" s="243">
        <v>692171</v>
      </c>
      <c r="P37" s="245">
        <v>2.8</v>
      </c>
      <c r="Q37" s="246">
        <v>728483</v>
      </c>
      <c r="R37" s="50">
        <f t="shared" si="5"/>
        <v>-4.98</v>
      </c>
      <c r="T37" s="45">
        <f t="shared" si="0"/>
        <v>-4.92</v>
      </c>
      <c r="U37" s="45" t="b">
        <f t="shared" si="1"/>
        <v>0</v>
      </c>
      <c r="V37" s="45">
        <f t="shared" si="2"/>
        <v>-4.98</v>
      </c>
      <c r="W37" s="45" t="b">
        <f t="shared" si="3"/>
        <v>0</v>
      </c>
    </row>
    <row r="38" spans="2:23" s="45" customFormat="1" ht="12">
      <c r="B38" s="99"/>
      <c r="C38" s="48"/>
      <c r="D38" s="52" t="s">
        <v>41</v>
      </c>
      <c r="E38" s="117" t="s">
        <v>101</v>
      </c>
      <c r="F38" s="118" t="s">
        <v>101</v>
      </c>
      <c r="G38" s="119" t="s">
        <v>101</v>
      </c>
      <c r="H38" s="118" t="s">
        <v>101</v>
      </c>
      <c r="I38" s="120" t="s">
        <v>101</v>
      </c>
      <c r="J38" s="246" t="s">
        <v>101</v>
      </c>
      <c r="K38" s="247" t="str">
        <f t="shared" si="4"/>
        <v>-</v>
      </c>
      <c r="L38" s="248" t="s">
        <v>101</v>
      </c>
      <c r="M38" s="243" t="s">
        <v>101</v>
      </c>
      <c r="N38" s="243" t="s">
        <v>101</v>
      </c>
      <c r="O38" s="243" t="s">
        <v>101</v>
      </c>
      <c r="P38" s="245" t="s">
        <v>101</v>
      </c>
      <c r="Q38" s="246" t="s">
        <v>101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99"/>
      <c r="C39" s="48"/>
      <c r="D39" s="52" t="s">
        <v>42</v>
      </c>
      <c r="E39" s="117">
        <v>42</v>
      </c>
      <c r="F39" s="118">
        <v>234314</v>
      </c>
      <c r="G39" s="119" t="s">
        <v>103</v>
      </c>
      <c r="H39" s="118">
        <v>580000</v>
      </c>
      <c r="I39" s="120">
        <v>2.48</v>
      </c>
      <c r="J39" s="246">
        <v>550000</v>
      </c>
      <c r="K39" s="247">
        <f t="shared" si="4"/>
        <v>5.45</v>
      </c>
      <c r="L39" s="248">
        <v>42</v>
      </c>
      <c r="M39" s="243">
        <v>234314</v>
      </c>
      <c r="N39" s="243" t="s">
        <v>103</v>
      </c>
      <c r="O39" s="243">
        <v>478000</v>
      </c>
      <c r="P39" s="245">
        <v>2.04</v>
      </c>
      <c r="Q39" s="246">
        <v>473000</v>
      </c>
      <c r="R39" s="50">
        <f t="shared" si="5"/>
        <v>1.06</v>
      </c>
      <c r="T39" s="45">
        <f t="shared" si="0"/>
        <v>5.45</v>
      </c>
      <c r="U39" s="45" t="b">
        <f t="shared" si="1"/>
        <v>0</v>
      </c>
      <c r="V39" s="45">
        <f t="shared" si="2"/>
        <v>1.06</v>
      </c>
      <c r="W39" s="45" t="b">
        <f t="shared" si="3"/>
        <v>0</v>
      </c>
    </row>
    <row r="40" spans="2:23" s="45" customFormat="1" ht="12">
      <c r="B40" s="99"/>
      <c r="C40" s="48"/>
      <c r="D40" s="49" t="s">
        <v>86</v>
      </c>
      <c r="E40" s="117">
        <v>36</v>
      </c>
      <c r="F40" s="118">
        <v>259980</v>
      </c>
      <c r="G40" s="119">
        <v>4</v>
      </c>
      <c r="H40" s="118">
        <v>617205</v>
      </c>
      <c r="I40" s="120">
        <v>2.37</v>
      </c>
      <c r="J40" s="246">
        <v>650293</v>
      </c>
      <c r="K40" s="247">
        <f t="shared" si="4"/>
        <v>-5.09</v>
      </c>
      <c r="L40" s="248">
        <v>36</v>
      </c>
      <c r="M40" s="243">
        <v>259980</v>
      </c>
      <c r="N40" s="243">
        <v>4</v>
      </c>
      <c r="O40" s="243">
        <v>575491</v>
      </c>
      <c r="P40" s="245">
        <v>2.21</v>
      </c>
      <c r="Q40" s="246">
        <v>601928</v>
      </c>
      <c r="R40" s="50">
        <f t="shared" si="5"/>
        <v>-4.39</v>
      </c>
      <c r="T40" s="45">
        <f t="shared" si="0"/>
        <v>-5.09</v>
      </c>
      <c r="U40" s="45" t="b">
        <f t="shared" si="1"/>
        <v>0</v>
      </c>
      <c r="V40" s="45">
        <f t="shared" si="2"/>
        <v>-4.39</v>
      </c>
      <c r="W40" s="45" t="b">
        <f t="shared" si="3"/>
        <v>0</v>
      </c>
    </row>
    <row r="41" spans="2:23" s="45" customFormat="1" ht="12">
      <c r="B41" s="99"/>
      <c r="C41" s="48"/>
      <c r="D41" s="49" t="s">
        <v>85</v>
      </c>
      <c r="E41" s="117" t="s">
        <v>101</v>
      </c>
      <c r="F41" s="118" t="s">
        <v>101</v>
      </c>
      <c r="G41" s="119" t="s">
        <v>101</v>
      </c>
      <c r="H41" s="118" t="s">
        <v>101</v>
      </c>
      <c r="I41" s="120" t="s">
        <v>101</v>
      </c>
      <c r="J41" s="250" t="s">
        <v>138</v>
      </c>
      <c r="K41" s="247" t="str">
        <f t="shared" si="4"/>
        <v>-</v>
      </c>
      <c r="L41" s="248" t="s">
        <v>101</v>
      </c>
      <c r="M41" s="243" t="s">
        <v>101</v>
      </c>
      <c r="N41" s="243" t="s">
        <v>101</v>
      </c>
      <c r="O41" s="243" t="s">
        <v>101</v>
      </c>
      <c r="P41" s="245" t="s">
        <v>101</v>
      </c>
      <c r="Q41" s="250" t="s">
        <v>138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99"/>
      <c r="C42" s="196" t="s">
        <v>88</v>
      </c>
      <c r="D42" s="197"/>
      <c r="E42" s="125">
        <v>34.5</v>
      </c>
      <c r="F42" s="126">
        <v>225976</v>
      </c>
      <c r="G42" s="127">
        <v>22</v>
      </c>
      <c r="H42" s="126">
        <v>521186</v>
      </c>
      <c r="I42" s="128">
        <v>2.31</v>
      </c>
      <c r="J42" s="255">
        <v>529472</v>
      </c>
      <c r="K42" s="51">
        <f t="shared" si="4"/>
        <v>-1.56</v>
      </c>
      <c r="L42" s="256">
        <v>34.5</v>
      </c>
      <c r="M42" s="252">
        <v>225976</v>
      </c>
      <c r="N42" s="252">
        <v>22</v>
      </c>
      <c r="O42" s="252">
        <v>466627</v>
      </c>
      <c r="P42" s="254">
        <v>2.06</v>
      </c>
      <c r="Q42" s="255">
        <v>467104</v>
      </c>
      <c r="R42" s="51">
        <f t="shared" si="5"/>
        <v>-0.1</v>
      </c>
      <c r="T42" s="45">
        <f t="shared" si="0"/>
        <v>-1.56</v>
      </c>
      <c r="U42" s="45" t="b">
        <f t="shared" si="1"/>
        <v>0</v>
      </c>
      <c r="V42" s="45">
        <f t="shared" si="2"/>
        <v>-0.1</v>
      </c>
      <c r="W42" s="45" t="b">
        <f t="shared" si="3"/>
        <v>0</v>
      </c>
    </row>
    <row r="43" spans="2:23" s="45" customFormat="1" ht="12">
      <c r="B43" s="99"/>
      <c r="C43" s="196" t="s">
        <v>66</v>
      </c>
      <c r="D43" s="197"/>
      <c r="E43" s="125">
        <v>36.2</v>
      </c>
      <c r="F43" s="126">
        <v>242793</v>
      </c>
      <c r="G43" s="127" t="s">
        <v>103</v>
      </c>
      <c r="H43" s="126">
        <v>514236</v>
      </c>
      <c r="I43" s="128">
        <v>2.12</v>
      </c>
      <c r="J43" s="255">
        <v>455200</v>
      </c>
      <c r="K43" s="51">
        <f t="shared" si="4"/>
        <v>12.97</v>
      </c>
      <c r="L43" s="256">
        <v>36.2</v>
      </c>
      <c r="M43" s="252">
        <v>242793</v>
      </c>
      <c r="N43" s="252" t="s">
        <v>103</v>
      </c>
      <c r="O43" s="252">
        <v>514236</v>
      </c>
      <c r="P43" s="254">
        <v>2.12</v>
      </c>
      <c r="Q43" s="255">
        <v>455200</v>
      </c>
      <c r="R43" s="51">
        <f t="shared" si="5"/>
        <v>12.97</v>
      </c>
      <c r="T43" s="45">
        <f t="shared" si="0"/>
        <v>12.97</v>
      </c>
      <c r="U43" s="45" t="b">
        <f t="shared" si="1"/>
        <v>0</v>
      </c>
      <c r="V43" s="45">
        <f t="shared" si="2"/>
        <v>12.97</v>
      </c>
      <c r="W43" s="45" t="b">
        <f t="shared" si="3"/>
        <v>0</v>
      </c>
    </row>
    <row r="44" spans="2:23" s="45" customFormat="1" ht="12">
      <c r="B44" s="99"/>
      <c r="C44" s="196" t="s">
        <v>67</v>
      </c>
      <c r="D44" s="197"/>
      <c r="E44" s="125" t="s">
        <v>101</v>
      </c>
      <c r="F44" s="126" t="s">
        <v>101</v>
      </c>
      <c r="G44" s="127" t="s">
        <v>101</v>
      </c>
      <c r="H44" s="126" t="s">
        <v>101</v>
      </c>
      <c r="I44" s="128" t="s">
        <v>101</v>
      </c>
      <c r="J44" s="257" t="s">
        <v>138</v>
      </c>
      <c r="K44" s="51" t="str">
        <f t="shared" si="4"/>
        <v>-</v>
      </c>
      <c r="L44" s="256" t="s">
        <v>101</v>
      </c>
      <c r="M44" s="252" t="s">
        <v>101</v>
      </c>
      <c r="N44" s="252" t="s">
        <v>101</v>
      </c>
      <c r="O44" s="252" t="s">
        <v>101</v>
      </c>
      <c r="P44" s="254" t="s">
        <v>101</v>
      </c>
      <c r="Q44" s="257" t="s">
        <v>138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99"/>
      <c r="C45" s="196" t="s">
        <v>68</v>
      </c>
      <c r="D45" s="197"/>
      <c r="E45" s="125" t="s">
        <v>101</v>
      </c>
      <c r="F45" s="126" t="s">
        <v>101</v>
      </c>
      <c r="G45" s="127" t="s">
        <v>101</v>
      </c>
      <c r="H45" s="126" t="s">
        <v>101</v>
      </c>
      <c r="I45" s="128" t="s">
        <v>101</v>
      </c>
      <c r="J45" s="255" t="s">
        <v>138</v>
      </c>
      <c r="K45" s="51" t="str">
        <f t="shared" si="4"/>
        <v>-</v>
      </c>
      <c r="L45" s="256" t="s">
        <v>101</v>
      </c>
      <c r="M45" s="252" t="s">
        <v>101</v>
      </c>
      <c r="N45" s="252" t="s">
        <v>101</v>
      </c>
      <c r="O45" s="252" t="s">
        <v>101</v>
      </c>
      <c r="P45" s="254" t="s">
        <v>101</v>
      </c>
      <c r="Q45" s="255" t="s">
        <v>138</v>
      </c>
      <c r="R45" s="51" t="str">
        <f t="shared" si="5"/>
        <v>-</v>
      </c>
      <c r="T45" s="45" t="e">
        <f t="shared" si="0"/>
        <v>#VALUE!</v>
      </c>
      <c r="U45" s="45" t="b">
        <f t="shared" si="1"/>
        <v>1</v>
      </c>
      <c r="V45" s="45" t="e">
        <f t="shared" si="2"/>
        <v>#VALUE!</v>
      </c>
      <c r="W45" s="45" t="b">
        <f t="shared" si="3"/>
        <v>1</v>
      </c>
    </row>
    <row r="46" spans="2:23" s="45" customFormat="1" ht="12">
      <c r="B46" s="99"/>
      <c r="C46" s="196" t="s">
        <v>69</v>
      </c>
      <c r="D46" s="197"/>
      <c r="E46" s="125" t="s">
        <v>101</v>
      </c>
      <c r="F46" s="126" t="s">
        <v>101</v>
      </c>
      <c r="G46" s="127" t="s">
        <v>101</v>
      </c>
      <c r="H46" s="126" t="s">
        <v>101</v>
      </c>
      <c r="I46" s="128" t="s">
        <v>101</v>
      </c>
      <c r="J46" s="257" t="s">
        <v>138</v>
      </c>
      <c r="K46" s="51" t="str">
        <f t="shared" si="4"/>
        <v>-</v>
      </c>
      <c r="L46" s="256" t="s">
        <v>101</v>
      </c>
      <c r="M46" s="252" t="s">
        <v>101</v>
      </c>
      <c r="N46" s="252" t="s">
        <v>101</v>
      </c>
      <c r="O46" s="252" t="s">
        <v>101</v>
      </c>
      <c r="P46" s="254" t="s">
        <v>101</v>
      </c>
      <c r="Q46" s="257" t="s">
        <v>138</v>
      </c>
      <c r="R46" s="51" t="str">
        <f t="shared" si="5"/>
        <v>-</v>
      </c>
      <c r="T46" s="45" t="e">
        <f t="shared" si="0"/>
        <v>#VALUE!</v>
      </c>
      <c r="U46" s="45" t="b">
        <f t="shared" si="1"/>
        <v>1</v>
      </c>
      <c r="V46" s="45" t="e">
        <f t="shared" si="2"/>
        <v>#VALUE!</v>
      </c>
      <c r="W46" s="45" t="b">
        <f t="shared" si="3"/>
        <v>1</v>
      </c>
    </row>
    <row r="47" spans="2:23" s="45" customFormat="1" ht="12">
      <c r="B47" s="99"/>
      <c r="C47" s="196" t="s">
        <v>70</v>
      </c>
      <c r="D47" s="197"/>
      <c r="E47" s="125">
        <v>37.1</v>
      </c>
      <c r="F47" s="126">
        <v>305845</v>
      </c>
      <c r="G47" s="127">
        <v>5</v>
      </c>
      <c r="H47" s="126">
        <v>567534</v>
      </c>
      <c r="I47" s="128">
        <v>1.86</v>
      </c>
      <c r="J47" s="255">
        <v>553441</v>
      </c>
      <c r="K47" s="51">
        <f t="shared" si="4"/>
        <v>2.55</v>
      </c>
      <c r="L47" s="256">
        <v>37.1</v>
      </c>
      <c r="M47" s="252">
        <v>305845</v>
      </c>
      <c r="N47" s="252">
        <v>5</v>
      </c>
      <c r="O47" s="252">
        <v>559946</v>
      </c>
      <c r="P47" s="254">
        <v>1.83</v>
      </c>
      <c r="Q47" s="255">
        <v>548287</v>
      </c>
      <c r="R47" s="51">
        <f t="shared" si="5"/>
        <v>2.13</v>
      </c>
      <c r="T47" s="45">
        <f t="shared" si="0"/>
        <v>2.55</v>
      </c>
      <c r="U47" s="45" t="b">
        <f t="shared" si="1"/>
        <v>0</v>
      </c>
      <c r="V47" s="45">
        <f t="shared" si="2"/>
        <v>2.13</v>
      </c>
      <c r="W47" s="45" t="b">
        <f t="shared" si="3"/>
        <v>0</v>
      </c>
    </row>
    <row r="48" spans="2:23" s="45" customFormat="1" ht="12.75" thickBot="1">
      <c r="B48" s="99"/>
      <c r="C48" s="198" t="s">
        <v>71</v>
      </c>
      <c r="D48" s="199"/>
      <c r="E48" s="117">
        <v>35.7</v>
      </c>
      <c r="F48" s="118">
        <v>239311</v>
      </c>
      <c r="G48" s="119" t="s">
        <v>103</v>
      </c>
      <c r="H48" s="118">
        <v>618278</v>
      </c>
      <c r="I48" s="120">
        <v>2.58</v>
      </c>
      <c r="J48" s="250" t="s">
        <v>138</v>
      </c>
      <c r="K48" s="247" t="str">
        <f t="shared" si="4"/>
        <v>-</v>
      </c>
      <c r="L48" s="248">
        <v>35.7</v>
      </c>
      <c r="M48" s="243">
        <v>239311</v>
      </c>
      <c r="N48" s="243" t="s">
        <v>103</v>
      </c>
      <c r="O48" s="243">
        <v>598278</v>
      </c>
      <c r="P48" s="245">
        <v>2.5</v>
      </c>
      <c r="Q48" s="250" t="s">
        <v>138</v>
      </c>
      <c r="R48" s="50" t="str">
        <f t="shared" si="5"/>
        <v>-</v>
      </c>
      <c r="T48" s="45" t="e">
        <f t="shared" si="0"/>
        <v>#VALUE!</v>
      </c>
      <c r="U48" s="45" t="b">
        <f t="shared" si="1"/>
        <v>1</v>
      </c>
      <c r="V48" s="45" t="e">
        <f t="shared" si="2"/>
        <v>#VALUE!</v>
      </c>
      <c r="W48" s="45" t="b">
        <f t="shared" si="3"/>
        <v>1</v>
      </c>
    </row>
    <row r="49" spans="2:23" s="45" customFormat="1" ht="12">
      <c r="B49" s="98"/>
      <c r="C49" s="103" t="s">
        <v>14</v>
      </c>
      <c r="D49" s="53" t="s">
        <v>15</v>
      </c>
      <c r="E49" s="129">
        <v>40.3</v>
      </c>
      <c r="F49" s="130">
        <v>302192</v>
      </c>
      <c r="G49" s="131">
        <v>11</v>
      </c>
      <c r="H49" s="130">
        <v>882289</v>
      </c>
      <c r="I49" s="132">
        <v>2.92</v>
      </c>
      <c r="J49" s="263">
        <v>842684</v>
      </c>
      <c r="K49" s="54">
        <f t="shared" si="4"/>
        <v>4.7</v>
      </c>
      <c r="L49" s="264">
        <v>40.3</v>
      </c>
      <c r="M49" s="260">
        <v>302192</v>
      </c>
      <c r="N49" s="260">
        <v>11</v>
      </c>
      <c r="O49" s="260">
        <v>834270.756192705</v>
      </c>
      <c r="P49" s="262">
        <v>2.76</v>
      </c>
      <c r="Q49" s="263">
        <v>805806.281793361</v>
      </c>
      <c r="R49" s="54">
        <f t="shared" si="5"/>
        <v>3.53</v>
      </c>
      <c r="T49" s="45">
        <f t="shared" si="0"/>
        <v>4.7</v>
      </c>
      <c r="U49" s="45" t="b">
        <f t="shared" si="1"/>
        <v>0</v>
      </c>
      <c r="V49" s="45">
        <f t="shared" si="2"/>
        <v>3.53</v>
      </c>
      <c r="W49" s="45" t="b">
        <f t="shared" si="3"/>
        <v>0</v>
      </c>
    </row>
    <row r="50" spans="2:23" s="45" customFormat="1" ht="12">
      <c r="B50" s="99" t="s">
        <v>16</v>
      </c>
      <c r="C50" s="104"/>
      <c r="D50" s="55" t="s">
        <v>17</v>
      </c>
      <c r="E50" s="125">
        <v>38.3</v>
      </c>
      <c r="F50" s="126">
        <v>296487</v>
      </c>
      <c r="G50" s="127">
        <v>25</v>
      </c>
      <c r="H50" s="126">
        <v>778122</v>
      </c>
      <c r="I50" s="128">
        <v>2.62</v>
      </c>
      <c r="J50" s="255">
        <v>714353</v>
      </c>
      <c r="K50" s="51">
        <f t="shared" si="4"/>
        <v>8.93</v>
      </c>
      <c r="L50" s="256">
        <v>38.3</v>
      </c>
      <c r="M50" s="252">
        <v>296487</v>
      </c>
      <c r="N50" s="252">
        <v>25</v>
      </c>
      <c r="O50" s="252">
        <v>700854.765236349</v>
      </c>
      <c r="P50" s="254">
        <v>2.36</v>
      </c>
      <c r="Q50" s="255">
        <v>690843.639214205</v>
      </c>
      <c r="R50" s="51">
        <f t="shared" si="5"/>
        <v>1.45</v>
      </c>
      <c r="T50" s="45">
        <f t="shared" si="0"/>
        <v>8.93</v>
      </c>
      <c r="U50" s="45" t="b">
        <f t="shared" si="1"/>
        <v>0</v>
      </c>
      <c r="V50" s="45">
        <f t="shared" si="2"/>
        <v>1.45</v>
      </c>
      <c r="W50" s="45" t="b">
        <f t="shared" si="3"/>
        <v>0</v>
      </c>
    </row>
    <row r="51" spans="2:23" s="45" customFormat="1" ht="12">
      <c r="B51" s="99"/>
      <c r="C51" s="104" t="s">
        <v>18</v>
      </c>
      <c r="D51" s="55" t="s">
        <v>19</v>
      </c>
      <c r="E51" s="125">
        <v>37.5</v>
      </c>
      <c r="F51" s="126">
        <v>263066</v>
      </c>
      <c r="G51" s="127">
        <v>21</v>
      </c>
      <c r="H51" s="126">
        <v>711615</v>
      </c>
      <c r="I51" s="128">
        <v>2.71</v>
      </c>
      <c r="J51" s="255">
        <v>673249</v>
      </c>
      <c r="K51" s="51">
        <f t="shared" si="4"/>
        <v>5.7</v>
      </c>
      <c r="L51" s="256">
        <v>37.5</v>
      </c>
      <c r="M51" s="252">
        <v>263066</v>
      </c>
      <c r="N51" s="252">
        <v>21</v>
      </c>
      <c r="O51" s="252">
        <v>623222.422183042</v>
      </c>
      <c r="P51" s="254">
        <v>2.37</v>
      </c>
      <c r="Q51" s="255">
        <v>617450.998537299</v>
      </c>
      <c r="R51" s="51">
        <f t="shared" si="5"/>
        <v>0.93</v>
      </c>
      <c r="T51" s="45">
        <f t="shared" si="0"/>
        <v>5.7</v>
      </c>
      <c r="U51" s="45" t="b">
        <f t="shared" si="1"/>
        <v>0</v>
      </c>
      <c r="V51" s="45">
        <f t="shared" si="2"/>
        <v>0.93</v>
      </c>
      <c r="W51" s="45" t="b">
        <f t="shared" si="3"/>
        <v>0</v>
      </c>
    </row>
    <row r="52" spans="2:23" s="45" customFormat="1" ht="12">
      <c r="B52" s="99"/>
      <c r="C52" s="104"/>
      <c r="D52" s="55" t="s">
        <v>20</v>
      </c>
      <c r="E52" s="125">
        <v>36.3</v>
      </c>
      <c r="F52" s="126">
        <v>243567</v>
      </c>
      <c r="G52" s="127">
        <v>12</v>
      </c>
      <c r="H52" s="126">
        <v>583814</v>
      </c>
      <c r="I52" s="128">
        <v>2.4</v>
      </c>
      <c r="J52" s="255">
        <v>617489</v>
      </c>
      <c r="K52" s="51">
        <f t="shared" si="4"/>
        <v>-5.45</v>
      </c>
      <c r="L52" s="256">
        <v>36.3</v>
      </c>
      <c r="M52" s="252">
        <v>243567</v>
      </c>
      <c r="N52" s="252">
        <v>12</v>
      </c>
      <c r="O52" s="252">
        <v>518540.628856194</v>
      </c>
      <c r="P52" s="254">
        <v>2.13</v>
      </c>
      <c r="Q52" s="255">
        <v>566665.080993521</v>
      </c>
      <c r="R52" s="51">
        <f t="shared" si="5"/>
        <v>-8.49</v>
      </c>
      <c r="T52" s="45">
        <f t="shared" si="0"/>
        <v>-5.45</v>
      </c>
      <c r="U52" s="45" t="b">
        <f t="shared" si="1"/>
        <v>0</v>
      </c>
      <c r="V52" s="45">
        <f t="shared" si="2"/>
        <v>-8.49</v>
      </c>
      <c r="W52" s="45" t="b">
        <f t="shared" si="3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125">
        <v>38.4</v>
      </c>
      <c r="F53" s="126">
        <v>284148</v>
      </c>
      <c r="G53" s="127">
        <v>69</v>
      </c>
      <c r="H53" s="126">
        <v>765803</v>
      </c>
      <c r="I53" s="128">
        <v>2.7</v>
      </c>
      <c r="J53" s="255">
        <v>732385</v>
      </c>
      <c r="K53" s="51">
        <f t="shared" si="4"/>
        <v>4.56</v>
      </c>
      <c r="L53" s="256">
        <v>38.4</v>
      </c>
      <c r="M53" s="252">
        <v>284148</v>
      </c>
      <c r="N53" s="252">
        <v>69</v>
      </c>
      <c r="O53" s="252">
        <v>693027</v>
      </c>
      <c r="P53" s="254">
        <v>2.44</v>
      </c>
      <c r="Q53" s="255">
        <v>695480</v>
      </c>
      <c r="R53" s="51">
        <f t="shared" si="5"/>
        <v>-0.35</v>
      </c>
      <c r="T53" s="45">
        <f t="shared" si="0"/>
        <v>4.56</v>
      </c>
      <c r="U53" s="45" t="b">
        <f t="shared" si="1"/>
        <v>0</v>
      </c>
      <c r="V53" s="45">
        <f t="shared" si="2"/>
        <v>-0.35</v>
      </c>
      <c r="W53" s="45" t="b">
        <f t="shared" si="3"/>
        <v>0</v>
      </c>
    </row>
    <row r="54" spans="2:23" s="45" customFormat="1" ht="12">
      <c r="B54" s="99"/>
      <c r="C54" s="104" t="s">
        <v>23</v>
      </c>
      <c r="D54" s="55" t="s">
        <v>24</v>
      </c>
      <c r="E54" s="125">
        <v>37.9</v>
      </c>
      <c r="F54" s="126">
        <v>246567</v>
      </c>
      <c r="G54" s="127">
        <v>37</v>
      </c>
      <c r="H54" s="126">
        <v>598368</v>
      </c>
      <c r="I54" s="128">
        <v>2.43</v>
      </c>
      <c r="J54" s="255">
        <v>605578</v>
      </c>
      <c r="K54" s="51">
        <f t="shared" si="4"/>
        <v>-1.19</v>
      </c>
      <c r="L54" s="256">
        <v>37.9</v>
      </c>
      <c r="M54" s="252">
        <v>246567</v>
      </c>
      <c r="N54" s="252">
        <v>37</v>
      </c>
      <c r="O54" s="252">
        <v>510173.722684564</v>
      </c>
      <c r="P54" s="254">
        <v>2.07</v>
      </c>
      <c r="Q54" s="255">
        <v>533832.925396014</v>
      </c>
      <c r="R54" s="51">
        <f t="shared" si="5"/>
        <v>-4.43</v>
      </c>
      <c r="T54" s="45">
        <f t="shared" si="0"/>
        <v>-1.19</v>
      </c>
      <c r="U54" s="45" t="b">
        <f t="shared" si="1"/>
        <v>0</v>
      </c>
      <c r="V54" s="45">
        <f t="shared" si="2"/>
        <v>-4.43</v>
      </c>
      <c r="W54" s="45" t="b">
        <f t="shared" si="3"/>
        <v>0</v>
      </c>
    </row>
    <row r="55" spans="2:23" s="45" customFormat="1" ht="12">
      <c r="B55" s="99"/>
      <c r="C55" s="104" t="s">
        <v>25</v>
      </c>
      <c r="D55" s="55" t="s">
        <v>26</v>
      </c>
      <c r="E55" s="125">
        <v>38.1</v>
      </c>
      <c r="F55" s="126">
        <v>255330</v>
      </c>
      <c r="G55" s="127">
        <v>22</v>
      </c>
      <c r="H55" s="126">
        <v>553137</v>
      </c>
      <c r="I55" s="128">
        <v>2.17</v>
      </c>
      <c r="J55" s="255">
        <v>517371</v>
      </c>
      <c r="K55" s="51">
        <f t="shared" si="4"/>
        <v>6.91</v>
      </c>
      <c r="L55" s="256">
        <v>38</v>
      </c>
      <c r="M55" s="252">
        <v>254595</v>
      </c>
      <c r="N55" s="252">
        <v>21</v>
      </c>
      <c r="O55" s="252">
        <v>485204.678807947</v>
      </c>
      <c r="P55" s="254">
        <v>1.91</v>
      </c>
      <c r="Q55" s="255">
        <v>416638.711598746</v>
      </c>
      <c r="R55" s="51">
        <f t="shared" si="5"/>
        <v>16.46</v>
      </c>
      <c r="T55" s="45">
        <f t="shared" si="0"/>
        <v>6.91</v>
      </c>
      <c r="U55" s="45" t="b">
        <f t="shared" si="1"/>
        <v>0</v>
      </c>
      <c r="V55" s="45">
        <f t="shared" si="2"/>
        <v>16.46</v>
      </c>
      <c r="W55" s="45" t="b">
        <f t="shared" si="3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125">
        <v>41.7</v>
      </c>
      <c r="F56" s="126">
        <v>254725</v>
      </c>
      <c r="G56" s="127">
        <v>5</v>
      </c>
      <c r="H56" s="126">
        <v>438792</v>
      </c>
      <c r="I56" s="128">
        <v>1.72</v>
      </c>
      <c r="J56" s="255">
        <v>469244</v>
      </c>
      <c r="K56" s="51">
        <f t="shared" si="4"/>
        <v>-6.49</v>
      </c>
      <c r="L56" s="256">
        <v>41.7</v>
      </c>
      <c r="M56" s="252">
        <v>254725</v>
      </c>
      <c r="N56" s="252">
        <v>5</v>
      </c>
      <c r="O56" s="252">
        <v>250718.913043478</v>
      </c>
      <c r="P56" s="254">
        <v>0.98</v>
      </c>
      <c r="Q56" s="255">
        <v>355148.540540541</v>
      </c>
      <c r="R56" s="51">
        <f t="shared" si="5"/>
        <v>-29.4</v>
      </c>
      <c r="T56" s="45">
        <f t="shared" si="0"/>
        <v>-6.49</v>
      </c>
      <c r="U56" s="45" t="b">
        <f t="shared" si="1"/>
        <v>0</v>
      </c>
      <c r="V56" s="45">
        <f t="shared" si="2"/>
        <v>-29.4</v>
      </c>
      <c r="W56" s="45" t="b">
        <f t="shared" si="3"/>
        <v>0</v>
      </c>
    </row>
    <row r="57" spans="2:23" s="45" customFormat="1" ht="12">
      <c r="B57" s="99"/>
      <c r="C57" s="104" t="s">
        <v>4</v>
      </c>
      <c r="D57" s="55" t="s">
        <v>22</v>
      </c>
      <c r="E57" s="125">
        <v>37.9</v>
      </c>
      <c r="F57" s="126">
        <v>247893</v>
      </c>
      <c r="G57" s="127">
        <v>64</v>
      </c>
      <c r="H57" s="126">
        <v>590293</v>
      </c>
      <c r="I57" s="128">
        <v>2.38</v>
      </c>
      <c r="J57" s="255">
        <v>591709</v>
      </c>
      <c r="K57" s="51">
        <f t="shared" si="4"/>
        <v>-0.24</v>
      </c>
      <c r="L57" s="256">
        <v>37.9</v>
      </c>
      <c r="M57" s="252">
        <v>247761</v>
      </c>
      <c r="N57" s="252">
        <v>63</v>
      </c>
      <c r="O57" s="252">
        <v>503999</v>
      </c>
      <c r="P57" s="254">
        <v>2.03</v>
      </c>
      <c r="Q57" s="255">
        <v>516099</v>
      </c>
      <c r="R57" s="51">
        <f t="shared" si="5"/>
        <v>-2.34</v>
      </c>
      <c r="T57" s="45">
        <f t="shared" si="0"/>
        <v>-0.24</v>
      </c>
      <c r="U57" s="45" t="b">
        <f t="shared" si="1"/>
        <v>0</v>
      </c>
      <c r="V57" s="45">
        <f t="shared" si="2"/>
        <v>-2.34</v>
      </c>
      <c r="W57" s="45" t="b">
        <f t="shared" si="3"/>
        <v>0</v>
      </c>
    </row>
    <row r="58" spans="2:23" s="45" customFormat="1" ht="12.75" thickBot="1">
      <c r="B58" s="97"/>
      <c r="C58" s="200" t="s">
        <v>28</v>
      </c>
      <c r="D58" s="201"/>
      <c r="E58" s="133">
        <v>34</v>
      </c>
      <c r="F58" s="134">
        <v>252900</v>
      </c>
      <c r="G58" s="135">
        <v>4</v>
      </c>
      <c r="H58" s="134">
        <v>719509</v>
      </c>
      <c r="I58" s="136">
        <v>2.85</v>
      </c>
      <c r="J58" s="269">
        <v>823354</v>
      </c>
      <c r="K58" s="56">
        <f t="shared" si="4"/>
        <v>-12.61</v>
      </c>
      <c r="L58" s="270">
        <v>34</v>
      </c>
      <c r="M58" s="266">
        <v>252900</v>
      </c>
      <c r="N58" s="266">
        <v>4</v>
      </c>
      <c r="O58" s="266">
        <v>667505.972667295</v>
      </c>
      <c r="P58" s="268">
        <v>2.64</v>
      </c>
      <c r="Q58" s="269">
        <v>756715.071521456</v>
      </c>
      <c r="R58" s="56">
        <f t="shared" si="5"/>
        <v>-11.79</v>
      </c>
      <c r="T58" s="45">
        <f t="shared" si="0"/>
        <v>-12.61</v>
      </c>
      <c r="U58" s="45" t="b">
        <f t="shared" si="1"/>
        <v>0</v>
      </c>
      <c r="V58" s="45">
        <f t="shared" si="2"/>
        <v>-11.79</v>
      </c>
      <c r="W58" s="45" t="b">
        <f t="shared" si="3"/>
        <v>0</v>
      </c>
    </row>
    <row r="59" spans="2:23" s="45" customFormat="1" ht="12">
      <c r="B59" s="187" t="s">
        <v>90</v>
      </c>
      <c r="C59" s="190" t="s">
        <v>94</v>
      </c>
      <c r="D59" s="191"/>
      <c r="E59" s="129">
        <v>38.7</v>
      </c>
      <c r="F59" s="130">
        <v>280123</v>
      </c>
      <c r="G59" s="131">
        <v>65</v>
      </c>
      <c r="H59" s="130">
        <v>749598</v>
      </c>
      <c r="I59" s="132">
        <v>2.68</v>
      </c>
      <c r="J59" s="263">
        <v>697654</v>
      </c>
      <c r="K59" s="54">
        <f t="shared" si="4"/>
        <v>7.45</v>
      </c>
      <c r="L59" s="264">
        <v>38.7</v>
      </c>
      <c r="M59" s="260">
        <v>280123</v>
      </c>
      <c r="N59" s="260">
        <v>65</v>
      </c>
      <c r="O59" s="260">
        <v>682869</v>
      </c>
      <c r="P59" s="262">
        <v>2.44</v>
      </c>
      <c r="Q59" s="263">
        <v>663933</v>
      </c>
      <c r="R59" s="54">
        <f t="shared" si="5"/>
        <v>2.85</v>
      </c>
      <c r="T59" s="45">
        <f t="shared" si="0"/>
        <v>7.45</v>
      </c>
      <c r="U59" s="45" t="b">
        <f t="shared" si="1"/>
        <v>0</v>
      </c>
      <c r="V59" s="45">
        <f t="shared" si="2"/>
        <v>2.85</v>
      </c>
      <c r="W59" s="45" t="b">
        <f t="shared" si="3"/>
        <v>0</v>
      </c>
    </row>
    <row r="60" spans="2:23" s="45" customFormat="1" ht="12">
      <c r="B60" s="188"/>
      <c r="C60" s="192" t="s">
        <v>93</v>
      </c>
      <c r="D60" s="193"/>
      <c r="E60" s="125">
        <v>38.4</v>
      </c>
      <c r="F60" s="126">
        <v>300408</v>
      </c>
      <c r="G60" s="127">
        <v>5</v>
      </c>
      <c r="H60" s="126">
        <v>859669</v>
      </c>
      <c r="I60" s="128">
        <v>2.86</v>
      </c>
      <c r="J60" s="255">
        <v>869760</v>
      </c>
      <c r="K60" s="51">
        <f t="shared" si="4"/>
        <v>-1.16</v>
      </c>
      <c r="L60" s="256">
        <v>38.4</v>
      </c>
      <c r="M60" s="252">
        <v>300408</v>
      </c>
      <c r="N60" s="252">
        <v>5</v>
      </c>
      <c r="O60" s="252">
        <v>674330</v>
      </c>
      <c r="P60" s="254">
        <v>2.24</v>
      </c>
      <c r="Q60" s="255">
        <v>761771</v>
      </c>
      <c r="R60" s="51">
        <f t="shared" si="5"/>
        <v>-11.48</v>
      </c>
      <c r="T60" s="45">
        <f t="shared" si="0"/>
        <v>-1.16</v>
      </c>
      <c r="U60" s="45" t="b">
        <f t="shared" si="1"/>
        <v>0</v>
      </c>
      <c r="V60" s="45">
        <f t="shared" si="2"/>
        <v>-11.48</v>
      </c>
      <c r="W60" s="45" t="b">
        <f t="shared" si="3"/>
        <v>0</v>
      </c>
    </row>
    <row r="61" spans="2:23" s="45" customFormat="1" ht="12">
      <c r="B61" s="188"/>
      <c r="C61" s="192" t="s">
        <v>92</v>
      </c>
      <c r="D61" s="193"/>
      <c r="E61" s="121">
        <v>35.6</v>
      </c>
      <c r="F61" s="122">
        <v>263157</v>
      </c>
      <c r="G61" s="123">
        <v>67</v>
      </c>
      <c r="H61" s="122">
        <v>699580</v>
      </c>
      <c r="I61" s="124">
        <v>2.66</v>
      </c>
      <c r="J61" s="255">
        <v>764015</v>
      </c>
      <c r="K61" s="51">
        <f t="shared" si="4"/>
        <v>-8.43</v>
      </c>
      <c r="L61" s="256">
        <v>35.6</v>
      </c>
      <c r="M61" s="252">
        <v>263127</v>
      </c>
      <c r="N61" s="252">
        <v>66</v>
      </c>
      <c r="O61" s="252">
        <v>624494</v>
      </c>
      <c r="P61" s="254">
        <v>2.37</v>
      </c>
      <c r="Q61" s="255">
        <v>700167</v>
      </c>
      <c r="R61" s="51">
        <f t="shared" si="5"/>
        <v>-10.81</v>
      </c>
      <c r="T61" s="45">
        <f t="shared" si="0"/>
        <v>-8.43</v>
      </c>
      <c r="U61" s="45" t="b">
        <f t="shared" si="1"/>
        <v>0</v>
      </c>
      <c r="V61" s="45">
        <f t="shared" si="2"/>
        <v>-10.81</v>
      </c>
      <c r="W61" s="45" t="b">
        <f t="shared" si="3"/>
        <v>0</v>
      </c>
    </row>
    <row r="62" spans="2:23" s="45" customFormat="1" ht="12.75" thickBot="1">
      <c r="B62" s="189"/>
      <c r="C62" s="194" t="s">
        <v>89</v>
      </c>
      <c r="D62" s="195"/>
      <c r="E62" s="133" t="s">
        <v>101</v>
      </c>
      <c r="F62" s="134" t="s">
        <v>101</v>
      </c>
      <c r="G62" s="135" t="s">
        <v>101</v>
      </c>
      <c r="H62" s="134" t="s">
        <v>101</v>
      </c>
      <c r="I62" s="136" t="s">
        <v>101</v>
      </c>
      <c r="J62" s="269" t="s">
        <v>101</v>
      </c>
      <c r="K62" s="56" t="str">
        <f t="shared" si="4"/>
        <v>-</v>
      </c>
      <c r="L62" s="270" t="s">
        <v>101</v>
      </c>
      <c r="M62" s="266" t="s">
        <v>101</v>
      </c>
      <c r="N62" s="266" t="s">
        <v>101</v>
      </c>
      <c r="O62" s="266" t="s">
        <v>101</v>
      </c>
      <c r="P62" s="268" t="s">
        <v>101</v>
      </c>
      <c r="Q62" s="269" t="s">
        <v>101</v>
      </c>
      <c r="R62" s="56" t="str">
        <f t="shared" si="5"/>
        <v>-</v>
      </c>
      <c r="T62" s="45" t="e">
        <f t="shared" si="0"/>
        <v>#VALUE!</v>
      </c>
      <c r="U62" s="45" t="b">
        <f t="shared" si="1"/>
        <v>1</v>
      </c>
      <c r="V62" s="45" t="e">
        <f t="shared" si="2"/>
        <v>#VALUE!</v>
      </c>
      <c r="W62" s="45" t="b">
        <f t="shared" si="3"/>
        <v>1</v>
      </c>
    </row>
    <row r="63" spans="2:23" s="45" customFormat="1" ht="12">
      <c r="B63" s="98" t="s">
        <v>29</v>
      </c>
      <c r="C63" s="190" t="s">
        <v>30</v>
      </c>
      <c r="D63" s="191"/>
      <c r="E63" s="129" t="s">
        <v>101</v>
      </c>
      <c r="F63" s="130" t="s">
        <v>101</v>
      </c>
      <c r="G63" s="131" t="s">
        <v>101</v>
      </c>
      <c r="H63" s="130" t="s">
        <v>101</v>
      </c>
      <c r="I63" s="132" t="s">
        <v>101</v>
      </c>
      <c r="J63" s="263" t="s">
        <v>101</v>
      </c>
      <c r="K63" s="54" t="str">
        <f t="shared" si="4"/>
        <v>-</v>
      </c>
      <c r="L63" s="264" t="s">
        <v>101</v>
      </c>
      <c r="M63" s="260" t="s">
        <v>101</v>
      </c>
      <c r="N63" s="260" t="s">
        <v>101</v>
      </c>
      <c r="O63" s="260" t="s">
        <v>101</v>
      </c>
      <c r="P63" s="262" t="s">
        <v>101</v>
      </c>
      <c r="Q63" s="263" t="s">
        <v>101</v>
      </c>
      <c r="R63" s="54" t="str">
        <f t="shared" si="5"/>
        <v>-</v>
      </c>
      <c r="T63" s="45" t="e">
        <f t="shared" si="0"/>
        <v>#VALUE!</v>
      </c>
      <c r="U63" s="45" t="b">
        <f t="shared" si="1"/>
        <v>1</v>
      </c>
      <c r="V63" s="45" t="e">
        <f t="shared" si="2"/>
        <v>#VALUE!</v>
      </c>
      <c r="W63" s="45" t="b">
        <f t="shared" si="3"/>
        <v>1</v>
      </c>
    </row>
    <row r="64" spans="2:23" s="45" customFormat="1" ht="12">
      <c r="B64" s="99" t="s">
        <v>31</v>
      </c>
      <c r="C64" s="192" t="s">
        <v>32</v>
      </c>
      <c r="D64" s="193"/>
      <c r="E64" s="125" t="s">
        <v>101</v>
      </c>
      <c r="F64" s="126" t="s">
        <v>101</v>
      </c>
      <c r="G64" s="127" t="s">
        <v>101</v>
      </c>
      <c r="H64" s="126" t="s">
        <v>101</v>
      </c>
      <c r="I64" s="128" t="s">
        <v>101</v>
      </c>
      <c r="J64" s="255" t="s">
        <v>101</v>
      </c>
      <c r="K64" s="51" t="str">
        <f t="shared" si="4"/>
        <v>-</v>
      </c>
      <c r="L64" s="256" t="s">
        <v>101</v>
      </c>
      <c r="M64" s="252" t="s">
        <v>101</v>
      </c>
      <c r="N64" s="252" t="s">
        <v>101</v>
      </c>
      <c r="O64" s="252" t="s">
        <v>101</v>
      </c>
      <c r="P64" s="254" t="s">
        <v>101</v>
      </c>
      <c r="Q64" s="255" t="s">
        <v>101</v>
      </c>
      <c r="R64" s="51" t="str">
        <f t="shared" si="5"/>
        <v>-</v>
      </c>
      <c r="T64" s="45" t="e">
        <f t="shared" si="0"/>
        <v>#VALUE!</v>
      </c>
      <c r="U64" s="45" t="b">
        <f t="shared" si="1"/>
        <v>1</v>
      </c>
      <c r="V64" s="45" t="e">
        <f t="shared" si="2"/>
        <v>#VALUE!</v>
      </c>
      <c r="W64" s="45" t="b">
        <f t="shared" si="3"/>
        <v>1</v>
      </c>
    </row>
    <row r="65" spans="2:23" s="45" customFormat="1" ht="12.75" thickBot="1">
      <c r="B65" s="97" t="s">
        <v>12</v>
      </c>
      <c r="C65" s="194" t="s">
        <v>33</v>
      </c>
      <c r="D65" s="195"/>
      <c r="E65" s="133" t="s">
        <v>101</v>
      </c>
      <c r="F65" s="134" t="s">
        <v>101</v>
      </c>
      <c r="G65" s="135" t="s">
        <v>101</v>
      </c>
      <c r="H65" s="134" t="s">
        <v>101</v>
      </c>
      <c r="I65" s="136" t="s">
        <v>101</v>
      </c>
      <c r="J65" s="269" t="s">
        <v>101</v>
      </c>
      <c r="K65" s="56" t="str">
        <f t="shared" si="4"/>
        <v>-</v>
      </c>
      <c r="L65" s="270" t="s">
        <v>101</v>
      </c>
      <c r="M65" s="266" t="s">
        <v>101</v>
      </c>
      <c r="N65" s="266" t="s">
        <v>101</v>
      </c>
      <c r="O65" s="266" t="s">
        <v>101</v>
      </c>
      <c r="P65" s="268" t="s">
        <v>101</v>
      </c>
      <c r="Q65" s="269" t="s">
        <v>101</v>
      </c>
      <c r="R65" s="56" t="str">
        <f t="shared" si="5"/>
        <v>-</v>
      </c>
      <c r="T65" s="45" t="e">
        <f t="shared" si="0"/>
        <v>#VALUE!</v>
      </c>
      <c r="U65" s="45" t="b">
        <f t="shared" si="1"/>
        <v>1</v>
      </c>
      <c r="V65" s="45" t="e">
        <f t="shared" si="2"/>
        <v>#VALUE!</v>
      </c>
      <c r="W65" s="45" t="b">
        <f t="shared" si="3"/>
        <v>1</v>
      </c>
    </row>
    <row r="66" spans="2:23" s="45" customFormat="1" ht="12.75" thickBot="1">
      <c r="B66" s="100" t="s">
        <v>34</v>
      </c>
      <c r="C66" s="101"/>
      <c r="D66" s="101"/>
      <c r="E66" s="137">
        <v>37.7</v>
      </c>
      <c r="F66" s="138">
        <v>275083</v>
      </c>
      <c r="G66" s="139">
        <v>137</v>
      </c>
      <c r="H66" s="138">
        <v>735758</v>
      </c>
      <c r="I66" s="140">
        <v>2.67</v>
      </c>
      <c r="J66" s="275">
        <v>723608</v>
      </c>
      <c r="K66" s="57">
        <f t="shared" si="4"/>
        <v>1.68</v>
      </c>
      <c r="L66" s="276">
        <v>37.7</v>
      </c>
      <c r="M66" s="272">
        <v>275081</v>
      </c>
      <c r="N66" s="272">
        <v>136</v>
      </c>
      <c r="O66" s="272">
        <v>663965</v>
      </c>
      <c r="P66" s="274">
        <v>2.41</v>
      </c>
      <c r="Q66" s="275">
        <v>678186</v>
      </c>
      <c r="R66" s="57">
        <f t="shared" si="5"/>
        <v>-2.1</v>
      </c>
      <c r="T66" s="45">
        <f t="shared" si="0"/>
        <v>1.68</v>
      </c>
      <c r="U66" s="45" t="b">
        <f t="shared" si="1"/>
        <v>0</v>
      </c>
      <c r="V66" s="45">
        <f t="shared" si="2"/>
        <v>-2.1</v>
      </c>
      <c r="W66" s="45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36" sqref="B36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102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133</v>
      </c>
    </row>
    <row r="2" spans="1:15" ht="14.25" thickBot="1">
      <c r="A2" s="212" t="s">
        <v>43</v>
      </c>
      <c r="B2" s="215" t="s">
        <v>44</v>
      </c>
      <c r="C2" s="216"/>
      <c r="D2" s="216"/>
      <c r="E2" s="216"/>
      <c r="F2" s="216"/>
      <c r="G2" s="217"/>
      <c r="H2" s="218"/>
      <c r="I2" s="216" t="s">
        <v>36</v>
      </c>
      <c r="J2" s="216"/>
      <c r="K2" s="216"/>
      <c r="L2" s="216"/>
      <c r="M2" s="216"/>
      <c r="N2" s="217"/>
      <c r="O2" s="218"/>
    </row>
    <row r="3" spans="1:15" ht="13.5">
      <c r="A3" s="213"/>
      <c r="B3" s="31"/>
      <c r="C3" s="32"/>
      <c r="D3" s="32"/>
      <c r="E3" s="32"/>
      <c r="F3" s="32"/>
      <c r="G3" s="219" t="s">
        <v>48</v>
      </c>
      <c r="H3" s="220"/>
      <c r="I3" s="32"/>
      <c r="J3" s="32"/>
      <c r="K3" s="32"/>
      <c r="L3" s="32"/>
      <c r="M3" s="32"/>
      <c r="N3" s="221" t="s">
        <v>48</v>
      </c>
      <c r="O3" s="222"/>
    </row>
    <row r="4" spans="1:15" ht="52.5" customHeight="1" thickBot="1">
      <c r="A4" s="214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91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91</v>
      </c>
      <c r="N4" s="35" t="s">
        <v>54</v>
      </c>
      <c r="O4" s="37" t="s">
        <v>52</v>
      </c>
    </row>
    <row r="5" spans="1:15" ht="13.5">
      <c r="A5" s="38" t="s">
        <v>140</v>
      </c>
      <c r="B5" s="141">
        <v>37.2</v>
      </c>
      <c r="C5" s="142">
        <v>274756</v>
      </c>
      <c r="D5" s="142">
        <v>152</v>
      </c>
      <c r="E5" s="142">
        <v>730892</v>
      </c>
      <c r="F5" s="143">
        <v>2.66</v>
      </c>
      <c r="G5" s="144">
        <v>751949</v>
      </c>
      <c r="H5" s="145">
        <f aca="true" t="shared" si="0" ref="H5:H15">ROUND((E5-G5)/G5*100,2)</f>
        <v>-2.8</v>
      </c>
      <c r="I5" s="146" t="s">
        <v>101</v>
      </c>
      <c r="J5" s="147" t="s">
        <v>101</v>
      </c>
      <c r="K5" s="148">
        <v>148</v>
      </c>
      <c r="L5" s="142">
        <v>640344</v>
      </c>
      <c r="M5" s="149">
        <v>2.33</v>
      </c>
      <c r="N5" s="144">
        <v>671877</v>
      </c>
      <c r="O5" s="150">
        <f aca="true" t="shared" si="1" ref="O5:O15">ROUND((L5-N5)/N5*100,2)</f>
        <v>-4.69</v>
      </c>
    </row>
    <row r="6" spans="1:15" ht="13.5">
      <c r="A6" s="38" t="s">
        <v>55</v>
      </c>
      <c r="B6" s="141">
        <v>36.5</v>
      </c>
      <c r="C6" s="142">
        <v>275717</v>
      </c>
      <c r="D6" s="142">
        <v>147</v>
      </c>
      <c r="E6" s="142">
        <v>735211</v>
      </c>
      <c r="F6" s="143">
        <v>2.6665421428493707</v>
      </c>
      <c r="G6" s="144">
        <v>730892</v>
      </c>
      <c r="H6" s="145">
        <f t="shared" si="0"/>
        <v>0.59</v>
      </c>
      <c r="I6" s="146" t="s">
        <v>101</v>
      </c>
      <c r="J6" s="147" t="s">
        <v>101</v>
      </c>
      <c r="K6" s="148">
        <v>142</v>
      </c>
      <c r="L6" s="142">
        <v>655644</v>
      </c>
      <c r="M6" s="149">
        <v>2.3779600097201117</v>
      </c>
      <c r="N6" s="144">
        <v>640344</v>
      </c>
      <c r="O6" s="150">
        <f t="shared" si="1"/>
        <v>2.39</v>
      </c>
    </row>
    <row r="7" spans="1:15" ht="13.5">
      <c r="A7" s="38" t="s">
        <v>56</v>
      </c>
      <c r="B7" s="141">
        <v>36.8</v>
      </c>
      <c r="C7" s="142">
        <v>278604</v>
      </c>
      <c r="D7" s="142">
        <v>144</v>
      </c>
      <c r="E7" s="142">
        <v>723048</v>
      </c>
      <c r="F7" s="143">
        <v>2.6</v>
      </c>
      <c r="G7" s="144">
        <v>735211</v>
      </c>
      <c r="H7" s="145">
        <f t="shared" si="0"/>
        <v>-1.65</v>
      </c>
      <c r="I7" s="146" t="s">
        <v>101</v>
      </c>
      <c r="J7" s="147" t="s">
        <v>101</v>
      </c>
      <c r="K7" s="148">
        <v>139</v>
      </c>
      <c r="L7" s="142">
        <v>640742</v>
      </c>
      <c r="M7" s="149">
        <v>2.3</v>
      </c>
      <c r="N7" s="144">
        <v>655644</v>
      </c>
      <c r="O7" s="150">
        <f t="shared" si="1"/>
        <v>-2.27</v>
      </c>
    </row>
    <row r="8" spans="1:15" ht="13.5">
      <c r="A8" s="38" t="s">
        <v>57</v>
      </c>
      <c r="B8" s="141">
        <v>37.3</v>
      </c>
      <c r="C8" s="142">
        <v>280533</v>
      </c>
      <c r="D8" s="142">
        <v>123</v>
      </c>
      <c r="E8" s="142">
        <v>698073</v>
      </c>
      <c r="F8" s="143">
        <v>2.49</v>
      </c>
      <c r="G8" s="144">
        <v>723048</v>
      </c>
      <c r="H8" s="145">
        <f t="shared" si="0"/>
        <v>-3.45</v>
      </c>
      <c r="I8" s="146" t="s">
        <v>101</v>
      </c>
      <c r="J8" s="147" t="s">
        <v>101</v>
      </c>
      <c r="K8" s="148">
        <v>120</v>
      </c>
      <c r="L8" s="142">
        <v>619993</v>
      </c>
      <c r="M8" s="149">
        <v>2.21</v>
      </c>
      <c r="N8" s="144">
        <v>640742</v>
      </c>
      <c r="O8" s="150">
        <f t="shared" si="1"/>
        <v>-3.24</v>
      </c>
    </row>
    <row r="9" spans="1:15" ht="13.5">
      <c r="A9" s="38" t="s">
        <v>58</v>
      </c>
      <c r="B9" s="151">
        <v>38.1</v>
      </c>
      <c r="C9" s="152">
        <v>283660</v>
      </c>
      <c r="D9" s="153">
        <v>102</v>
      </c>
      <c r="E9" s="152">
        <v>690158</v>
      </c>
      <c r="F9" s="154">
        <v>2.43</v>
      </c>
      <c r="G9" s="155">
        <v>698073</v>
      </c>
      <c r="H9" s="156">
        <f t="shared" si="0"/>
        <v>-1.13</v>
      </c>
      <c r="I9" s="157" t="s">
        <v>101</v>
      </c>
      <c r="J9" s="158" t="s">
        <v>101</v>
      </c>
      <c r="K9" s="159">
        <v>93</v>
      </c>
      <c r="L9" s="152">
        <v>611659</v>
      </c>
      <c r="M9" s="160">
        <v>2.16</v>
      </c>
      <c r="N9" s="155">
        <v>619993</v>
      </c>
      <c r="O9" s="150">
        <f t="shared" si="1"/>
        <v>-1.34</v>
      </c>
    </row>
    <row r="10" spans="1:15" ht="13.5">
      <c r="A10" s="38" t="s">
        <v>59</v>
      </c>
      <c r="B10" s="141">
        <v>37.8</v>
      </c>
      <c r="C10" s="142">
        <v>273659</v>
      </c>
      <c r="D10" s="142">
        <v>137</v>
      </c>
      <c r="E10" s="142">
        <v>683983</v>
      </c>
      <c r="F10" s="154">
        <v>2.5</v>
      </c>
      <c r="G10" s="155">
        <v>690158</v>
      </c>
      <c r="H10" s="145">
        <f t="shared" si="0"/>
        <v>-0.89</v>
      </c>
      <c r="I10" s="157" t="s">
        <v>101</v>
      </c>
      <c r="J10" s="158" t="s">
        <v>101</v>
      </c>
      <c r="K10" s="159">
        <v>137</v>
      </c>
      <c r="L10" s="152">
        <v>612073</v>
      </c>
      <c r="M10" s="160">
        <v>2.24</v>
      </c>
      <c r="N10" s="155">
        <v>611659</v>
      </c>
      <c r="O10" s="150">
        <f t="shared" si="1"/>
        <v>0.07</v>
      </c>
    </row>
    <row r="11" spans="1:15" ht="13.5">
      <c r="A11" s="38" t="s">
        <v>141</v>
      </c>
      <c r="B11" s="141">
        <v>37.9</v>
      </c>
      <c r="C11" s="142">
        <v>279365</v>
      </c>
      <c r="D11" s="142">
        <v>125</v>
      </c>
      <c r="E11" s="142">
        <v>703985</v>
      </c>
      <c r="F11" s="143">
        <v>2.52</v>
      </c>
      <c r="G11" s="144">
        <v>683983</v>
      </c>
      <c r="H11" s="145">
        <f t="shared" si="0"/>
        <v>2.92</v>
      </c>
      <c r="I11" s="146" t="s">
        <v>101</v>
      </c>
      <c r="J11" s="147" t="s">
        <v>101</v>
      </c>
      <c r="K11" s="148">
        <v>125</v>
      </c>
      <c r="L11" s="142">
        <v>642970</v>
      </c>
      <c r="M11" s="149">
        <v>2.3</v>
      </c>
      <c r="N11" s="144">
        <v>612073</v>
      </c>
      <c r="O11" s="150">
        <f t="shared" si="1"/>
        <v>5.05</v>
      </c>
    </row>
    <row r="12" spans="1:15" ht="13.5">
      <c r="A12" s="38" t="s">
        <v>142</v>
      </c>
      <c r="B12" s="161">
        <v>37.5</v>
      </c>
      <c r="C12" s="142">
        <v>278688</v>
      </c>
      <c r="D12" s="142">
        <v>118</v>
      </c>
      <c r="E12" s="142">
        <v>739459</v>
      </c>
      <c r="F12" s="143">
        <v>2.65</v>
      </c>
      <c r="G12" s="144">
        <v>703985</v>
      </c>
      <c r="H12" s="145">
        <f t="shared" si="0"/>
        <v>5.04</v>
      </c>
      <c r="I12" s="162">
        <v>37.5</v>
      </c>
      <c r="J12" s="163">
        <v>279119</v>
      </c>
      <c r="K12" s="164">
        <v>115</v>
      </c>
      <c r="L12" s="142">
        <v>698657</v>
      </c>
      <c r="M12" s="149">
        <v>2.5</v>
      </c>
      <c r="N12" s="144">
        <v>642970</v>
      </c>
      <c r="O12" s="150">
        <f t="shared" si="1"/>
        <v>8.66</v>
      </c>
    </row>
    <row r="13" spans="1:15" ht="14.25" thickBot="1">
      <c r="A13" s="38" t="s">
        <v>143</v>
      </c>
      <c r="B13" s="277">
        <v>38</v>
      </c>
      <c r="C13" s="174">
        <v>286722</v>
      </c>
      <c r="D13" s="174">
        <v>140</v>
      </c>
      <c r="E13" s="174">
        <v>723608</v>
      </c>
      <c r="F13" s="175">
        <v>2.52</v>
      </c>
      <c r="G13" s="278">
        <v>739459</v>
      </c>
      <c r="H13" s="279">
        <f t="shared" si="0"/>
        <v>-2.14</v>
      </c>
      <c r="I13" s="176">
        <v>38</v>
      </c>
      <c r="J13" s="177">
        <v>286760</v>
      </c>
      <c r="K13" s="280">
        <v>138</v>
      </c>
      <c r="L13" s="174">
        <v>678186</v>
      </c>
      <c r="M13" s="185">
        <v>2.36</v>
      </c>
      <c r="N13" s="184">
        <v>698657</v>
      </c>
      <c r="O13" s="186">
        <f t="shared" si="1"/>
        <v>-2.93</v>
      </c>
    </row>
    <row r="14" spans="1:15" ht="13.5">
      <c r="A14" s="64" t="s">
        <v>144</v>
      </c>
      <c r="B14" s="281">
        <v>37.7</v>
      </c>
      <c r="C14" s="282">
        <v>275083</v>
      </c>
      <c r="D14" s="178">
        <v>137</v>
      </c>
      <c r="E14" s="178">
        <v>735758</v>
      </c>
      <c r="F14" s="179">
        <v>2.67</v>
      </c>
      <c r="G14" s="180">
        <v>723608</v>
      </c>
      <c r="H14" s="283">
        <f t="shared" si="0"/>
        <v>1.68</v>
      </c>
      <c r="I14" s="284">
        <v>37.7</v>
      </c>
      <c r="J14" s="285">
        <v>275081</v>
      </c>
      <c r="K14" s="181">
        <v>136</v>
      </c>
      <c r="L14" s="178">
        <v>663965</v>
      </c>
      <c r="M14" s="182">
        <v>2.41</v>
      </c>
      <c r="N14" s="180">
        <v>678186</v>
      </c>
      <c r="O14" s="183">
        <f t="shared" si="1"/>
        <v>-2.1</v>
      </c>
    </row>
    <row r="15" spans="1:15" ht="14.25" thickBot="1">
      <c r="A15" s="65" t="s">
        <v>145</v>
      </c>
      <c r="B15" s="286">
        <v>38</v>
      </c>
      <c r="C15" s="165">
        <v>286722</v>
      </c>
      <c r="D15" s="287">
        <v>140</v>
      </c>
      <c r="E15" s="165">
        <v>723608</v>
      </c>
      <c r="F15" s="166">
        <v>2.52</v>
      </c>
      <c r="G15" s="167">
        <v>739459</v>
      </c>
      <c r="H15" s="168">
        <f t="shared" si="0"/>
        <v>-2.14</v>
      </c>
      <c r="I15" s="169">
        <v>38</v>
      </c>
      <c r="J15" s="170">
        <v>286760</v>
      </c>
      <c r="K15" s="171">
        <v>138</v>
      </c>
      <c r="L15" s="165">
        <v>678186</v>
      </c>
      <c r="M15" s="172">
        <v>2.36</v>
      </c>
      <c r="N15" s="167">
        <v>698657</v>
      </c>
      <c r="O15" s="173">
        <f t="shared" si="1"/>
        <v>-2.93</v>
      </c>
    </row>
    <row r="16" spans="1:15" ht="14.25" thickBot="1">
      <c r="A16" s="40" t="s">
        <v>60</v>
      </c>
      <c r="B16" s="41">
        <f aca="true" t="shared" si="2" ref="B16:O16">B14-B15</f>
        <v>-0.29999999999999716</v>
      </c>
      <c r="C16" s="42">
        <f t="shared" si="2"/>
        <v>-11639</v>
      </c>
      <c r="D16" s="61">
        <f t="shared" si="2"/>
        <v>-3</v>
      </c>
      <c r="E16" s="42">
        <f t="shared" si="2"/>
        <v>12150</v>
      </c>
      <c r="F16" s="39">
        <f t="shared" si="2"/>
        <v>0.1499999999999999</v>
      </c>
      <c r="G16" s="62">
        <f t="shared" si="2"/>
        <v>-15851</v>
      </c>
      <c r="H16" s="43">
        <f t="shared" si="2"/>
        <v>3.8200000000000003</v>
      </c>
      <c r="I16" s="44">
        <f t="shared" si="2"/>
        <v>-0.29999999999999716</v>
      </c>
      <c r="J16" s="63">
        <f t="shared" si="2"/>
        <v>-11679</v>
      </c>
      <c r="K16" s="61">
        <f t="shared" si="2"/>
        <v>-2</v>
      </c>
      <c r="L16" s="42">
        <f t="shared" si="2"/>
        <v>-14221</v>
      </c>
      <c r="M16" s="39">
        <f t="shared" si="2"/>
        <v>0.050000000000000266</v>
      </c>
      <c r="N16" s="62">
        <f t="shared" si="2"/>
        <v>-20471</v>
      </c>
      <c r="O16" s="43">
        <f t="shared" si="2"/>
        <v>0.8300000000000001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23" t="s">
        <v>104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105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19.5" customHeight="1">
      <c r="A29" s="227" t="s">
        <v>106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ht="25.5" customHeight="1">
      <c r="A30" s="223" t="s">
        <v>107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</row>
    <row r="31" spans="1:15" ht="39" customHeight="1">
      <c r="A31" s="76"/>
      <c r="B31" s="233" t="s">
        <v>108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07"/>
      <c r="O31" s="78"/>
    </row>
    <row r="32" spans="1:15" ht="24.75" customHeight="1">
      <c r="A32" s="76"/>
      <c r="B32" s="96" t="s">
        <v>155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156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109</v>
      </c>
      <c r="B34" s="96" t="s">
        <v>148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149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23" t="s">
        <v>110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128</v>
      </c>
      <c r="B39" s="110"/>
      <c r="C39" s="110"/>
      <c r="D39" s="110"/>
      <c r="E39" s="110"/>
      <c r="F39" s="110" t="s">
        <v>129</v>
      </c>
      <c r="G39" s="85"/>
      <c r="H39" s="85"/>
      <c r="I39" s="81"/>
      <c r="J39" s="81"/>
      <c r="K39" s="81"/>
      <c r="L39" s="111"/>
      <c r="M39" s="111" t="s">
        <v>111</v>
      </c>
      <c r="N39" s="81"/>
      <c r="O39" s="82"/>
    </row>
    <row r="40" spans="1:15" ht="13.5">
      <c r="A40" s="109" t="s">
        <v>119</v>
      </c>
      <c r="B40" s="110"/>
      <c r="C40" s="110"/>
      <c r="D40" s="110"/>
      <c r="E40" s="110"/>
      <c r="F40" s="110" t="s">
        <v>123</v>
      </c>
      <c r="G40" s="85"/>
      <c r="H40" s="85"/>
      <c r="I40" s="81"/>
      <c r="J40" s="81"/>
      <c r="K40" s="81"/>
      <c r="L40" s="111"/>
      <c r="M40" s="81" t="s">
        <v>112</v>
      </c>
      <c r="N40" s="81"/>
      <c r="O40" s="82"/>
    </row>
    <row r="41" spans="1:15" ht="13.5">
      <c r="A41" s="109" t="s">
        <v>120</v>
      </c>
      <c r="B41" s="110"/>
      <c r="C41" s="110"/>
      <c r="D41" s="110"/>
      <c r="E41" s="110"/>
      <c r="F41" s="110" t="s">
        <v>124</v>
      </c>
      <c r="G41" s="85"/>
      <c r="H41" s="85"/>
      <c r="I41" s="81"/>
      <c r="J41" s="81"/>
      <c r="K41" s="81"/>
      <c r="L41" s="111"/>
      <c r="M41" s="111" t="s">
        <v>113</v>
      </c>
      <c r="N41" s="81"/>
      <c r="O41" s="82"/>
    </row>
    <row r="42" spans="1:15" ht="13.5">
      <c r="A42" s="109" t="s">
        <v>121</v>
      </c>
      <c r="B42" s="110"/>
      <c r="C42" s="110"/>
      <c r="D42" s="110"/>
      <c r="E42" s="110"/>
      <c r="F42" s="110" t="s">
        <v>125</v>
      </c>
      <c r="G42" s="85"/>
      <c r="H42" s="85"/>
      <c r="I42" s="81"/>
      <c r="J42" s="81"/>
      <c r="K42" s="81"/>
      <c r="L42" s="111"/>
      <c r="M42" s="111" t="s">
        <v>114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30" t="s">
        <v>115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116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34" t="s">
        <v>117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7:O47"/>
    <mergeCell ref="B31:M31"/>
    <mergeCell ref="A37:O37"/>
    <mergeCell ref="A50:M5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9" t="s">
        <v>139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18.75">
      <c r="B3" s="209" t="s">
        <v>134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12.75" thickBot="1">
      <c r="B4" s="210" t="s">
        <v>135</v>
      </c>
      <c r="C4" s="210"/>
      <c r="D4" s="210"/>
      <c r="E4" s="58"/>
      <c r="F4" s="58"/>
      <c r="G4" s="58"/>
      <c r="H4" s="58"/>
      <c r="I4" s="58"/>
      <c r="J4" s="58"/>
      <c r="K4" s="60"/>
      <c r="L4" s="58"/>
      <c r="M4" s="58"/>
      <c r="N4" s="58"/>
      <c r="O4" s="211" t="s">
        <v>136</v>
      </c>
      <c r="P4" s="211"/>
      <c r="Q4" s="211"/>
      <c r="R4" s="21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7" t="s">
        <v>48</v>
      </c>
      <c r="K6" s="208"/>
      <c r="L6" s="22"/>
      <c r="M6" s="22"/>
      <c r="N6" s="22"/>
      <c r="O6" s="22"/>
      <c r="P6" s="22"/>
      <c r="Q6" s="207" t="s">
        <v>48</v>
      </c>
      <c r="R6" s="208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91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91</v>
      </c>
      <c r="Q7" s="25" t="s">
        <v>54</v>
      </c>
      <c r="R7" s="27" t="s">
        <v>52</v>
      </c>
    </row>
    <row r="8" spans="2:23" s="45" customFormat="1" ht="12">
      <c r="B8" s="46"/>
      <c r="C8" s="205" t="s">
        <v>0</v>
      </c>
      <c r="D8" s="206"/>
      <c r="E8" s="236">
        <v>38.4</v>
      </c>
      <c r="F8" s="237">
        <v>293326</v>
      </c>
      <c r="G8" s="238">
        <v>129</v>
      </c>
      <c r="H8" s="237">
        <v>827300</v>
      </c>
      <c r="I8" s="239">
        <v>2.82</v>
      </c>
      <c r="J8" s="240">
        <v>829361</v>
      </c>
      <c r="K8" s="47">
        <f>IF(U8=TRUE,"-",ROUND((H8-J8)/J8*100,2))</f>
        <v>-0.25</v>
      </c>
      <c r="L8" s="241">
        <v>38.4</v>
      </c>
      <c r="M8" s="237">
        <v>293326</v>
      </c>
      <c r="N8" s="237">
        <v>129</v>
      </c>
      <c r="O8" s="237">
        <v>805456</v>
      </c>
      <c r="P8" s="239">
        <v>2.75</v>
      </c>
      <c r="Q8" s="240">
        <v>813735</v>
      </c>
      <c r="R8" s="47">
        <f>IF(W8=TRUE,"-",ROUND((O8-Q8)/Q8*100,2))</f>
        <v>-1.02</v>
      </c>
      <c r="T8" s="45">
        <f>ROUND((H8-J8)/J8*100,2)</f>
        <v>-0.25</v>
      </c>
      <c r="U8" s="45" t="b">
        <f>ISERROR(T8)</f>
        <v>0</v>
      </c>
      <c r="V8" s="45">
        <f>ROUND((O8-Q8)/Q8*100,2)</f>
        <v>-1.02</v>
      </c>
      <c r="W8" s="45" t="b">
        <f>ISERROR(V8)</f>
        <v>0</v>
      </c>
    </row>
    <row r="9" spans="2:23" s="45" customFormat="1" ht="12">
      <c r="B9" s="102"/>
      <c r="C9" s="48"/>
      <c r="D9" s="49" t="s">
        <v>95</v>
      </c>
      <c r="E9" s="242">
        <v>44</v>
      </c>
      <c r="F9" s="243">
        <v>306747</v>
      </c>
      <c r="G9" s="244" t="s">
        <v>103</v>
      </c>
      <c r="H9" s="243">
        <v>818247</v>
      </c>
      <c r="I9" s="245">
        <v>2.67</v>
      </c>
      <c r="J9" s="246">
        <v>941018</v>
      </c>
      <c r="K9" s="247">
        <f>IF(U9=TRUE,"-",ROUND((H9-J9)/J9*100,2))</f>
        <v>-13.05</v>
      </c>
      <c r="L9" s="248">
        <v>44</v>
      </c>
      <c r="M9" s="243">
        <v>306747</v>
      </c>
      <c r="N9" s="243" t="s">
        <v>103</v>
      </c>
      <c r="O9" s="243">
        <v>809957</v>
      </c>
      <c r="P9" s="245">
        <v>2.64</v>
      </c>
      <c r="Q9" s="246">
        <v>936316</v>
      </c>
      <c r="R9" s="50">
        <f aca="true" t="shared" si="0" ref="R9:R66">IF(W9=TRUE,"-",ROUND((O9-Q9)/Q9*100,2))</f>
        <v>-13.5</v>
      </c>
      <c r="T9" s="45">
        <f aca="true" t="shared" si="1" ref="T9:T66">ROUND((H9-J9)/J9*100,2)</f>
        <v>-13.05</v>
      </c>
      <c r="U9" s="45" t="b">
        <f aca="true" t="shared" si="2" ref="U9:U66">ISERROR(T9)</f>
        <v>0</v>
      </c>
      <c r="V9" s="45">
        <f aca="true" t="shared" si="3" ref="V9:V66">ROUND((O9-Q9)/Q9*100,2)</f>
        <v>-13.5</v>
      </c>
      <c r="W9" s="45" t="b">
        <f aca="true" t="shared" si="4" ref="W9:W66">ISERROR(V9)</f>
        <v>0</v>
      </c>
    </row>
    <row r="10" spans="2:23" s="45" customFormat="1" ht="12">
      <c r="B10" s="102"/>
      <c r="C10" s="48"/>
      <c r="D10" s="49" t="s">
        <v>72</v>
      </c>
      <c r="E10" s="242">
        <v>36.8</v>
      </c>
      <c r="F10" s="243">
        <v>251034</v>
      </c>
      <c r="G10" s="244">
        <v>5</v>
      </c>
      <c r="H10" s="243">
        <v>594265</v>
      </c>
      <c r="I10" s="245">
        <v>2.37</v>
      </c>
      <c r="J10" s="246">
        <v>631445</v>
      </c>
      <c r="K10" s="247">
        <f aca="true" t="shared" si="5" ref="K10:K66">IF(U10=TRUE,"-",ROUND((H10-J10)/J10*100,2))</f>
        <v>-5.89</v>
      </c>
      <c r="L10" s="248">
        <v>36.8</v>
      </c>
      <c r="M10" s="243">
        <v>251034</v>
      </c>
      <c r="N10" s="243">
        <v>5</v>
      </c>
      <c r="O10" s="243">
        <v>412081</v>
      </c>
      <c r="P10" s="245">
        <v>1.64</v>
      </c>
      <c r="Q10" s="246">
        <v>402332</v>
      </c>
      <c r="R10" s="50">
        <f t="shared" si="0"/>
        <v>2.42</v>
      </c>
      <c r="T10" s="45">
        <f t="shared" si="1"/>
        <v>-5.89</v>
      </c>
      <c r="U10" s="45" t="b">
        <f t="shared" si="2"/>
        <v>0</v>
      </c>
      <c r="V10" s="45">
        <f t="shared" si="3"/>
        <v>2.42</v>
      </c>
      <c r="W10" s="45" t="b">
        <f t="shared" si="4"/>
        <v>0</v>
      </c>
    </row>
    <row r="11" spans="2:23" s="45" customFormat="1" ht="12">
      <c r="B11" s="102"/>
      <c r="C11" s="48"/>
      <c r="D11" s="49" t="s">
        <v>96</v>
      </c>
      <c r="E11" s="242">
        <v>40.2</v>
      </c>
      <c r="F11" s="243">
        <v>265011</v>
      </c>
      <c r="G11" s="244" t="s">
        <v>103</v>
      </c>
      <c r="H11" s="243">
        <v>437040</v>
      </c>
      <c r="I11" s="245">
        <v>1.65</v>
      </c>
      <c r="J11" s="246">
        <v>509904</v>
      </c>
      <c r="K11" s="247">
        <f t="shared" si="5"/>
        <v>-14.29</v>
      </c>
      <c r="L11" s="248">
        <v>40.2</v>
      </c>
      <c r="M11" s="243">
        <v>265011</v>
      </c>
      <c r="N11" s="243" t="s">
        <v>103</v>
      </c>
      <c r="O11" s="243">
        <v>319745</v>
      </c>
      <c r="P11" s="245">
        <v>1.21</v>
      </c>
      <c r="Q11" s="246">
        <v>358354</v>
      </c>
      <c r="R11" s="50">
        <f t="shared" si="0"/>
        <v>-10.77</v>
      </c>
      <c r="T11" s="45">
        <f t="shared" si="1"/>
        <v>-14.29</v>
      </c>
      <c r="U11" s="45" t="b">
        <f t="shared" si="2"/>
        <v>0</v>
      </c>
      <c r="V11" s="45">
        <f t="shared" si="3"/>
        <v>-10.77</v>
      </c>
      <c r="W11" s="45" t="b">
        <f t="shared" si="4"/>
        <v>0</v>
      </c>
    </row>
    <row r="12" spans="2:23" s="45" customFormat="1" ht="12">
      <c r="B12" s="102"/>
      <c r="C12" s="48"/>
      <c r="D12" s="49" t="s">
        <v>78</v>
      </c>
      <c r="E12" s="242">
        <v>35.3</v>
      </c>
      <c r="F12" s="243">
        <v>247757</v>
      </c>
      <c r="G12" s="244">
        <v>5</v>
      </c>
      <c r="H12" s="243">
        <v>576606</v>
      </c>
      <c r="I12" s="245">
        <v>2.33</v>
      </c>
      <c r="J12" s="246">
        <v>505807</v>
      </c>
      <c r="K12" s="247">
        <f t="shared" si="5"/>
        <v>14</v>
      </c>
      <c r="L12" s="248">
        <v>35.3</v>
      </c>
      <c r="M12" s="243">
        <v>247757</v>
      </c>
      <c r="N12" s="243">
        <v>5</v>
      </c>
      <c r="O12" s="243">
        <v>555016</v>
      </c>
      <c r="P12" s="245">
        <v>2.24</v>
      </c>
      <c r="Q12" s="246">
        <v>449878</v>
      </c>
      <c r="R12" s="50">
        <f t="shared" si="0"/>
        <v>23.37</v>
      </c>
      <c r="T12" s="45">
        <f t="shared" si="1"/>
        <v>14</v>
      </c>
      <c r="U12" s="45" t="b">
        <f t="shared" si="2"/>
        <v>0</v>
      </c>
      <c r="V12" s="45">
        <f t="shared" si="3"/>
        <v>23.37</v>
      </c>
      <c r="W12" s="45" t="b">
        <f t="shared" si="4"/>
        <v>0</v>
      </c>
    </row>
    <row r="13" spans="2:23" s="45" customFormat="1" ht="12">
      <c r="B13" s="102"/>
      <c r="C13" s="48"/>
      <c r="D13" s="49" t="s">
        <v>87</v>
      </c>
      <c r="E13" s="242">
        <v>37.4</v>
      </c>
      <c r="F13" s="243">
        <v>250792</v>
      </c>
      <c r="G13" s="244" t="s">
        <v>103</v>
      </c>
      <c r="H13" s="243">
        <v>533570</v>
      </c>
      <c r="I13" s="245">
        <v>2.13</v>
      </c>
      <c r="J13" s="246">
        <v>543998</v>
      </c>
      <c r="K13" s="247">
        <f t="shared" si="5"/>
        <v>-1.92</v>
      </c>
      <c r="L13" s="248">
        <v>37.4</v>
      </c>
      <c r="M13" s="243">
        <v>250792</v>
      </c>
      <c r="N13" s="243" t="s">
        <v>103</v>
      </c>
      <c r="O13" s="243">
        <v>473407</v>
      </c>
      <c r="P13" s="245">
        <v>1.89</v>
      </c>
      <c r="Q13" s="246">
        <v>477733</v>
      </c>
      <c r="R13" s="50">
        <f t="shared" si="0"/>
        <v>-0.91</v>
      </c>
      <c r="T13" s="45">
        <f t="shared" si="1"/>
        <v>-1.92</v>
      </c>
      <c r="U13" s="45" t="b">
        <f t="shared" si="2"/>
        <v>0</v>
      </c>
      <c r="V13" s="45">
        <f t="shared" si="3"/>
        <v>-0.91</v>
      </c>
      <c r="W13" s="45" t="b">
        <f t="shared" si="4"/>
        <v>0</v>
      </c>
    </row>
    <row r="14" spans="2:23" s="45" customFormat="1" ht="12">
      <c r="B14" s="102"/>
      <c r="C14" s="48"/>
      <c r="D14" s="49" t="s">
        <v>1</v>
      </c>
      <c r="E14" s="242">
        <v>36</v>
      </c>
      <c r="F14" s="243">
        <v>286343</v>
      </c>
      <c r="G14" s="244">
        <v>9</v>
      </c>
      <c r="H14" s="243">
        <v>744741</v>
      </c>
      <c r="I14" s="245">
        <v>2.6</v>
      </c>
      <c r="J14" s="246">
        <v>742677</v>
      </c>
      <c r="K14" s="247">
        <f t="shared" si="5"/>
        <v>0.28</v>
      </c>
      <c r="L14" s="248">
        <v>36</v>
      </c>
      <c r="M14" s="243">
        <v>286343</v>
      </c>
      <c r="N14" s="243">
        <v>9</v>
      </c>
      <c r="O14" s="243">
        <v>712361</v>
      </c>
      <c r="P14" s="245">
        <v>2.49</v>
      </c>
      <c r="Q14" s="246">
        <v>717250</v>
      </c>
      <c r="R14" s="50">
        <f t="shared" si="0"/>
        <v>-0.68</v>
      </c>
      <c r="T14" s="45">
        <f t="shared" si="1"/>
        <v>0.28</v>
      </c>
      <c r="U14" s="45" t="b">
        <f t="shared" si="2"/>
        <v>0</v>
      </c>
      <c r="V14" s="45">
        <f t="shared" si="3"/>
        <v>-0.68</v>
      </c>
      <c r="W14" s="45" t="b">
        <f t="shared" si="4"/>
        <v>0</v>
      </c>
    </row>
    <row r="15" spans="2:23" s="45" customFormat="1" ht="12">
      <c r="B15" s="99"/>
      <c r="C15" s="48"/>
      <c r="D15" s="49" t="s">
        <v>97</v>
      </c>
      <c r="E15" s="242" t="s">
        <v>101</v>
      </c>
      <c r="F15" s="243" t="s">
        <v>101</v>
      </c>
      <c r="G15" s="244" t="s">
        <v>101</v>
      </c>
      <c r="H15" s="243" t="s">
        <v>101</v>
      </c>
      <c r="I15" s="245" t="s">
        <v>101</v>
      </c>
      <c r="J15" s="246" t="s">
        <v>101</v>
      </c>
      <c r="K15" s="247" t="str">
        <f t="shared" si="5"/>
        <v>-</v>
      </c>
      <c r="L15" s="248" t="s">
        <v>101</v>
      </c>
      <c r="M15" s="243" t="s">
        <v>101</v>
      </c>
      <c r="N15" s="243" t="s">
        <v>101</v>
      </c>
      <c r="O15" s="243" t="s">
        <v>101</v>
      </c>
      <c r="P15" s="245" t="s">
        <v>101</v>
      </c>
      <c r="Q15" s="246" t="s">
        <v>101</v>
      </c>
      <c r="R15" s="50" t="str">
        <f t="shared" si="0"/>
        <v>-</v>
      </c>
      <c r="T15" s="45" t="e">
        <f t="shared" si="1"/>
        <v>#VALUE!</v>
      </c>
      <c r="U15" s="45" t="b">
        <f t="shared" si="2"/>
        <v>1</v>
      </c>
      <c r="V15" s="45" t="e">
        <f t="shared" si="3"/>
        <v>#VALUE!</v>
      </c>
      <c r="W15" s="45" t="b">
        <f t="shared" si="4"/>
        <v>1</v>
      </c>
    </row>
    <row r="16" spans="2:23" s="45" customFormat="1" ht="12">
      <c r="B16" s="99"/>
      <c r="C16" s="48"/>
      <c r="D16" s="49" t="s">
        <v>2</v>
      </c>
      <c r="E16" s="242">
        <v>35.8</v>
      </c>
      <c r="F16" s="243">
        <v>231964</v>
      </c>
      <c r="G16" s="244" t="s">
        <v>103</v>
      </c>
      <c r="H16" s="243">
        <v>593140</v>
      </c>
      <c r="I16" s="245">
        <v>2.56</v>
      </c>
      <c r="J16" s="246">
        <v>627000</v>
      </c>
      <c r="K16" s="247">
        <f t="shared" si="5"/>
        <v>-5.4</v>
      </c>
      <c r="L16" s="248">
        <v>35.8</v>
      </c>
      <c r="M16" s="243">
        <v>231964</v>
      </c>
      <c r="N16" s="243" t="s">
        <v>103</v>
      </c>
      <c r="O16" s="243">
        <v>578881</v>
      </c>
      <c r="P16" s="245">
        <v>2.5</v>
      </c>
      <c r="Q16" s="246">
        <v>616550</v>
      </c>
      <c r="R16" s="50">
        <f t="shared" si="0"/>
        <v>-6.11</v>
      </c>
      <c r="T16" s="45">
        <f t="shared" si="1"/>
        <v>-5.4</v>
      </c>
      <c r="U16" s="45" t="b">
        <f t="shared" si="2"/>
        <v>0</v>
      </c>
      <c r="V16" s="45">
        <f t="shared" si="3"/>
        <v>-6.11</v>
      </c>
      <c r="W16" s="45" t="b">
        <f t="shared" si="4"/>
        <v>0</v>
      </c>
    </row>
    <row r="17" spans="2:23" s="45" customFormat="1" ht="12">
      <c r="B17" s="99"/>
      <c r="C17" s="48"/>
      <c r="D17" s="49" t="s">
        <v>79</v>
      </c>
      <c r="E17" s="242">
        <v>43.8</v>
      </c>
      <c r="F17" s="243">
        <v>258112</v>
      </c>
      <c r="G17" s="244">
        <v>4</v>
      </c>
      <c r="H17" s="243">
        <v>626059</v>
      </c>
      <c r="I17" s="245">
        <v>2.43</v>
      </c>
      <c r="J17" s="246">
        <v>630414</v>
      </c>
      <c r="K17" s="247">
        <f t="shared" si="5"/>
        <v>-0.69</v>
      </c>
      <c r="L17" s="248">
        <v>43.8</v>
      </c>
      <c r="M17" s="243">
        <v>258112</v>
      </c>
      <c r="N17" s="243">
        <v>4</v>
      </c>
      <c r="O17" s="243">
        <v>615783</v>
      </c>
      <c r="P17" s="245">
        <v>2.39</v>
      </c>
      <c r="Q17" s="246">
        <v>579476</v>
      </c>
      <c r="R17" s="50">
        <f t="shared" si="0"/>
        <v>6.27</v>
      </c>
      <c r="T17" s="45">
        <f t="shared" si="1"/>
        <v>-0.69</v>
      </c>
      <c r="U17" s="45" t="b">
        <f t="shared" si="2"/>
        <v>0</v>
      </c>
      <c r="V17" s="45">
        <f t="shared" si="3"/>
        <v>6.27</v>
      </c>
      <c r="W17" s="45" t="b">
        <f t="shared" si="4"/>
        <v>0</v>
      </c>
    </row>
    <row r="18" spans="2:23" s="45" customFormat="1" ht="12">
      <c r="B18" s="99"/>
      <c r="C18" s="48"/>
      <c r="D18" s="49" t="s">
        <v>80</v>
      </c>
      <c r="E18" s="242">
        <v>39.8</v>
      </c>
      <c r="F18" s="243">
        <v>298435</v>
      </c>
      <c r="G18" s="244" t="s">
        <v>103</v>
      </c>
      <c r="H18" s="243">
        <v>759003</v>
      </c>
      <c r="I18" s="245">
        <v>2.54</v>
      </c>
      <c r="J18" s="246">
        <v>674962</v>
      </c>
      <c r="K18" s="247">
        <f t="shared" si="5"/>
        <v>12.45</v>
      </c>
      <c r="L18" s="248">
        <v>39.8</v>
      </c>
      <c r="M18" s="243">
        <v>298435</v>
      </c>
      <c r="N18" s="243" t="s">
        <v>103</v>
      </c>
      <c r="O18" s="243">
        <v>566795</v>
      </c>
      <c r="P18" s="245">
        <v>1.9</v>
      </c>
      <c r="Q18" s="246">
        <v>492286</v>
      </c>
      <c r="R18" s="50">
        <f t="shared" si="0"/>
        <v>15.14</v>
      </c>
      <c r="T18" s="45">
        <f t="shared" si="1"/>
        <v>12.45</v>
      </c>
      <c r="U18" s="45" t="b">
        <f t="shared" si="2"/>
        <v>0</v>
      </c>
      <c r="V18" s="45">
        <f t="shared" si="3"/>
        <v>15.14</v>
      </c>
      <c r="W18" s="45" t="b">
        <f t="shared" si="4"/>
        <v>0</v>
      </c>
    </row>
    <row r="19" spans="2:23" s="45" customFormat="1" ht="12">
      <c r="B19" s="99"/>
      <c r="C19" s="48"/>
      <c r="D19" s="49" t="s">
        <v>3</v>
      </c>
      <c r="E19" s="242">
        <v>39.9</v>
      </c>
      <c r="F19" s="243">
        <v>278758</v>
      </c>
      <c r="G19" s="244" t="s">
        <v>103</v>
      </c>
      <c r="H19" s="243">
        <v>800000</v>
      </c>
      <c r="I19" s="245">
        <v>2.87</v>
      </c>
      <c r="J19" s="246">
        <v>750000</v>
      </c>
      <c r="K19" s="247">
        <f t="shared" si="5"/>
        <v>6.67</v>
      </c>
      <c r="L19" s="248">
        <v>39.9</v>
      </c>
      <c r="M19" s="243">
        <v>278758</v>
      </c>
      <c r="N19" s="243" t="s">
        <v>103</v>
      </c>
      <c r="O19" s="243">
        <v>725000</v>
      </c>
      <c r="P19" s="245">
        <v>2.6</v>
      </c>
      <c r="Q19" s="246">
        <v>650000</v>
      </c>
      <c r="R19" s="50">
        <f t="shared" si="0"/>
        <v>11.54</v>
      </c>
      <c r="T19" s="45">
        <f t="shared" si="1"/>
        <v>6.67</v>
      </c>
      <c r="U19" s="45" t="b">
        <f t="shared" si="2"/>
        <v>0</v>
      </c>
      <c r="V19" s="45">
        <f t="shared" si="3"/>
        <v>11.54</v>
      </c>
      <c r="W19" s="45" t="b">
        <f t="shared" si="4"/>
        <v>0</v>
      </c>
    </row>
    <row r="20" spans="2:23" s="45" customFormat="1" ht="12">
      <c r="B20" s="99" t="s">
        <v>4</v>
      </c>
      <c r="C20" s="48"/>
      <c r="D20" s="49" t="s">
        <v>5</v>
      </c>
      <c r="E20" s="242">
        <v>36.1</v>
      </c>
      <c r="F20" s="243">
        <v>249763</v>
      </c>
      <c r="G20" s="244" t="s">
        <v>103</v>
      </c>
      <c r="H20" s="243">
        <v>658946</v>
      </c>
      <c r="I20" s="245">
        <v>2.64</v>
      </c>
      <c r="J20" s="246">
        <v>762075</v>
      </c>
      <c r="K20" s="247">
        <f t="shared" si="5"/>
        <v>-13.53</v>
      </c>
      <c r="L20" s="248">
        <v>36.1</v>
      </c>
      <c r="M20" s="243">
        <v>249763</v>
      </c>
      <c r="N20" s="243" t="s">
        <v>103</v>
      </c>
      <c r="O20" s="243">
        <v>647649</v>
      </c>
      <c r="P20" s="245">
        <v>2.59</v>
      </c>
      <c r="Q20" s="246">
        <v>739755</v>
      </c>
      <c r="R20" s="50">
        <f t="shared" si="0"/>
        <v>-12.45</v>
      </c>
      <c r="T20" s="45">
        <f t="shared" si="1"/>
        <v>-13.53</v>
      </c>
      <c r="U20" s="45" t="b">
        <f t="shared" si="2"/>
        <v>0</v>
      </c>
      <c r="V20" s="45">
        <f t="shared" si="3"/>
        <v>-12.45</v>
      </c>
      <c r="W20" s="45" t="b">
        <f t="shared" si="4"/>
        <v>0</v>
      </c>
    </row>
    <row r="21" spans="2:23" s="45" customFormat="1" ht="12">
      <c r="B21" s="99"/>
      <c r="C21" s="48"/>
      <c r="D21" s="49" t="s">
        <v>6</v>
      </c>
      <c r="E21" s="242">
        <v>37.2</v>
      </c>
      <c r="F21" s="243">
        <v>254995</v>
      </c>
      <c r="G21" s="244">
        <v>8</v>
      </c>
      <c r="H21" s="243">
        <v>672621</v>
      </c>
      <c r="I21" s="245">
        <v>2.64</v>
      </c>
      <c r="J21" s="246">
        <v>679397</v>
      </c>
      <c r="K21" s="247">
        <f t="shared" si="5"/>
        <v>-1</v>
      </c>
      <c r="L21" s="248">
        <v>37.2</v>
      </c>
      <c r="M21" s="243">
        <v>254995</v>
      </c>
      <c r="N21" s="243">
        <v>8</v>
      </c>
      <c r="O21" s="243">
        <v>610983</v>
      </c>
      <c r="P21" s="245">
        <v>2.4</v>
      </c>
      <c r="Q21" s="246">
        <v>615441</v>
      </c>
      <c r="R21" s="50">
        <f t="shared" si="0"/>
        <v>-0.72</v>
      </c>
      <c r="T21" s="45">
        <f t="shared" si="1"/>
        <v>-1</v>
      </c>
      <c r="U21" s="45" t="b">
        <f t="shared" si="2"/>
        <v>0</v>
      </c>
      <c r="V21" s="45">
        <f t="shared" si="3"/>
        <v>-0.72</v>
      </c>
      <c r="W21" s="45" t="b">
        <f t="shared" si="4"/>
        <v>0</v>
      </c>
    </row>
    <row r="22" spans="2:23" s="45" customFormat="1" ht="12">
      <c r="B22" s="99"/>
      <c r="C22" s="48"/>
      <c r="D22" s="49" t="s">
        <v>98</v>
      </c>
      <c r="E22" s="242">
        <v>39.5</v>
      </c>
      <c r="F22" s="243">
        <v>306813</v>
      </c>
      <c r="G22" s="244">
        <v>13</v>
      </c>
      <c r="H22" s="243">
        <v>850283</v>
      </c>
      <c r="I22" s="245">
        <v>2.77</v>
      </c>
      <c r="J22" s="249" t="s">
        <v>138</v>
      </c>
      <c r="K22" s="247" t="str">
        <f t="shared" si="5"/>
        <v>-</v>
      </c>
      <c r="L22" s="248">
        <v>39.5</v>
      </c>
      <c r="M22" s="243">
        <v>306813</v>
      </c>
      <c r="N22" s="243">
        <v>13</v>
      </c>
      <c r="O22" s="243">
        <v>800831</v>
      </c>
      <c r="P22" s="245">
        <v>2.61</v>
      </c>
      <c r="Q22" s="250" t="s">
        <v>138</v>
      </c>
      <c r="R22" s="50" t="str">
        <f t="shared" si="0"/>
        <v>-</v>
      </c>
      <c r="T22" s="45" t="e">
        <f t="shared" si="1"/>
        <v>#VALUE!</v>
      </c>
      <c r="U22" s="45" t="b">
        <f t="shared" si="2"/>
        <v>1</v>
      </c>
      <c r="V22" s="45" t="e">
        <f t="shared" si="3"/>
        <v>#VALUE!</v>
      </c>
      <c r="W22" s="45" t="b">
        <f t="shared" si="4"/>
        <v>1</v>
      </c>
    </row>
    <row r="23" spans="2:23" s="45" customFormat="1" ht="12">
      <c r="B23" s="99"/>
      <c r="C23" s="48"/>
      <c r="D23" s="49" t="s">
        <v>75</v>
      </c>
      <c r="E23" s="242">
        <v>39.1</v>
      </c>
      <c r="F23" s="243">
        <v>285823</v>
      </c>
      <c r="G23" s="244" t="s">
        <v>103</v>
      </c>
      <c r="H23" s="243">
        <v>595500</v>
      </c>
      <c r="I23" s="245">
        <v>2.08</v>
      </c>
      <c r="J23" s="246">
        <v>586646</v>
      </c>
      <c r="K23" s="247">
        <f t="shared" si="5"/>
        <v>1.51</v>
      </c>
      <c r="L23" s="248">
        <v>39.1</v>
      </c>
      <c r="M23" s="243">
        <v>285823</v>
      </c>
      <c r="N23" s="243" t="s">
        <v>103</v>
      </c>
      <c r="O23" s="243">
        <v>569421</v>
      </c>
      <c r="P23" s="245">
        <v>1.99</v>
      </c>
      <c r="Q23" s="246">
        <v>570181</v>
      </c>
      <c r="R23" s="50">
        <f t="shared" si="0"/>
        <v>-0.13</v>
      </c>
      <c r="T23" s="45">
        <f t="shared" si="1"/>
        <v>1.51</v>
      </c>
      <c r="U23" s="45" t="b">
        <f t="shared" si="2"/>
        <v>0</v>
      </c>
      <c r="V23" s="45">
        <f t="shared" si="3"/>
        <v>-0.13</v>
      </c>
      <c r="W23" s="45" t="b">
        <f t="shared" si="4"/>
        <v>0</v>
      </c>
    </row>
    <row r="24" spans="2:23" s="45" customFormat="1" ht="12">
      <c r="B24" s="99"/>
      <c r="C24" s="48"/>
      <c r="D24" s="49" t="s">
        <v>73</v>
      </c>
      <c r="E24" s="242">
        <v>34.6</v>
      </c>
      <c r="F24" s="243">
        <v>264068</v>
      </c>
      <c r="G24" s="244">
        <v>7</v>
      </c>
      <c r="H24" s="243">
        <v>706604</v>
      </c>
      <c r="I24" s="245">
        <v>2.68</v>
      </c>
      <c r="J24" s="246">
        <v>734957</v>
      </c>
      <c r="K24" s="247">
        <f t="shared" si="5"/>
        <v>-3.86</v>
      </c>
      <c r="L24" s="248">
        <v>34.6</v>
      </c>
      <c r="M24" s="243">
        <v>264068</v>
      </c>
      <c r="N24" s="243">
        <v>7</v>
      </c>
      <c r="O24" s="243">
        <v>687717</v>
      </c>
      <c r="P24" s="245">
        <v>2.6</v>
      </c>
      <c r="Q24" s="246">
        <v>721717</v>
      </c>
      <c r="R24" s="50">
        <f t="shared" si="0"/>
        <v>-4.71</v>
      </c>
      <c r="T24" s="45">
        <f t="shared" si="1"/>
        <v>-3.86</v>
      </c>
      <c r="U24" s="45" t="b">
        <f t="shared" si="2"/>
        <v>0</v>
      </c>
      <c r="V24" s="45">
        <f t="shared" si="3"/>
        <v>-4.71</v>
      </c>
      <c r="W24" s="45" t="b">
        <f t="shared" si="4"/>
        <v>0</v>
      </c>
    </row>
    <row r="25" spans="2:23" s="45" customFormat="1" ht="12">
      <c r="B25" s="99"/>
      <c r="C25" s="48"/>
      <c r="D25" s="49" t="s">
        <v>74</v>
      </c>
      <c r="E25" s="242">
        <v>37.5</v>
      </c>
      <c r="F25" s="243">
        <v>266856</v>
      </c>
      <c r="G25" s="244" t="s">
        <v>103</v>
      </c>
      <c r="H25" s="243">
        <v>675534</v>
      </c>
      <c r="I25" s="245">
        <v>2.53</v>
      </c>
      <c r="J25" s="246">
        <v>640335</v>
      </c>
      <c r="K25" s="247">
        <f t="shared" si="5"/>
        <v>5.5</v>
      </c>
      <c r="L25" s="248">
        <v>37.5</v>
      </c>
      <c r="M25" s="243">
        <v>266856</v>
      </c>
      <c r="N25" s="243" t="s">
        <v>103</v>
      </c>
      <c r="O25" s="243">
        <v>640340</v>
      </c>
      <c r="P25" s="245">
        <v>2.4</v>
      </c>
      <c r="Q25" s="246">
        <v>599103</v>
      </c>
      <c r="R25" s="50">
        <f t="shared" si="0"/>
        <v>6.88</v>
      </c>
      <c r="T25" s="45">
        <f t="shared" si="1"/>
        <v>5.5</v>
      </c>
      <c r="U25" s="45" t="b">
        <f t="shared" si="2"/>
        <v>0</v>
      </c>
      <c r="V25" s="45">
        <f t="shared" si="3"/>
        <v>6.88</v>
      </c>
      <c r="W25" s="45" t="b">
        <f t="shared" si="4"/>
        <v>0</v>
      </c>
    </row>
    <row r="26" spans="2:23" s="45" customFormat="1" ht="12">
      <c r="B26" s="99"/>
      <c r="C26" s="48"/>
      <c r="D26" s="49" t="s">
        <v>7</v>
      </c>
      <c r="E26" s="242">
        <v>37.8</v>
      </c>
      <c r="F26" s="243">
        <v>291993</v>
      </c>
      <c r="G26" s="244">
        <v>47</v>
      </c>
      <c r="H26" s="243">
        <v>860097</v>
      </c>
      <c r="I26" s="245">
        <v>2.95</v>
      </c>
      <c r="J26" s="246">
        <v>866149</v>
      </c>
      <c r="K26" s="247">
        <f t="shared" si="5"/>
        <v>-0.7</v>
      </c>
      <c r="L26" s="248">
        <v>37.8</v>
      </c>
      <c r="M26" s="243">
        <v>291993</v>
      </c>
      <c r="N26" s="243">
        <v>47</v>
      </c>
      <c r="O26" s="243">
        <v>847088</v>
      </c>
      <c r="P26" s="245">
        <v>2.9</v>
      </c>
      <c r="Q26" s="246">
        <v>856786</v>
      </c>
      <c r="R26" s="50">
        <f t="shared" si="0"/>
        <v>-1.13</v>
      </c>
      <c r="T26" s="45">
        <f t="shared" si="1"/>
        <v>-0.7</v>
      </c>
      <c r="U26" s="45" t="b">
        <f t="shared" si="2"/>
        <v>0</v>
      </c>
      <c r="V26" s="45">
        <f t="shared" si="3"/>
        <v>-1.13</v>
      </c>
      <c r="W26" s="45" t="b">
        <f t="shared" si="4"/>
        <v>0</v>
      </c>
    </row>
    <row r="27" spans="2:23" s="45" customFormat="1" ht="12">
      <c r="B27" s="99"/>
      <c r="C27" s="48"/>
      <c r="D27" s="49" t="s">
        <v>99</v>
      </c>
      <c r="E27" s="242">
        <v>42.3</v>
      </c>
      <c r="F27" s="243">
        <v>329367</v>
      </c>
      <c r="G27" s="244">
        <v>9</v>
      </c>
      <c r="H27" s="243">
        <v>859449</v>
      </c>
      <c r="I27" s="245">
        <v>2.61</v>
      </c>
      <c r="J27" s="246">
        <v>838796</v>
      </c>
      <c r="K27" s="247">
        <f t="shared" si="5"/>
        <v>2.46</v>
      </c>
      <c r="L27" s="248">
        <v>42.3</v>
      </c>
      <c r="M27" s="243">
        <v>329367</v>
      </c>
      <c r="N27" s="243">
        <v>9</v>
      </c>
      <c r="O27" s="243">
        <v>831709</v>
      </c>
      <c r="P27" s="245">
        <v>2.53</v>
      </c>
      <c r="Q27" s="246">
        <v>816086</v>
      </c>
      <c r="R27" s="50">
        <f t="shared" si="0"/>
        <v>1.91</v>
      </c>
      <c r="T27" s="45">
        <f t="shared" si="1"/>
        <v>2.46</v>
      </c>
      <c r="U27" s="45" t="b">
        <f t="shared" si="2"/>
        <v>0</v>
      </c>
      <c r="V27" s="45">
        <f t="shared" si="3"/>
        <v>1.91</v>
      </c>
      <c r="W27" s="45" t="b">
        <f t="shared" si="4"/>
        <v>0</v>
      </c>
    </row>
    <row r="28" spans="2:23" s="45" customFormat="1" ht="12">
      <c r="B28" s="99" t="s">
        <v>8</v>
      </c>
      <c r="C28" s="196" t="s">
        <v>9</v>
      </c>
      <c r="D28" s="202"/>
      <c r="E28" s="251" t="s">
        <v>101</v>
      </c>
      <c r="F28" s="252" t="s">
        <v>101</v>
      </c>
      <c r="G28" s="253" t="s">
        <v>101</v>
      </c>
      <c r="H28" s="252" t="s">
        <v>101</v>
      </c>
      <c r="I28" s="254" t="s">
        <v>101</v>
      </c>
      <c r="J28" s="255" t="s">
        <v>101</v>
      </c>
      <c r="K28" s="51" t="str">
        <f t="shared" si="5"/>
        <v>-</v>
      </c>
      <c r="L28" s="256" t="s">
        <v>101</v>
      </c>
      <c r="M28" s="252" t="s">
        <v>101</v>
      </c>
      <c r="N28" s="252" t="s">
        <v>101</v>
      </c>
      <c r="O28" s="252" t="s">
        <v>101</v>
      </c>
      <c r="P28" s="254" t="s">
        <v>101</v>
      </c>
      <c r="Q28" s="255" t="s">
        <v>101</v>
      </c>
      <c r="R28" s="51" t="str">
        <f t="shared" si="0"/>
        <v>-</v>
      </c>
      <c r="T28" s="45" t="e">
        <f t="shared" si="1"/>
        <v>#VALUE!</v>
      </c>
      <c r="U28" s="45" t="b">
        <f t="shared" si="2"/>
        <v>1</v>
      </c>
      <c r="V28" s="45" t="e">
        <f t="shared" si="3"/>
        <v>#VALUE!</v>
      </c>
      <c r="W28" s="45" t="b">
        <f t="shared" si="4"/>
        <v>1</v>
      </c>
    </row>
    <row r="29" spans="2:23" s="45" customFormat="1" ht="12">
      <c r="B29" s="99"/>
      <c r="C29" s="196" t="s">
        <v>83</v>
      </c>
      <c r="D29" s="202"/>
      <c r="E29" s="251">
        <v>46</v>
      </c>
      <c r="F29" s="252">
        <v>265816</v>
      </c>
      <c r="G29" s="253" t="s">
        <v>103</v>
      </c>
      <c r="H29" s="252">
        <v>640000</v>
      </c>
      <c r="I29" s="254">
        <v>2.41</v>
      </c>
      <c r="J29" s="255">
        <v>640000</v>
      </c>
      <c r="K29" s="51">
        <f t="shared" si="5"/>
        <v>0</v>
      </c>
      <c r="L29" s="256">
        <v>46</v>
      </c>
      <c r="M29" s="252">
        <v>265816</v>
      </c>
      <c r="N29" s="252" t="s">
        <v>103</v>
      </c>
      <c r="O29" s="252">
        <v>600000</v>
      </c>
      <c r="P29" s="254">
        <v>2.26</v>
      </c>
      <c r="Q29" s="255">
        <v>610000</v>
      </c>
      <c r="R29" s="51">
        <f t="shared" si="0"/>
        <v>-1.64</v>
      </c>
      <c r="T29" s="45">
        <f t="shared" si="1"/>
        <v>0</v>
      </c>
      <c r="U29" s="45" t="b">
        <f t="shared" si="2"/>
        <v>0</v>
      </c>
      <c r="V29" s="45">
        <f t="shared" si="3"/>
        <v>-1.64</v>
      </c>
      <c r="W29" s="45" t="b">
        <f t="shared" si="4"/>
        <v>0</v>
      </c>
    </row>
    <row r="30" spans="2:23" s="45" customFormat="1" ht="12">
      <c r="B30" s="99"/>
      <c r="C30" s="196" t="s">
        <v>10</v>
      </c>
      <c r="D30" s="202"/>
      <c r="E30" s="251">
        <v>36.3</v>
      </c>
      <c r="F30" s="252">
        <v>289440</v>
      </c>
      <c r="G30" s="253">
        <v>5</v>
      </c>
      <c r="H30" s="252">
        <v>698909</v>
      </c>
      <c r="I30" s="254">
        <v>2.41</v>
      </c>
      <c r="J30" s="255">
        <v>628587</v>
      </c>
      <c r="K30" s="51">
        <f t="shared" si="5"/>
        <v>11.19</v>
      </c>
      <c r="L30" s="256">
        <v>36.3</v>
      </c>
      <c r="M30" s="252">
        <v>289440</v>
      </c>
      <c r="N30" s="252">
        <v>5</v>
      </c>
      <c r="O30" s="252">
        <v>638740</v>
      </c>
      <c r="P30" s="254">
        <v>2.21</v>
      </c>
      <c r="Q30" s="255">
        <v>525142</v>
      </c>
      <c r="R30" s="51">
        <f t="shared" si="0"/>
        <v>21.63</v>
      </c>
      <c r="T30" s="45">
        <f t="shared" si="1"/>
        <v>11.19</v>
      </c>
      <c r="U30" s="45" t="b">
        <f t="shared" si="2"/>
        <v>0</v>
      </c>
      <c r="V30" s="45">
        <f t="shared" si="3"/>
        <v>21.63</v>
      </c>
      <c r="W30" s="45" t="b">
        <f t="shared" si="4"/>
        <v>0</v>
      </c>
    </row>
    <row r="31" spans="2:23" s="45" customFormat="1" ht="12">
      <c r="B31" s="99"/>
      <c r="C31" s="196" t="s">
        <v>84</v>
      </c>
      <c r="D31" s="202"/>
      <c r="E31" s="251">
        <v>39</v>
      </c>
      <c r="F31" s="252">
        <v>274300</v>
      </c>
      <c r="G31" s="253" t="s">
        <v>103</v>
      </c>
      <c r="H31" s="252">
        <v>901000</v>
      </c>
      <c r="I31" s="254">
        <v>3.28</v>
      </c>
      <c r="J31" s="255">
        <v>886000</v>
      </c>
      <c r="K31" s="51">
        <f t="shared" si="5"/>
        <v>1.69</v>
      </c>
      <c r="L31" s="256">
        <v>39</v>
      </c>
      <c r="M31" s="252">
        <v>274300</v>
      </c>
      <c r="N31" s="252" t="s">
        <v>103</v>
      </c>
      <c r="O31" s="252">
        <v>879000</v>
      </c>
      <c r="P31" s="254">
        <v>3.2</v>
      </c>
      <c r="Q31" s="255">
        <v>881000</v>
      </c>
      <c r="R31" s="51">
        <f t="shared" si="0"/>
        <v>-0.23</v>
      </c>
      <c r="T31" s="45">
        <f t="shared" si="1"/>
        <v>1.69</v>
      </c>
      <c r="U31" s="45" t="b">
        <f t="shared" si="2"/>
        <v>0</v>
      </c>
      <c r="V31" s="45">
        <f t="shared" si="3"/>
        <v>-0.23</v>
      </c>
      <c r="W31" s="45" t="b">
        <f t="shared" si="4"/>
        <v>0</v>
      </c>
    </row>
    <row r="32" spans="2:23" s="45" customFormat="1" ht="12">
      <c r="B32" s="99"/>
      <c r="C32" s="196" t="s">
        <v>39</v>
      </c>
      <c r="D32" s="202"/>
      <c r="E32" s="251" t="s">
        <v>101</v>
      </c>
      <c r="F32" s="252" t="s">
        <v>101</v>
      </c>
      <c r="G32" s="253" t="s">
        <v>101</v>
      </c>
      <c r="H32" s="252" t="s">
        <v>101</v>
      </c>
      <c r="I32" s="254" t="s">
        <v>101</v>
      </c>
      <c r="J32" s="255" t="s">
        <v>101</v>
      </c>
      <c r="K32" s="51" t="str">
        <f t="shared" si="5"/>
        <v>-</v>
      </c>
      <c r="L32" s="256" t="s">
        <v>101</v>
      </c>
      <c r="M32" s="252" t="s">
        <v>101</v>
      </c>
      <c r="N32" s="252" t="s">
        <v>101</v>
      </c>
      <c r="O32" s="252" t="s">
        <v>101</v>
      </c>
      <c r="P32" s="254" t="s">
        <v>101</v>
      </c>
      <c r="Q32" s="255" t="s">
        <v>101</v>
      </c>
      <c r="R32" s="51" t="str">
        <f t="shared" si="0"/>
        <v>-</v>
      </c>
      <c r="T32" s="45" t="e">
        <f t="shared" si="1"/>
        <v>#VALUE!</v>
      </c>
      <c r="U32" s="45" t="b">
        <f t="shared" si="2"/>
        <v>1</v>
      </c>
      <c r="V32" s="45" t="e">
        <f t="shared" si="3"/>
        <v>#VALUE!</v>
      </c>
      <c r="W32" s="45" t="b">
        <f t="shared" si="4"/>
        <v>1</v>
      </c>
    </row>
    <row r="33" spans="2:23" s="45" customFormat="1" ht="12">
      <c r="B33" s="99"/>
      <c r="C33" s="203" t="s">
        <v>82</v>
      </c>
      <c r="D33" s="204"/>
      <c r="E33" s="242">
        <v>40.1</v>
      </c>
      <c r="F33" s="243">
        <v>273793</v>
      </c>
      <c r="G33" s="244">
        <v>8</v>
      </c>
      <c r="H33" s="243">
        <v>641104</v>
      </c>
      <c r="I33" s="245">
        <v>2.34</v>
      </c>
      <c r="J33" s="246">
        <v>548226</v>
      </c>
      <c r="K33" s="247">
        <f t="shared" si="5"/>
        <v>16.94</v>
      </c>
      <c r="L33" s="248">
        <v>40.1</v>
      </c>
      <c r="M33" s="243">
        <v>273793</v>
      </c>
      <c r="N33" s="243">
        <v>8</v>
      </c>
      <c r="O33" s="243">
        <v>568651</v>
      </c>
      <c r="P33" s="245">
        <v>2.08</v>
      </c>
      <c r="Q33" s="246">
        <v>524256</v>
      </c>
      <c r="R33" s="50">
        <f t="shared" si="0"/>
        <v>8.47</v>
      </c>
      <c r="T33" s="45">
        <f t="shared" si="1"/>
        <v>16.94</v>
      </c>
      <c r="U33" s="45" t="b">
        <f t="shared" si="2"/>
        <v>0</v>
      </c>
      <c r="V33" s="45">
        <f t="shared" si="3"/>
        <v>8.47</v>
      </c>
      <c r="W33" s="45" t="b">
        <f t="shared" si="4"/>
        <v>0</v>
      </c>
    </row>
    <row r="34" spans="2:23" s="45" customFormat="1" ht="12">
      <c r="B34" s="99"/>
      <c r="C34" s="48"/>
      <c r="D34" s="52" t="s">
        <v>100</v>
      </c>
      <c r="E34" s="242" t="s">
        <v>101</v>
      </c>
      <c r="F34" s="243" t="s">
        <v>101</v>
      </c>
      <c r="G34" s="244" t="s">
        <v>101</v>
      </c>
      <c r="H34" s="243" t="s">
        <v>101</v>
      </c>
      <c r="I34" s="245" t="s">
        <v>101</v>
      </c>
      <c r="J34" s="246" t="s">
        <v>101</v>
      </c>
      <c r="K34" s="247" t="str">
        <f t="shared" si="5"/>
        <v>-</v>
      </c>
      <c r="L34" s="248" t="s">
        <v>101</v>
      </c>
      <c r="M34" s="243" t="s">
        <v>101</v>
      </c>
      <c r="N34" s="243" t="s">
        <v>101</v>
      </c>
      <c r="O34" s="243" t="s">
        <v>101</v>
      </c>
      <c r="P34" s="245" t="s">
        <v>101</v>
      </c>
      <c r="Q34" s="246" t="s">
        <v>101</v>
      </c>
      <c r="R34" s="50" t="str">
        <f t="shared" si="0"/>
        <v>-</v>
      </c>
      <c r="T34" s="45" t="e">
        <f t="shared" si="1"/>
        <v>#VALUE!</v>
      </c>
      <c r="U34" s="45" t="b">
        <f t="shared" si="2"/>
        <v>1</v>
      </c>
      <c r="V34" s="45" t="e">
        <f t="shared" si="3"/>
        <v>#VALUE!</v>
      </c>
      <c r="W34" s="45" t="b">
        <f t="shared" si="4"/>
        <v>1</v>
      </c>
    </row>
    <row r="35" spans="2:23" s="45" customFormat="1" ht="12">
      <c r="B35" s="99"/>
      <c r="C35" s="48"/>
      <c r="D35" s="52" t="s">
        <v>11</v>
      </c>
      <c r="E35" s="242">
        <v>40.6</v>
      </c>
      <c r="F35" s="243">
        <v>256913</v>
      </c>
      <c r="G35" s="244" t="s">
        <v>103</v>
      </c>
      <c r="H35" s="243">
        <v>535815</v>
      </c>
      <c r="I35" s="245">
        <v>2.09</v>
      </c>
      <c r="J35" s="246">
        <v>519689</v>
      </c>
      <c r="K35" s="247">
        <f t="shared" si="5"/>
        <v>3.1</v>
      </c>
      <c r="L35" s="248">
        <v>40.6</v>
      </c>
      <c r="M35" s="243">
        <v>256913</v>
      </c>
      <c r="N35" s="243" t="s">
        <v>103</v>
      </c>
      <c r="O35" s="243">
        <v>524708</v>
      </c>
      <c r="P35" s="245">
        <v>2.04</v>
      </c>
      <c r="Q35" s="246">
        <v>511134</v>
      </c>
      <c r="R35" s="50">
        <f t="shared" si="0"/>
        <v>2.66</v>
      </c>
      <c r="T35" s="45">
        <f t="shared" si="1"/>
        <v>3.1</v>
      </c>
      <c r="U35" s="45" t="b">
        <f t="shared" si="2"/>
        <v>0</v>
      </c>
      <c r="V35" s="45">
        <f t="shared" si="3"/>
        <v>2.66</v>
      </c>
      <c r="W35" s="45" t="b">
        <f t="shared" si="4"/>
        <v>0</v>
      </c>
    </row>
    <row r="36" spans="2:23" s="45" customFormat="1" ht="12">
      <c r="B36" s="99" t="s">
        <v>12</v>
      </c>
      <c r="C36" s="48"/>
      <c r="D36" s="52" t="s">
        <v>13</v>
      </c>
      <c r="E36" s="242">
        <v>39.6</v>
      </c>
      <c r="F36" s="243">
        <v>290618</v>
      </c>
      <c r="G36" s="244">
        <v>6</v>
      </c>
      <c r="H36" s="243">
        <v>746048</v>
      </c>
      <c r="I36" s="245">
        <v>2.57</v>
      </c>
      <c r="J36" s="246">
        <v>661316</v>
      </c>
      <c r="K36" s="247">
        <f t="shared" si="5"/>
        <v>12.81</v>
      </c>
      <c r="L36" s="248">
        <v>39.6</v>
      </c>
      <c r="M36" s="243">
        <v>290618</v>
      </c>
      <c r="N36" s="243">
        <v>6</v>
      </c>
      <c r="O36" s="243">
        <v>612450</v>
      </c>
      <c r="P36" s="245">
        <v>2.11</v>
      </c>
      <c r="Q36" s="246">
        <v>576416</v>
      </c>
      <c r="R36" s="50">
        <f t="shared" si="0"/>
        <v>6.25</v>
      </c>
      <c r="T36" s="45">
        <f t="shared" si="1"/>
        <v>12.81</v>
      </c>
      <c r="U36" s="45" t="b">
        <f t="shared" si="2"/>
        <v>0</v>
      </c>
      <c r="V36" s="45">
        <f t="shared" si="3"/>
        <v>6.25</v>
      </c>
      <c r="W36" s="45" t="b">
        <f t="shared" si="4"/>
        <v>0</v>
      </c>
    </row>
    <row r="37" spans="2:23" s="45" customFormat="1" ht="12">
      <c r="B37" s="99"/>
      <c r="C37" s="48"/>
      <c r="D37" s="52" t="s">
        <v>40</v>
      </c>
      <c r="E37" s="242" t="s">
        <v>101</v>
      </c>
      <c r="F37" s="243" t="s">
        <v>101</v>
      </c>
      <c r="G37" s="244" t="s">
        <v>101</v>
      </c>
      <c r="H37" s="243" t="s">
        <v>101</v>
      </c>
      <c r="I37" s="245" t="s">
        <v>101</v>
      </c>
      <c r="J37" s="246" t="s">
        <v>101</v>
      </c>
      <c r="K37" s="247" t="str">
        <f t="shared" si="5"/>
        <v>-</v>
      </c>
      <c r="L37" s="248" t="s">
        <v>101</v>
      </c>
      <c r="M37" s="243" t="s">
        <v>101</v>
      </c>
      <c r="N37" s="243" t="s">
        <v>101</v>
      </c>
      <c r="O37" s="243" t="s">
        <v>101</v>
      </c>
      <c r="P37" s="245" t="s">
        <v>101</v>
      </c>
      <c r="Q37" s="246" t="s">
        <v>101</v>
      </c>
      <c r="R37" s="50" t="str">
        <f t="shared" si="0"/>
        <v>-</v>
      </c>
      <c r="T37" s="45" t="e">
        <f t="shared" si="1"/>
        <v>#VALUE!</v>
      </c>
      <c r="U37" s="45" t="b">
        <f t="shared" si="2"/>
        <v>1</v>
      </c>
      <c r="V37" s="45" t="e">
        <f t="shared" si="3"/>
        <v>#VALUE!</v>
      </c>
      <c r="W37" s="45" t="b">
        <f t="shared" si="4"/>
        <v>1</v>
      </c>
    </row>
    <row r="38" spans="2:23" s="45" customFormat="1" ht="12">
      <c r="B38" s="99"/>
      <c r="C38" s="48"/>
      <c r="D38" s="52" t="s">
        <v>41</v>
      </c>
      <c r="E38" s="242" t="s">
        <v>101</v>
      </c>
      <c r="F38" s="243" t="s">
        <v>101</v>
      </c>
      <c r="G38" s="244" t="s">
        <v>101</v>
      </c>
      <c r="H38" s="243" t="s">
        <v>101</v>
      </c>
      <c r="I38" s="245" t="s">
        <v>101</v>
      </c>
      <c r="J38" s="246" t="s">
        <v>101</v>
      </c>
      <c r="K38" s="247" t="str">
        <f t="shared" si="5"/>
        <v>-</v>
      </c>
      <c r="L38" s="248" t="s">
        <v>101</v>
      </c>
      <c r="M38" s="243" t="s">
        <v>101</v>
      </c>
      <c r="N38" s="243" t="s">
        <v>101</v>
      </c>
      <c r="O38" s="243" t="s">
        <v>101</v>
      </c>
      <c r="P38" s="245" t="s">
        <v>101</v>
      </c>
      <c r="Q38" s="246" t="s">
        <v>101</v>
      </c>
      <c r="R38" s="50" t="str">
        <f t="shared" si="0"/>
        <v>-</v>
      </c>
      <c r="T38" s="45" t="e">
        <f t="shared" si="1"/>
        <v>#VALUE!</v>
      </c>
      <c r="U38" s="45" t="b">
        <f t="shared" si="2"/>
        <v>1</v>
      </c>
      <c r="V38" s="45" t="e">
        <f t="shared" si="3"/>
        <v>#VALUE!</v>
      </c>
      <c r="W38" s="45" t="b">
        <f t="shared" si="4"/>
        <v>1</v>
      </c>
    </row>
    <row r="39" spans="2:23" s="45" customFormat="1" ht="12">
      <c r="B39" s="99"/>
      <c r="C39" s="48"/>
      <c r="D39" s="52" t="s">
        <v>42</v>
      </c>
      <c r="E39" s="242" t="s">
        <v>101</v>
      </c>
      <c r="F39" s="243" t="s">
        <v>101</v>
      </c>
      <c r="G39" s="244" t="s">
        <v>101</v>
      </c>
      <c r="H39" s="243" t="s">
        <v>101</v>
      </c>
      <c r="I39" s="245" t="s">
        <v>101</v>
      </c>
      <c r="J39" s="246" t="s">
        <v>101</v>
      </c>
      <c r="K39" s="247" t="str">
        <f t="shared" si="5"/>
        <v>-</v>
      </c>
      <c r="L39" s="248" t="s">
        <v>101</v>
      </c>
      <c r="M39" s="243" t="s">
        <v>101</v>
      </c>
      <c r="N39" s="243" t="s">
        <v>101</v>
      </c>
      <c r="O39" s="243" t="s">
        <v>101</v>
      </c>
      <c r="P39" s="245" t="s">
        <v>101</v>
      </c>
      <c r="Q39" s="246" t="s">
        <v>101</v>
      </c>
      <c r="R39" s="50" t="str">
        <f t="shared" si="0"/>
        <v>-</v>
      </c>
      <c r="T39" s="45" t="e">
        <f t="shared" si="1"/>
        <v>#VALUE!</v>
      </c>
      <c r="U39" s="45" t="b">
        <f t="shared" si="2"/>
        <v>1</v>
      </c>
      <c r="V39" s="45" t="e">
        <f t="shared" si="3"/>
        <v>#VALUE!</v>
      </c>
      <c r="W39" s="45" t="b">
        <f t="shared" si="4"/>
        <v>1</v>
      </c>
    </row>
    <row r="40" spans="2:23" s="45" customFormat="1" ht="12">
      <c r="B40" s="99"/>
      <c r="C40" s="48"/>
      <c r="D40" s="49" t="s">
        <v>86</v>
      </c>
      <c r="E40" s="242" t="s">
        <v>101</v>
      </c>
      <c r="F40" s="243" t="s">
        <v>101</v>
      </c>
      <c r="G40" s="244" t="s">
        <v>101</v>
      </c>
      <c r="H40" s="243" t="s">
        <v>101</v>
      </c>
      <c r="I40" s="245" t="s">
        <v>101</v>
      </c>
      <c r="J40" s="246" t="s">
        <v>101</v>
      </c>
      <c r="K40" s="247" t="str">
        <f t="shared" si="5"/>
        <v>-</v>
      </c>
      <c r="L40" s="248" t="s">
        <v>101</v>
      </c>
      <c r="M40" s="243" t="s">
        <v>101</v>
      </c>
      <c r="N40" s="243" t="s">
        <v>101</v>
      </c>
      <c r="O40" s="243" t="s">
        <v>101</v>
      </c>
      <c r="P40" s="245" t="s">
        <v>101</v>
      </c>
      <c r="Q40" s="246" t="s">
        <v>101</v>
      </c>
      <c r="R40" s="50" t="str">
        <f t="shared" si="0"/>
        <v>-</v>
      </c>
      <c r="T40" s="45" t="e">
        <f t="shared" si="1"/>
        <v>#VALUE!</v>
      </c>
      <c r="U40" s="45" t="b">
        <f t="shared" si="2"/>
        <v>1</v>
      </c>
      <c r="V40" s="45" t="e">
        <f t="shared" si="3"/>
        <v>#VALUE!</v>
      </c>
      <c r="W40" s="45" t="b">
        <f t="shared" si="4"/>
        <v>1</v>
      </c>
    </row>
    <row r="41" spans="2:23" s="45" customFormat="1" ht="12">
      <c r="B41" s="99"/>
      <c r="C41" s="48"/>
      <c r="D41" s="49" t="s">
        <v>85</v>
      </c>
      <c r="E41" s="242" t="s">
        <v>101</v>
      </c>
      <c r="F41" s="243" t="s">
        <v>101</v>
      </c>
      <c r="G41" s="244" t="s">
        <v>101</v>
      </c>
      <c r="H41" s="243" t="s">
        <v>101</v>
      </c>
      <c r="I41" s="245" t="s">
        <v>101</v>
      </c>
      <c r="J41" s="250" t="s">
        <v>138</v>
      </c>
      <c r="K41" s="247" t="str">
        <f t="shared" si="5"/>
        <v>-</v>
      </c>
      <c r="L41" s="248" t="s">
        <v>101</v>
      </c>
      <c r="M41" s="243" t="s">
        <v>101</v>
      </c>
      <c r="N41" s="243" t="s">
        <v>101</v>
      </c>
      <c r="O41" s="243" t="s">
        <v>101</v>
      </c>
      <c r="P41" s="245" t="s">
        <v>101</v>
      </c>
      <c r="Q41" s="250" t="s">
        <v>138</v>
      </c>
      <c r="R41" s="50" t="str">
        <f t="shared" si="0"/>
        <v>-</v>
      </c>
      <c r="T41" s="45" t="e">
        <f t="shared" si="1"/>
        <v>#VALUE!</v>
      </c>
      <c r="U41" s="45" t="b">
        <f t="shared" si="2"/>
        <v>1</v>
      </c>
      <c r="V41" s="45" t="e">
        <f t="shared" si="3"/>
        <v>#VALUE!</v>
      </c>
      <c r="W41" s="45" t="b">
        <f t="shared" si="4"/>
        <v>1</v>
      </c>
    </row>
    <row r="42" spans="2:23" s="45" customFormat="1" ht="12">
      <c r="B42" s="99"/>
      <c r="C42" s="196" t="s">
        <v>88</v>
      </c>
      <c r="D42" s="197"/>
      <c r="E42" s="251">
        <v>35.7</v>
      </c>
      <c r="F42" s="252">
        <v>261481</v>
      </c>
      <c r="G42" s="253">
        <v>6</v>
      </c>
      <c r="H42" s="252">
        <v>665204</v>
      </c>
      <c r="I42" s="254">
        <v>2.54</v>
      </c>
      <c r="J42" s="255">
        <v>494971</v>
      </c>
      <c r="K42" s="51">
        <f t="shared" si="5"/>
        <v>34.39</v>
      </c>
      <c r="L42" s="256">
        <v>35.7</v>
      </c>
      <c r="M42" s="252">
        <v>261481</v>
      </c>
      <c r="N42" s="252">
        <v>6</v>
      </c>
      <c r="O42" s="252">
        <v>634051</v>
      </c>
      <c r="P42" s="254">
        <v>2.42</v>
      </c>
      <c r="Q42" s="255">
        <v>460592</v>
      </c>
      <c r="R42" s="51">
        <f t="shared" si="0"/>
        <v>37.66</v>
      </c>
      <c r="T42" s="45">
        <f t="shared" si="1"/>
        <v>34.39</v>
      </c>
      <c r="U42" s="45" t="b">
        <f t="shared" si="2"/>
        <v>0</v>
      </c>
      <c r="V42" s="45">
        <f t="shared" si="3"/>
        <v>37.66</v>
      </c>
      <c r="W42" s="45" t="b">
        <f t="shared" si="4"/>
        <v>0</v>
      </c>
    </row>
    <row r="43" spans="2:23" s="45" customFormat="1" ht="12">
      <c r="B43" s="99"/>
      <c r="C43" s="196" t="s">
        <v>66</v>
      </c>
      <c r="D43" s="197"/>
      <c r="E43" s="251" t="s">
        <v>101</v>
      </c>
      <c r="F43" s="252" t="s">
        <v>101</v>
      </c>
      <c r="G43" s="253" t="s">
        <v>101</v>
      </c>
      <c r="H43" s="252" t="s">
        <v>101</v>
      </c>
      <c r="I43" s="254" t="s">
        <v>101</v>
      </c>
      <c r="J43" s="255" t="s">
        <v>138</v>
      </c>
      <c r="K43" s="51" t="str">
        <f t="shared" si="5"/>
        <v>-</v>
      </c>
      <c r="L43" s="256" t="s">
        <v>101</v>
      </c>
      <c r="M43" s="252" t="s">
        <v>101</v>
      </c>
      <c r="N43" s="252" t="s">
        <v>101</v>
      </c>
      <c r="O43" s="252" t="s">
        <v>101</v>
      </c>
      <c r="P43" s="254" t="s">
        <v>101</v>
      </c>
      <c r="Q43" s="255" t="s">
        <v>138</v>
      </c>
      <c r="R43" s="51" t="str">
        <f t="shared" si="0"/>
        <v>-</v>
      </c>
      <c r="T43" s="45" t="e">
        <f t="shared" si="1"/>
        <v>#VALUE!</v>
      </c>
      <c r="U43" s="45" t="b">
        <f t="shared" si="2"/>
        <v>1</v>
      </c>
      <c r="V43" s="45" t="e">
        <f t="shared" si="3"/>
        <v>#VALUE!</v>
      </c>
      <c r="W43" s="45" t="b">
        <f t="shared" si="4"/>
        <v>1</v>
      </c>
    </row>
    <row r="44" spans="2:23" s="45" customFormat="1" ht="12">
      <c r="B44" s="99"/>
      <c r="C44" s="196" t="s">
        <v>67</v>
      </c>
      <c r="D44" s="197"/>
      <c r="E44" s="251" t="s">
        <v>101</v>
      </c>
      <c r="F44" s="252" t="s">
        <v>101</v>
      </c>
      <c r="G44" s="253" t="s">
        <v>101</v>
      </c>
      <c r="H44" s="252" t="s">
        <v>101</v>
      </c>
      <c r="I44" s="254" t="s">
        <v>101</v>
      </c>
      <c r="J44" s="257" t="s">
        <v>138</v>
      </c>
      <c r="K44" s="51" t="str">
        <f t="shared" si="5"/>
        <v>-</v>
      </c>
      <c r="L44" s="256" t="s">
        <v>101</v>
      </c>
      <c r="M44" s="252" t="s">
        <v>101</v>
      </c>
      <c r="N44" s="252" t="s">
        <v>101</v>
      </c>
      <c r="O44" s="252" t="s">
        <v>101</v>
      </c>
      <c r="P44" s="254" t="s">
        <v>101</v>
      </c>
      <c r="Q44" s="257" t="s">
        <v>138</v>
      </c>
      <c r="R44" s="51" t="str">
        <f t="shared" si="0"/>
        <v>-</v>
      </c>
      <c r="T44" s="45" t="e">
        <f t="shared" si="1"/>
        <v>#VALUE!</v>
      </c>
      <c r="U44" s="45" t="b">
        <f t="shared" si="2"/>
        <v>1</v>
      </c>
      <c r="V44" s="45" t="e">
        <f t="shared" si="3"/>
        <v>#VALUE!</v>
      </c>
      <c r="W44" s="45" t="b">
        <f t="shared" si="4"/>
        <v>1</v>
      </c>
    </row>
    <row r="45" spans="2:23" s="45" customFormat="1" ht="12">
      <c r="B45" s="99"/>
      <c r="C45" s="196" t="s">
        <v>68</v>
      </c>
      <c r="D45" s="197"/>
      <c r="E45" s="251" t="s">
        <v>101</v>
      </c>
      <c r="F45" s="252" t="s">
        <v>101</v>
      </c>
      <c r="G45" s="253" t="s">
        <v>101</v>
      </c>
      <c r="H45" s="252" t="s">
        <v>101</v>
      </c>
      <c r="I45" s="254" t="s">
        <v>101</v>
      </c>
      <c r="J45" s="255" t="s">
        <v>138</v>
      </c>
      <c r="K45" s="51" t="str">
        <f t="shared" si="5"/>
        <v>-</v>
      </c>
      <c r="L45" s="256" t="s">
        <v>101</v>
      </c>
      <c r="M45" s="252" t="s">
        <v>101</v>
      </c>
      <c r="N45" s="252" t="s">
        <v>101</v>
      </c>
      <c r="O45" s="252" t="s">
        <v>101</v>
      </c>
      <c r="P45" s="254" t="s">
        <v>101</v>
      </c>
      <c r="Q45" s="255" t="s">
        <v>138</v>
      </c>
      <c r="R45" s="51" t="str">
        <f t="shared" si="0"/>
        <v>-</v>
      </c>
      <c r="T45" s="45" t="e">
        <f t="shared" si="1"/>
        <v>#VALUE!</v>
      </c>
      <c r="U45" s="45" t="b">
        <f t="shared" si="2"/>
        <v>1</v>
      </c>
      <c r="V45" s="45" t="e">
        <f t="shared" si="3"/>
        <v>#VALUE!</v>
      </c>
      <c r="W45" s="45" t="b">
        <f t="shared" si="4"/>
        <v>1</v>
      </c>
    </row>
    <row r="46" spans="2:23" s="45" customFormat="1" ht="12">
      <c r="B46" s="99"/>
      <c r="C46" s="196" t="s">
        <v>69</v>
      </c>
      <c r="D46" s="197"/>
      <c r="E46" s="251">
        <v>34.1</v>
      </c>
      <c r="F46" s="252">
        <v>198664</v>
      </c>
      <c r="G46" s="253" t="s">
        <v>103</v>
      </c>
      <c r="H46" s="252">
        <v>366604</v>
      </c>
      <c r="I46" s="254">
        <v>1.85</v>
      </c>
      <c r="J46" s="257" t="s">
        <v>138</v>
      </c>
      <c r="K46" s="51" t="str">
        <f t="shared" si="5"/>
        <v>-</v>
      </c>
      <c r="L46" s="256">
        <v>34.1</v>
      </c>
      <c r="M46" s="252">
        <v>198664</v>
      </c>
      <c r="N46" s="252" t="s">
        <v>103</v>
      </c>
      <c r="O46" s="252">
        <v>350445</v>
      </c>
      <c r="P46" s="254">
        <v>1.76</v>
      </c>
      <c r="Q46" s="257" t="s">
        <v>138</v>
      </c>
      <c r="R46" s="51" t="str">
        <f t="shared" si="0"/>
        <v>-</v>
      </c>
      <c r="T46" s="45" t="e">
        <f t="shared" si="1"/>
        <v>#VALUE!</v>
      </c>
      <c r="U46" s="45" t="b">
        <f t="shared" si="2"/>
        <v>1</v>
      </c>
      <c r="V46" s="45" t="e">
        <f t="shared" si="3"/>
        <v>#VALUE!</v>
      </c>
      <c r="W46" s="45" t="b">
        <f t="shared" si="4"/>
        <v>1</v>
      </c>
    </row>
    <row r="47" spans="2:23" s="45" customFormat="1" ht="12">
      <c r="B47" s="99"/>
      <c r="C47" s="196" t="s">
        <v>70</v>
      </c>
      <c r="D47" s="197"/>
      <c r="E47" s="251" t="s">
        <v>101</v>
      </c>
      <c r="F47" s="252" t="s">
        <v>101</v>
      </c>
      <c r="G47" s="253" t="s">
        <v>101</v>
      </c>
      <c r="H47" s="252" t="s">
        <v>101</v>
      </c>
      <c r="I47" s="254" t="s">
        <v>101</v>
      </c>
      <c r="J47" s="255" t="s">
        <v>138</v>
      </c>
      <c r="K47" s="51" t="str">
        <f t="shared" si="5"/>
        <v>-</v>
      </c>
      <c r="L47" s="256" t="s">
        <v>101</v>
      </c>
      <c r="M47" s="252" t="s">
        <v>101</v>
      </c>
      <c r="N47" s="252" t="s">
        <v>101</v>
      </c>
      <c r="O47" s="252" t="s">
        <v>101</v>
      </c>
      <c r="P47" s="254" t="s">
        <v>101</v>
      </c>
      <c r="Q47" s="255" t="s">
        <v>138</v>
      </c>
      <c r="R47" s="51" t="str">
        <f t="shared" si="0"/>
        <v>-</v>
      </c>
      <c r="T47" s="45" t="e">
        <f t="shared" si="1"/>
        <v>#VALUE!</v>
      </c>
      <c r="U47" s="45" t="b">
        <f t="shared" si="2"/>
        <v>1</v>
      </c>
      <c r="V47" s="45" t="e">
        <f t="shared" si="3"/>
        <v>#VALUE!</v>
      </c>
      <c r="W47" s="45" t="b">
        <f t="shared" si="4"/>
        <v>1</v>
      </c>
    </row>
    <row r="48" spans="2:23" s="45" customFormat="1" ht="12.75" thickBot="1">
      <c r="B48" s="99"/>
      <c r="C48" s="198" t="s">
        <v>71</v>
      </c>
      <c r="D48" s="199"/>
      <c r="E48" s="258">
        <v>34.6</v>
      </c>
      <c r="F48" s="243">
        <v>255784</v>
      </c>
      <c r="G48" s="244">
        <v>4</v>
      </c>
      <c r="H48" s="243">
        <v>769152</v>
      </c>
      <c r="I48" s="245">
        <v>3.01</v>
      </c>
      <c r="J48" s="250" t="s">
        <v>138</v>
      </c>
      <c r="K48" s="247" t="str">
        <f t="shared" si="5"/>
        <v>-</v>
      </c>
      <c r="L48" s="248">
        <v>34.6</v>
      </c>
      <c r="M48" s="243">
        <v>255784</v>
      </c>
      <c r="N48" s="243">
        <v>4</v>
      </c>
      <c r="O48" s="243">
        <v>723701</v>
      </c>
      <c r="P48" s="245">
        <v>2.83</v>
      </c>
      <c r="Q48" s="250" t="s">
        <v>138</v>
      </c>
      <c r="R48" s="50" t="str">
        <f t="shared" si="0"/>
        <v>-</v>
      </c>
      <c r="T48" s="45" t="e">
        <f t="shared" si="1"/>
        <v>#VALUE!</v>
      </c>
      <c r="U48" s="45" t="b">
        <f t="shared" si="2"/>
        <v>1</v>
      </c>
      <c r="V48" s="45" t="e">
        <f t="shared" si="3"/>
        <v>#VALUE!</v>
      </c>
      <c r="W48" s="45" t="b">
        <f t="shared" si="4"/>
        <v>1</v>
      </c>
    </row>
    <row r="49" spans="2:23" s="45" customFormat="1" ht="12">
      <c r="B49" s="98"/>
      <c r="C49" s="103" t="s">
        <v>14</v>
      </c>
      <c r="D49" s="53" t="s">
        <v>15</v>
      </c>
      <c r="E49" s="259">
        <v>39.4</v>
      </c>
      <c r="F49" s="260">
        <v>314729</v>
      </c>
      <c r="G49" s="261">
        <v>12</v>
      </c>
      <c r="H49" s="260">
        <v>930717</v>
      </c>
      <c r="I49" s="262">
        <v>2.96</v>
      </c>
      <c r="J49" s="263">
        <v>933422</v>
      </c>
      <c r="K49" s="54">
        <f t="shared" si="5"/>
        <v>-0.29</v>
      </c>
      <c r="L49" s="264">
        <v>39.4</v>
      </c>
      <c r="M49" s="260">
        <v>314729</v>
      </c>
      <c r="N49" s="260">
        <v>12</v>
      </c>
      <c r="O49" s="260">
        <v>920527.819004062</v>
      </c>
      <c r="P49" s="262">
        <v>2.92</v>
      </c>
      <c r="Q49" s="263">
        <v>930800.605211691</v>
      </c>
      <c r="R49" s="54">
        <f t="shared" si="0"/>
        <v>-1.1</v>
      </c>
      <c r="T49" s="45">
        <f t="shared" si="1"/>
        <v>-0.29</v>
      </c>
      <c r="U49" s="45" t="b">
        <f t="shared" si="2"/>
        <v>0</v>
      </c>
      <c r="V49" s="45">
        <f t="shared" si="3"/>
        <v>-1.1</v>
      </c>
      <c r="W49" s="45" t="b">
        <f t="shared" si="4"/>
        <v>0</v>
      </c>
    </row>
    <row r="50" spans="2:23" s="45" customFormat="1" ht="12">
      <c r="B50" s="99" t="s">
        <v>16</v>
      </c>
      <c r="C50" s="104"/>
      <c r="D50" s="55" t="s">
        <v>17</v>
      </c>
      <c r="E50" s="251">
        <v>37.2</v>
      </c>
      <c r="F50" s="252">
        <v>275969</v>
      </c>
      <c r="G50" s="253">
        <v>31</v>
      </c>
      <c r="H50" s="252">
        <v>722390</v>
      </c>
      <c r="I50" s="254">
        <v>2.62</v>
      </c>
      <c r="J50" s="255">
        <v>740584</v>
      </c>
      <c r="K50" s="51">
        <f t="shared" si="5"/>
        <v>-2.46</v>
      </c>
      <c r="L50" s="256">
        <v>37.2</v>
      </c>
      <c r="M50" s="252">
        <v>275969</v>
      </c>
      <c r="N50" s="252">
        <v>31</v>
      </c>
      <c r="O50" s="252">
        <v>702391.087912694</v>
      </c>
      <c r="P50" s="254">
        <v>2.55</v>
      </c>
      <c r="Q50" s="255">
        <v>712510.347112588</v>
      </c>
      <c r="R50" s="51">
        <f t="shared" si="0"/>
        <v>-1.42</v>
      </c>
      <c r="T50" s="45">
        <f t="shared" si="1"/>
        <v>-2.46</v>
      </c>
      <c r="U50" s="45" t="b">
        <f t="shared" si="2"/>
        <v>0</v>
      </c>
      <c r="V50" s="45">
        <f t="shared" si="3"/>
        <v>-1.42</v>
      </c>
      <c r="W50" s="45" t="b">
        <f t="shared" si="4"/>
        <v>0</v>
      </c>
    </row>
    <row r="51" spans="2:23" s="45" customFormat="1" ht="12">
      <c r="B51" s="99"/>
      <c r="C51" s="104" t="s">
        <v>18</v>
      </c>
      <c r="D51" s="55" t="s">
        <v>19</v>
      </c>
      <c r="E51" s="251">
        <v>38.4</v>
      </c>
      <c r="F51" s="252">
        <v>272961</v>
      </c>
      <c r="G51" s="253">
        <v>18</v>
      </c>
      <c r="H51" s="252">
        <v>739150</v>
      </c>
      <c r="I51" s="254">
        <v>2.71</v>
      </c>
      <c r="J51" s="255">
        <v>739274</v>
      </c>
      <c r="K51" s="51">
        <f t="shared" si="5"/>
        <v>-0.02</v>
      </c>
      <c r="L51" s="256">
        <v>38.4</v>
      </c>
      <c r="M51" s="252">
        <v>272961</v>
      </c>
      <c r="N51" s="252">
        <v>18</v>
      </c>
      <c r="O51" s="252">
        <v>689420.101459854</v>
      </c>
      <c r="P51" s="254">
        <v>2.53</v>
      </c>
      <c r="Q51" s="255">
        <v>715899.905481481</v>
      </c>
      <c r="R51" s="51">
        <f t="shared" si="0"/>
        <v>-3.7</v>
      </c>
      <c r="T51" s="45">
        <f t="shared" si="1"/>
        <v>-0.02</v>
      </c>
      <c r="U51" s="45" t="b">
        <f t="shared" si="2"/>
        <v>0</v>
      </c>
      <c r="V51" s="45">
        <f t="shared" si="3"/>
        <v>-3.7</v>
      </c>
      <c r="W51" s="45" t="b">
        <f t="shared" si="4"/>
        <v>0</v>
      </c>
    </row>
    <row r="52" spans="2:23" s="45" customFormat="1" ht="12">
      <c r="B52" s="99"/>
      <c r="C52" s="104"/>
      <c r="D52" s="55" t="s">
        <v>20</v>
      </c>
      <c r="E52" s="251">
        <v>35.1</v>
      </c>
      <c r="F52" s="252">
        <v>249270</v>
      </c>
      <c r="G52" s="253">
        <v>21</v>
      </c>
      <c r="H52" s="252">
        <v>644690</v>
      </c>
      <c r="I52" s="254">
        <v>2.59</v>
      </c>
      <c r="J52" s="255">
        <v>643100</v>
      </c>
      <c r="K52" s="51">
        <f t="shared" si="5"/>
        <v>0.25</v>
      </c>
      <c r="L52" s="256">
        <v>35.1</v>
      </c>
      <c r="M52" s="252">
        <v>249270</v>
      </c>
      <c r="N52" s="252">
        <v>21</v>
      </c>
      <c r="O52" s="252">
        <v>611630.334309529</v>
      </c>
      <c r="P52" s="254">
        <v>2.45</v>
      </c>
      <c r="Q52" s="255">
        <v>612423.966375546</v>
      </c>
      <c r="R52" s="51">
        <f t="shared" si="0"/>
        <v>-0.13</v>
      </c>
      <c r="T52" s="45">
        <f t="shared" si="1"/>
        <v>0.25</v>
      </c>
      <c r="U52" s="45" t="b">
        <f t="shared" si="2"/>
        <v>0</v>
      </c>
      <c r="V52" s="45">
        <f t="shared" si="3"/>
        <v>-0.13</v>
      </c>
      <c r="W52" s="45" t="b">
        <f t="shared" si="4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251">
        <v>38.4</v>
      </c>
      <c r="F53" s="252">
        <v>295611</v>
      </c>
      <c r="G53" s="253">
        <v>82</v>
      </c>
      <c r="H53" s="252">
        <v>836009</v>
      </c>
      <c r="I53" s="254">
        <v>2.83</v>
      </c>
      <c r="J53" s="255">
        <v>837690</v>
      </c>
      <c r="K53" s="51">
        <f t="shared" si="5"/>
        <v>-0.2</v>
      </c>
      <c r="L53" s="256">
        <v>38.4</v>
      </c>
      <c r="M53" s="252">
        <v>295611</v>
      </c>
      <c r="N53" s="252">
        <v>82</v>
      </c>
      <c r="O53" s="252">
        <v>817176</v>
      </c>
      <c r="P53" s="254">
        <v>2.76</v>
      </c>
      <c r="Q53" s="255">
        <v>824473</v>
      </c>
      <c r="R53" s="51">
        <f t="shared" si="0"/>
        <v>-0.89</v>
      </c>
      <c r="T53" s="45">
        <f t="shared" si="1"/>
        <v>-0.2</v>
      </c>
      <c r="U53" s="45" t="b">
        <f t="shared" si="2"/>
        <v>0</v>
      </c>
      <c r="V53" s="45">
        <f t="shared" si="3"/>
        <v>-0.89</v>
      </c>
      <c r="W53" s="45" t="b">
        <f t="shared" si="4"/>
        <v>0</v>
      </c>
    </row>
    <row r="54" spans="2:23" s="45" customFormat="1" ht="12">
      <c r="B54" s="99"/>
      <c r="C54" s="104" t="s">
        <v>23</v>
      </c>
      <c r="D54" s="55" t="s">
        <v>24</v>
      </c>
      <c r="E54" s="251">
        <v>36.4</v>
      </c>
      <c r="F54" s="252">
        <v>246735</v>
      </c>
      <c r="G54" s="253">
        <v>52</v>
      </c>
      <c r="H54" s="252">
        <v>631114</v>
      </c>
      <c r="I54" s="254">
        <v>2.56</v>
      </c>
      <c r="J54" s="255">
        <v>588690</v>
      </c>
      <c r="K54" s="51">
        <f t="shared" si="5"/>
        <v>7.21</v>
      </c>
      <c r="L54" s="256">
        <v>36.4</v>
      </c>
      <c r="M54" s="252">
        <v>246735</v>
      </c>
      <c r="N54" s="252">
        <v>52</v>
      </c>
      <c r="O54" s="252">
        <v>564678.283889646</v>
      </c>
      <c r="P54" s="254">
        <v>2.29</v>
      </c>
      <c r="Q54" s="255">
        <v>531296.883061527</v>
      </c>
      <c r="R54" s="51">
        <f t="shared" si="0"/>
        <v>6.28</v>
      </c>
      <c r="T54" s="45">
        <f t="shared" si="1"/>
        <v>7.21</v>
      </c>
      <c r="U54" s="45" t="b">
        <f t="shared" si="2"/>
        <v>0</v>
      </c>
      <c r="V54" s="45">
        <f t="shared" si="3"/>
        <v>6.28</v>
      </c>
      <c r="W54" s="45" t="b">
        <f t="shared" si="4"/>
        <v>0</v>
      </c>
    </row>
    <row r="55" spans="2:23" s="45" customFormat="1" ht="12">
      <c r="B55" s="99"/>
      <c r="C55" s="104" t="s">
        <v>25</v>
      </c>
      <c r="D55" s="55" t="s">
        <v>26</v>
      </c>
      <c r="E55" s="251">
        <v>41.6</v>
      </c>
      <c r="F55" s="252">
        <v>258952</v>
      </c>
      <c r="G55" s="253">
        <v>17</v>
      </c>
      <c r="H55" s="252">
        <v>573885</v>
      </c>
      <c r="I55" s="254">
        <v>2.22</v>
      </c>
      <c r="J55" s="255">
        <v>605926</v>
      </c>
      <c r="K55" s="51">
        <f t="shared" si="5"/>
        <v>-5.29</v>
      </c>
      <c r="L55" s="256">
        <v>41.6</v>
      </c>
      <c r="M55" s="252">
        <v>258952</v>
      </c>
      <c r="N55" s="252">
        <v>17</v>
      </c>
      <c r="O55" s="252">
        <v>473438.551839465</v>
      </c>
      <c r="P55" s="254">
        <v>1.83</v>
      </c>
      <c r="Q55" s="255">
        <v>548645.705172414</v>
      </c>
      <c r="R55" s="51">
        <f t="shared" si="0"/>
        <v>-13.71</v>
      </c>
      <c r="T55" s="45">
        <f t="shared" si="1"/>
        <v>-5.29</v>
      </c>
      <c r="U55" s="45" t="b">
        <f t="shared" si="2"/>
        <v>0</v>
      </c>
      <c r="V55" s="45">
        <f t="shared" si="3"/>
        <v>-13.71</v>
      </c>
      <c r="W55" s="45" t="b">
        <f t="shared" si="4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251">
        <v>53</v>
      </c>
      <c r="F56" s="252">
        <v>279390</v>
      </c>
      <c r="G56" s="253" t="s">
        <v>103</v>
      </c>
      <c r="H56" s="252">
        <v>557822</v>
      </c>
      <c r="I56" s="254">
        <v>2</v>
      </c>
      <c r="J56" s="255">
        <v>602156</v>
      </c>
      <c r="K56" s="51">
        <f t="shared" si="5"/>
        <v>-7.36</v>
      </c>
      <c r="L56" s="256">
        <v>53</v>
      </c>
      <c r="M56" s="252">
        <v>279390</v>
      </c>
      <c r="N56" s="252" t="s">
        <v>103</v>
      </c>
      <c r="O56" s="252">
        <v>296420.142857143</v>
      </c>
      <c r="P56" s="254">
        <v>1.06</v>
      </c>
      <c r="Q56" s="255">
        <v>296671.529411765</v>
      </c>
      <c r="R56" s="51">
        <f t="shared" si="0"/>
        <v>-0.08</v>
      </c>
      <c r="T56" s="45">
        <f t="shared" si="1"/>
        <v>-7.36</v>
      </c>
      <c r="U56" s="45" t="b">
        <f t="shared" si="2"/>
        <v>0</v>
      </c>
      <c r="V56" s="45">
        <f t="shared" si="3"/>
        <v>-0.08</v>
      </c>
      <c r="W56" s="45" t="b">
        <f t="shared" si="4"/>
        <v>0</v>
      </c>
    </row>
    <row r="57" spans="2:23" s="45" customFormat="1" ht="12">
      <c r="B57" s="99"/>
      <c r="C57" s="104" t="s">
        <v>4</v>
      </c>
      <c r="D57" s="55" t="s">
        <v>22</v>
      </c>
      <c r="E57" s="251">
        <v>37</v>
      </c>
      <c r="F57" s="252">
        <v>247933</v>
      </c>
      <c r="G57" s="253">
        <v>72</v>
      </c>
      <c r="H57" s="252">
        <v>625678</v>
      </c>
      <c r="I57" s="254">
        <v>2.52</v>
      </c>
      <c r="J57" s="255">
        <v>590343</v>
      </c>
      <c r="K57" s="51">
        <f t="shared" si="5"/>
        <v>5.99</v>
      </c>
      <c r="L57" s="256">
        <v>37</v>
      </c>
      <c r="M57" s="252">
        <v>247933</v>
      </c>
      <c r="N57" s="252">
        <v>72</v>
      </c>
      <c r="O57" s="252">
        <v>555684</v>
      </c>
      <c r="P57" s="254">
        <v>2.24</v>
      </c>
      <c r="Q57" s="255">
        <v>532310</v>
      </c>
      <c r="R57" s="51">
        <f t="shared" si="0"/>
        <v>4.39</v>
      </c>
      <c r="T57" s="45">
        <f t="shared" si="1"/>
        <v>5.99</v>
      </c>
      <c r="U57" s="45" t="b">
        <f t="shared" si="2"/>
        <v>0</v>
      </c>
      <c r="V57" s="45">
        <f t="shared" si="3"/>
        <v>4.39</v>
      </c>
      <c r="W57" s="45" t="b">
        <f t="shared" si="4"/>
        <v>0</v>
      </c>
    </row>
    <row r="58" spans="2:23" s="45" customFormat="1" ht="12.75" thickBot="1">
      <c r="B58" s="97"/>
      <c r="C58" s="200" t="s">
        <v>28</v>
      </c>
      <c r="D58" s="201"/>
      <c r="E58" s="265">
        <v>37</v>
      </c>
      <c r="F58" s="266">
        <v>267633</v>
      </c>
      <c r="G58" s="267" t="s">
        <v>103</v>
      </c>
      <c r="H58" s="266">
        <v>748043</v>
      </c>
      <c r="I58" s="268">
        <v>2.8</v>
      </c>
      <c r="J58" s="269">
        <v>467495</v>
      </c>
      <c r="K58" s="56">
        <f t="shared" si="5"/>
        <v>60.01</v>
      </c>
      <c r="L58" s="270">
        <v>37</v>
      </c>
      <c r="M58" s="266">
        <v>267633</v>
      </c>
      <c r="N58" s="266" t="s">
        <v>103</v>
      </c>
      <c r="O58" s="266">
        <v>675332.806722689</v>
      </c>
      <c r="P58" s="268">
        <v>2.52</v>
      </c>
      <c r="Q58" s="269">
        <v>372767.225961538</v>
      </c>
      <c r="R58" s="56">
        <f t="shared" si="0"/>
        <v>81.17</v>
      </c>
      <c r="T58" s="45">
        <f t="shared" si="1"/>
        <v>60.01</v>
      </c>
      <c r="U58" s="45" t="b">
        <f t="shared" si="2"/>
        <v>0</v>
      </c>
      <c r="V58" s="45">
        <f t="shared" si="3"/>
        <v>81.17</v>
      </c>
      <c r="W58" s="45" t="b">
        <f t="shared" si="4"/>
        <v>0</v>
      </c>
    </row>
    <row r="59" spans="2:23" s="45" customFormat="1" ht="12">
      <c r="B59" s="187" t="s">
        <v>90</v>
      </c>
      <c r="C59" s="190" t="s">
        <v>94</v>
      </c>
      <c r="D59" s="191"/>
      <c r="E59" s="259">
        <v>38.4</v>
      </c>
      <c r="F59" s="260">
        <v>295290</v>
      </c>
      <c r="G59" s="261">
        <v>102</v>
      </c>
      <c r="H59" s="260">
        <v>835686</v>
      </c>
      <c r="I59" s="262">
        <v>2.83</v>
      </c>
      <c r="J59" s="263">
        <v>838038</v>
      </c>
      <c r="K59" s="54">
        <f t="shared" si="5"/>
        <v>-0.28</v>
      </c>
      <c r="L59" s="264">
        <v>38.4</v>
      </c>
      <c r="M59" s="260">
        <v>295290</v>
      </c>
      <c r="N59" s="260">
        <v>102</v>
      </c>
      <c r="O59" s="260">
        <v>817397</v>
      </c>
      <c r="P59" s="262">
        <v>2.77</v>
      </c>
      <c r="Q59" s="263">
        <v>826157</v>
      </c>
      <c r="R59" s="54">
        <f t="shared" si="0"/>
        <v>-1.06</v>
      </c>
      <c r="T59" s="45">
        <f t="shared" si="1"/>
        <v>-0.28</v>
      </c>
      <c r="U59" s="45" t="b">
        <f t="shared" si="2"/>
        <v>0</v>
      </c>
      <c r="V59" s="45">
        <f t="shared" si="3"/>
        <v>-1.06</v>
      </c>
      <c r="W59" s="45" t="b">
        <f t="shared" si="4"/>
        <v>0</v>
      </c>
    </row>
    <row r="60" spans="2:23" s="45" customFormat="1" ht="12">
      <c r="B60" s="188"/>
      <c r="C60" s="192" t="s">
        <v>93</v>
      </c>
      <c r="D60" s="193"/>
      <c r="E60" s="251">
        <v>37.8</v>
      </c>
      <c r="F60" s="252">
        <v>233368</v>
      </c>
      <c r="G60" s="253">
        <v>5</v>
      </c>
      <c r="H60" s="252">
        <v>534227</v>
      </c>
      <c r="I60" s="254">
        <v>2.29</v>
      </c>
      <c r="J60" s="255">
        <v>618246</v>
      </c>
      <c r="K60" s="51">
        <f t="shared" si="5"/>
        <v>-13.59</v>
      </c>
      <c r="L60" s="256">
        <v>37.8</v>
      </c>
      <c r="M60" s="252">
        <v>233368</v>
      </c>
      <c r="N60" s="252">
        <v>5</v>
      </c>
      <c r="O60" s="252">
        <v>409529</v>
      </c>
      <c r="P60" s="254">
        <v>1.75</v>
      </c>
      <c r="Q60" s="255">
        <v>544245</v>
      </c>
      <c r="R60" s="51">
        <f t="shared" si="0"/>
        <v>-24.75</v>
      </c>
      <c r="T60" s="45">
        <f t="shared" si="1"/>
        <v>-13.59</v>
      </c>
      <c r="U60" s="45" t="b">
        <f t="shared" si="2"/>
        <v>0</v>
      </c>
      <c r="V60" s="45">
        <f t="shared" si="3"/>
        <v>-24.75</v>
      </c>
      <c r="W60" s="45" t="b">
        <f t="shared" si="4"/>
        <v>0</v>
      </c>
    </row>
    <row r="61" spans="2:23" s="45" customFormat="1" ht="12">
      <c r="B61" s="188"/>
      <c r="C61" s="192" t="s">
        <v>92</v>
      </c>
      <c r="D61" s="193"/>
      <c r="E61" s="251">
        <v>37.1</v>
      </c>
      <c r="F61" s="252">
        <v>258154</v>
      </c>
      <c r="G61" s="253">
        <v>49</v>
      </c>
      <c r="H61" s="252">
        <v>665182</v>
      </c>
      <c r="I61" s="254">
        <v>2.58</v>
      </c>
      <c r="J61" s="255">
        <v>654012</v>
      </c>
      <c r="K61" s="51">
        <f t="shared" si="5"/>
        <v>1.71</v>
      </c>
      <c r="L61" s="256">
        <v>37.1</v>
      </c>
      <c r="M61" s="252">
        <v>258154</v>
      </c>
      <c r="N61" s="252">
        <v>49</v>
      </c>
      <c r="O61" s="252">
        <v>597323</v>
      </c>
      <c r="P61" s="254">
        <v>2.31</v>
      </c>
      <c r="Q61" s="255">
        <v>591332</v>
      </c>
      <c r="R61" s="51">
        <f t="shared" si="0"/>
        <v>1.01</v>
      </c>
      <c r="T61" s="45">
        <f t="shared" si="1"/>
        <v>1.71</v>
      </c>
      <c r="U61" s="45" t="b">
        <f t="shared" si="2"/>
        <v>0</v>
      </c>
      <c r="V61" s="45">
        <f t="shared" si="3"/>
        <v>1.01</v>
      </c>
      <c r="W61" s="45" t="b">
        <f t="shared" si="4"/>
        <v>0</v>
      </c>
    </row>
    <row r="62" spans="2:23" s="45" customFormat="1" ht="12.75" thickBot="1">
      <c r="B62" s="189"/>
      <c r="C62" s="194" t="s">
        <v>89</v>
      </c>
      <c r="D62" s="195"/>
      <c r="E62" s="265" t="s">
        <v>101</v>
      </c>
      <c r="F62" s="266" t="s">
        <v>101</v>
      </c>
      <c r="G62" s="267" t="s">
        <v>101</v>
      </c>
      <c r="H62" s="266" t="s">
        <v>101</v>
      </c>
      <c r="I62" s="268" t="s">
        <v>101</v>
      </c>
      <c r="J62" s="269" t="s">
        <v>101</v>
      </c>
      <c r="K62" s="56" t="str">
        <f t="shared" si="5"/>
        <v>-</v>
      </c>
      <c r="L62" s="270" t="s">
        <v>101</v>
      </c>
      <c r="M62" s="266" t="s">
        <v>101</v>
      </c>
      <c r="N62" s="266" t="s">
        <v>101</v>
      </c>
      <c r="O62" s="266" t="s">
        <v>101</v>
      </c>
      <c r="P62" s="268" t="s">
        <v>101</v>
      </c>
      <c r="Q62" s="269" t="s">
        <v>101</v>
      </c>
      <c r="R62" s="56" t="str">
        <f t="shared" si="0"/>
        <v>-</v>
      </c>
      <c r="T62" s="45" t="e">
        <f t="shared" si="1"/>
        <v>#VALUE!</v>
      </c>
      <c r="U62" s="45" t="b">
        <f t="shared" si="2"/>
        <v>1</v>
      </c>
      <c r="V62" s="45" t="e">
        <f t="shared" si="3"/>
        <v>#VALUE!</v>
      </c>
      <c r="W62" s="45" t="b">
        <f t="shared" si="4"/>
        <v>1</v>
      </c>
    </row>
    <row r="63" spans="2:23" s="45" customFormat="1" ht="12">
      <c r="B63" s="98" t="s">
        <v>29</v>
      </c>
      <c r="C63" s="190" t="s">
        <v>30</v>
      </c>
      <c r="D63" s="191"/>
      <c r="E63" s="259" t="s">
        <v>101</v>
      </c>
      <c r="F63" s="260" t="s">
        <v>101</v>
      </c>
      <c r="G63" s="261" t="s">
        <v>101</v>
      </c>
      <c r="H63" s="260" t="s">
        <v>101</v>
      </c>
      <c r="I63" s="262" t="s">
        <v>101</v>
      </c>
      <c r="J63" s="263" t="s">
        <v>101</v>
      </c>
      <c r="K63" s="54" t="str">
        <f t="shared" si="5"/>
        <v>-</v>
      </c>
      <c r="L63" s="264" t="s">
        <v>101</v>
      </c>
      <c r="M63" s="260" t="s">
        <v>101</v>
      </c>
      <c r="N63" s="260" t="s">
        <v>101</v>
      </c>
      <c r="O63" s="260" t="s">
        <v>101</v>
      </c>
      <c r="P63" s="262" t="s">
        <v>101</v>
      </c>
      <c r="Q63" s="263" t="s">
        <v>101</v>
      </c>
      <c r="R63" s="54" t="str">
        <f t="shared" si="0"/>
        <v>-</v>
      </c>
      <c r="T63" s="45" t="e">
        <f t="shared" si="1"/>
        <v>#VALUE!</v>
      </c>
      <c r="U63" s="45" t="b">
        <f t="shared" si="2"/>
        <v>1</v>
      </c>
      <c r="V63" s="45" t="e">
        <f t="shared" si="3"/>
        <v>#VALUE!</v>
      </c>
      <c r="W63" s="45" t="b">
        <f t="shared" si="4"/>
        <v>1</v>
      </c>
    </row>
    <row r="64" spans="2:23" s="45" customFormat="1" ht="12">
      <c r="B64" s="99" t="s">
        <v>31</v>
      </c>
      <c r="C64" s="192" t="s">
        <v>32</v>
      </c>
      <c r="D64" s="193"/>
      <c r="E64" s="251" t="s">
        <v>101</v>
      </c>
      <c r="F64" s="252" t="s">
        <v>101</v>
      </c>
      <c r="G64" s="253" t="s">
        <v>101</v>
      </c>
      <c r="H64" s="252" t="s">
        <v>101</v>
      </c>
      <c r="I64" s="254" t="s">
        <v>101</v>
      </c>
      <c r="J64" s="255" t="s">
        <v>101</v>
      </c>
      <c r="K64" s="51" t="str">
        <f t="shared" si="5"/>
        <v>-</v>
      </c>
      <c r="L64" s="256" t="s">
        <v>101</v>
      </c>
      <c r="M64" s="252" t="s">
        <v>101</v>
      </c>
      <c r="N64" s="252" t="s">
        <v>101</v>
      </c>
      <c r="O64" s="252" t="s">
        <v>101</v>
      </c>
      <c r="P64" s="254" t="s">
        <v>101</v>
      </c>
      <c r="Q64" s="255" t="s">
        <v>101</v>
      </c>
      <c r="R64" s="51" t="str">
        <f t="shared" si="0"/>
        <v>-</v>
      </c>
      <c r="T64" s="45" t="e">
        <f t="shared" si="1"/>
        <v>#VALUE!</v>
      </c>
      <c r="U64" s="45" t="b">
        <f t="shared" si="2"/>
        <v>1</v>
      </c>
      <c r="V64" s="45" t="e">
        <f t="shared" si="3"/>
        <v>#VALUE!</v>
      </c>
      <c r="W64" s="45" t="b">
        <f t="shared" si="4"/>
        <v>1</v>
      </c>
    </row>
    <row r="65" spans="2:23" s="45" customFormat="1" ht="12.75" thickBot="1">
      <c r="B65" s="97" t="s">
        <v>12</v>
      </c>
      <c r="C65" s="194" t="s">
        <v>33</v>
      </c>
      <c r="D65" s="195"/>
      <c r="E65" s="265" t="s">
        <v>101</v>
      </c>
      <c r="F65" s="266" t="s">
        <v>101</v>
      </c>
      <c r="G65" s="267" t="s">
        <v>101</v>
      </c>
      <c r="H65" s="266" t="s">
        <v>101</v>
      </c>
      <c r="I65" s="268" t="s">
        <v>101</v>
      </c>
      <c r="J65" s="269" t="s">
        <v>101</v>
      </c>
      <c r="K65" s="56" t="str">
        <f t="shared" si="5"/>
        <v>-</v>
      </c>
      <c r="L65" s="270" t="s">
        <v>101</v>
      </c>
      <c r="M65" s="266" t="s">
        <v>101</v>
      </c>
      <c r="N65" s="266" t="s">
        <v>101</v>
      </c>
      <c r="O65" s="266" t="s">
        <v>101</v>
      </c>
      <c r="P65" s="268" t="s">
        <v>101</v>
      </c>
      <c r="Q65" s="269" t="s">
        <v>101</v>
      </c>
      <c r="R65" s="56" t="str">
        <f t="shared" si="0"/>
        <v>-</v>
      </c>
      <c r="T65" s="45" t="e">
        <f t="shared" si="1"/>
        <v>#VALUE!</v>
      </c>
      <c r="U65" s="45" t="b">
        <f t="shared" si="2"/>
        <v>1</v>
      </c>
      <c r="V65" s="45" t="e">
        <f t="shared" si="3"/>
        <v>#VALUE!</v>
      </c>
      <c r="W65" s="45" t="b">
        <f t="shared" si="4"/>
        <v>1</v>
      </c>
    </row>
    <row r="66" spans="2:23" s="45" customFormat="1" ht="12.75" thickBot="1">
      <c r="B66" s="100" t="s">
        <v>34</v>
      </c>
      <c r="C66" s="101"/>
      <c r="D66" s="101"/>
      <c r="E66" s="271">
        <v>38.3</v>
      </c>
      <c r="F66" s="272">
        <v>291344</v>
      </c>
      <c r="G66" s="273">
        <v>156</v>
      </c>
      <c r="H66" s="272">
        <v>817515</v>
      </c>
      <c r="I66" s="274">
        <v>2.81</v>
      </c>
      <c r="J66" s="275">
        <v>814937</v>
      </c>
      <c r="K66" s="57">
        <f t="shared" si="5"/>
        <v>0.32</v>
      </c>
      <c r="L66" s="276">
        <v>38.3</v>
      </c>
      <c r="M66" s="272">
        <v>291344</v>
      </c>
      <c r="N66" s="272">
        <v>156</v>
      </c>
      <c r="O66" s="272">
        <v>793883</v>
      </c>
      <c r="P66" s="274">
        <v>2.72</v>
      </c>
      <c r="Q66" s="275">
        <v>798022</v>
      </c>
      <c r="R66" s="57">
        <f t="shared" si="0"/>
        <v>-0.52</v>
      </c>
      <c r="T66" s="45">
        <f t="shared" si="1"/>
        <v>0.32</v>
      </c>
      <c r="U66" s="45" t="b">
        <f t="shared" si="2"/>
        <v>0</v>
      </c>
      <c r="V66" s="45">
        <f t="shared" si="3"/>
        <v>-0.52</v>
      </c>
      <c r="W66" s="45" t="b">
        <f t="shared" si="4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36" sqref="B36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00390625" style="30" customWidth="1"/>
    <col min="13" max="15" width="8.625" style="30" customWidth="1"/>
    <col min="16" max="16384" width="9.00390625" style="30" customWidth="1"/>
  </cols>
  <sheetData>
    <row r="1" spans="1:15" ht="14.25" thickBot="1">
      <c r="A1" s="66" t="s">
        <v>102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137</v>
      </c>
    </row>
    <row r="2" spans="1:15" ht="14.25" thickBot="1">
      <c r="A2" s="212" t="s">
        <v>43</v>
      </c>
      <c r="B2" s="215" t="s">
        <v>44</v>
      </c>
      <c r="C2" s="216"/>
      <c r="D2" s="216"/>
      <c r="E2" s="216"/>
      <c r="F2" s="216"/>
      <c r="G2" s="217"/>
      <c r="H2" s="218"/>
      <c r="I2" s="216" t="s">
        <v>36</v>
      </c>
      <c r="J2" s="216"/>
      <c r="K2" s="216"/>
      <c r="L2" s="216"/>
      <c r="M2" s="216"/>
      <c r="N2" s="217"/>
      <c r="O2" s="218"/>
    </row>
    <row r="3" spans="1:15" ht="13.5">
      <c r="A3" s="213"/>
      <c r="B3" s="31"/>
      <c r="C3" s="32"/>
      <c r="D3" s="32"/>
      <c r="E3" s="32"/>
      <c r="F3" s="32"/>
      <c r="G3" s="219" t="s">
        <v>48</v>
      </c>
      <c r="H3" s="220"/>
      <c r="I3" s="32"/>
      <c r="J3" s="32"/>
      <c r="K3" s="32"/>
      <c r="L3" s="32"/>
      <c r="M3" s="32"/>
      <c r="N3" s="221" t="s">
        <v>48</v>
      </c>
      <c r="O3" s="222"/>
    </row>
    <row r="4" spans="1:15" ht="52.5" customHeight="1" thickBot="1">
      <c r="A4" s="214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91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91</v>
      </c>
      <c r="N4" s="35" t="s">
        <v>54</v>
      </c>
      <c r="O4" s="37" t="s">
        <v>52</v>
      </c>
    </row>
    <row r="5" spans="1:15" ht="13.5">
      <c r="A5" s="38" t="s">
        <v>140</v>
      </c>
      <c r="B5" s="141">
        <v>37.5</v>
      </c>
      <c r="C5" s="142">
        <v>282699</v>
      </c>
      <c r="D5" s="142">
        <v>144</v>
      </c>
      <c r="E5" s="142">
        <v>759673</v>
      </c>
      <c r="F5" s="143">
        <v>2.69</v>
      </c>
      <c r="G5" s="144">
        <v>771105</v>
      </c>
      <c r="H5" s="145">
        <f aca="true" t="shared" si="0" ref="H5:H15">ROUND((E5-G5)/G5*100,2)</f>
        <v>-1.48</v>
      </c>
      <c r="I5" s="146" t="s">
        <v>101</v>
      </c>
      <c r="J5" s="147" t="s">
        <v>101</v>
      </c>
      <c r="K5" s="148">
        <v>144</v>
      </c>
      <c r="L5" s="142">
        <v>695405</v>
      </c>
      <c r="M5" s="149">
        <v>2.46</v>
      </c>
      <c r="N5" s="144">
        <v>723560</v>
      </c>
      <c r="O5" s="150">
        <f aca="true" t="shared" si="1" ref="O5:O15">ROUND((L5-N5)/N5*100,2)</f>
        <v>-3.89</v>
      </c>
    </row>
    <row r="6" spans="1:15" ht="13.5">
      <c r="A6" s="38" t="s">
        <v>55</v>
      </c>
      <c r="B6" s="141">
        <v>37.7</v>
      </c>
      <c r="C6" s="142">
        <v>283636</v>
      </c>
      <c r="D6" s="142">
        <v>142</v>
      </c>
      <c r="E6" s="142">
        <v>746269</v>
      </c>
      <c r="F6" s="143">
        <v>2.6310799757435586</v>
      </c>
      <c r="G6" s="144">
        <v>759673</v>
      </c>
      <c r="H6" s="145">
        <f t="shared" si="0"/>
        <v>-1.76</v>
      </c>
      <c r="I6" s="146" t="s">
        <v>101</v>
      </c>
      <c r="J6" s="147" t="s">
        <v>101</v>
      </c>
      <c r="K6" s="148">
        <v>141</v>
      </c>
      <c r="L6" s="142">
        <v>702853</v>
      </c>
      <c r="M6" s="149">
        <v>2.4780105487314725</v>
      </c>
      <c r="N6" s="144">
        <v>695405</v>
      </c>
      <c r="O6" s="150">
        <f t="shared" si="1"/>
        <v>1.07</v>
      </c>
    </row>
    <row r="7" spans="1:15" ht="13.5">
      <c r="A7" s="38" t="s">
        <v>56</v>
      </c>
      <c r="B7" s="141">
        <v>38</v>
      </c>
      <c r="C7" s="142">
        <v>290514</v>
      </c>
      <c r="D7" s="142">
        <v>137</v>
      </c>
      <c r="E7" s="142">
        <v>787763</v>
      </c>
      <c r="F7" s="143">
        <v>2.71</v>
      </c>
      <c r="G7" s="144">
        <v>746269</v>
      </c>
      <c r="H7" s="145">
        <f t="shared" si="0"/>
        <v>5.56</v>
      </c>
      <c r="I7" s="146" t="s">
        <v>101</v>
      </c>
      <c r="J7" s="147" t="s">
        <v>101</v>
      </c>
      <c r="K7" s="148">
        <v>137</v>
      </c>
      <c r="L7" s="142">
        <v>729702</v>
      </c>
      <c r="M7" s="149">
        <v>2.51</v>
      </c>
      <c r="N7" s="144">
        <v>702853</v>
      </c>
      <c r="O7" s="150">
        <f t="shared" si="1"/>
        <v>3.82</v>
      </c>
    </row>
    <row r="8" spans="1:15" ht="13.5">
      <c r="A8" s="38" t="s">
        <v>57</v>
      </c>
      <c r="B8" s="141">
        <v>38.3</v>
      </c>
      <c r="C8" s="142">
        <v>293072</v>
      </c>
      <c r="D8" s="142">
        <v>131</v>
      </c>
      <c r="E8" s="142">
        <v>758756</v>
      </c>
      <c r="F8" s="143">
        <v>2.59</v>
      </c>
      <c r="G8" s="144">
        <v>787763</v>
      </c>
      <c r="H8" s="145">
        <f t="shared" si="0"/>
        <v>-3.68</v>
      </c>
      <c r="I8" s="146" t="s">
        <v>101</v>
      </c>
      <c r="J8" s="147" t="s">
        <v>101</v>
      </c>
      <c r="K8" s="148">
        <v>130</v>
      </c>
      <c r="L8" s="142">
        <v>711312</v>
      </c>
      <c r="M8" s="149">
        <v>2.43</v>
      </c>
      <c r="N8" s="144">
        <v>729702</v>
      </c>
      <c r="O8" s="150">
        <f t="shared" si="1"/>
        <v>-2.52</v>
      </c>
    </row>
    <row r="9" spans="1:15" ht="13.5">
      <c r="A9" s="38" t="s">
        <v>58</v>
      </c>
      <c r="B9" s="151">
        <v>38.4</v>
      </c>
      <c r="C9" s="152">
        <v>295293</v>
      </c>
      <c r="D9" s="153">
        <v>140</v>
      </c>
      <c r="E9" s="152">
        <v>767423</v>
      </c>
      <c r="F9" s="154">
        <v>2.6</v>
      </c>
      <c r="G9" s="155">
        <v>758756</v>
      </c>
      <c r="H9" s="156">
        <f t="shared" si="0"/>
        <v>1.14</v>
      </c>
      <c r="I9" s="157" t="s">
        <v>101</v>
      </c>
      <c r="J9" s="158" t="s">
        <v>101</v>
      </c>
      <c r="K9" s="159">
        <v>138</v>
      </c>
      <c r="L9" s="152">
        <v>721591</v>
      </c>
      <c r="M9" s="160">
        <v>2.44</v>
      </c>
      <c r="N9" s="155">
        <v>711312</v>
      </c>
      <c r="O9" s="150">
        <f t="shared" si="1"/>
        <v>1.45</v>
      </c>
    </row>
    <row r="10" spans="1:15" ht="13.5">
      <c r="A10" s="38" t="s">
        <v>59</v>
      </c>
      <c r="B10" s="141">
        <v>38.8</v>
      </c>
      <c r="C10" s="142">
        <v>296154</v>
      </c>
      <c r="D10" s="142">
        <v>146</v>
      </c>
      <c r="E10" s="142">
        <v>784312</v>
      </c>
      <c r="F10" s="154">
        <v>2.65</v>
      </c>
      <c r="G10" s="155">
        <v>767423</v>
      </c>
      <c r="H10" s="145">
        <f t="shared" si="0"/>
        <v>2.2</v>
      </c>
      <c r="I10" s="157" t="s">
        <v>101</v>
      </c>
      <c r="J10" s="158" t="s">
        <v>101</v>
      </c>
      <c r="K10" s="159">
        <v>145</v>
      </c>
      <c r="L10" s="152">
        <v>743173</v>
      </c>
      <c r="M10" s="160">
        <v>2.51</v>
      </c>
      <c r="N10" s="155">
        <v>721591</v>
      </c>
      <c r="O10" s="150">
        <f t="shared" si="1"/>
        <v>2.99</v>
      </c>
    </row>
    <row r="11" spans="1:15" ht="13.5">
      <c r="A11" s="38" t="s">
        <v>141</v>
      </c>
      <c r="B11" s="141">
        <v>39</v>
      </c>
      <c r="C11" s="142">
        <v>293895</v>
      </c>
      <c r="D11" s="142">
        <v>139</v>
      </c>
      <c r="E11" s="142">
        <v>774322</v>
      </c>
      <c r="F11" s="143">
        <v>2.63</v>
      </c>
      <c r="G11" s="144">
        <v>784312</v>
      </c>
      <c r="H11" s="145">
        <f t="shared" si="0"/>
        <v>-1.27</v>
      </c>
      <c r="I11" s="146" t="s">
        <v>101</v>
      </c>
      <c r="J11" s="147" t="s">
        <v>101</v>
      </c>
      <c r="K11" s="148">
        <v>139</v>
      </c>
      <c r="L11" s="142">
        <v>743618</v>
      </c>
      <c r="M11" s="149">
        <v>2.53</v>
      </c>
      <c r="N11" s="144">
        <v>743173</v>
      </c>
      <c r="O11" s="150">
        <f t="shared" si="1"/>
        <v>0.06</v>
      </c>
    </row>
    <row r="12" spans="1:15" ht="13.5">
      <c r="A12" s="38" t="s">
        <v>142</v>
      </c>
      <c r="B12" s="161">
        <v>38.7</v>
      </c>
      <c r="C12" s="142">
        <v>293027</v>
      </c>
      <c r="D12" s="142">
        <v>137</v>
      </c>
      <c r="E12" s="142">
        <v>792845</v>
      </c>
      <c r="F12" s="143">
        <v>2.71</v>
      </c>
      <c r="G12" s="144">
        <v>774322</v>
      </c>
      <c r="H12" s="145">
        <f t="shared" si="0"/>
        <v>2.39</v>
      </c>
      <c r="I12" s="162">
        <v>38.7</v>
      </c>
      <c r="J12" s="163">
        <v>293027</v>
      </c>
      <c r="K12" s="164">
        <v>137</v>
      </c>
      <c r="L12" s="142">
        <v>761838</v>
      </c>
      <c r="M12" s="149">
        <v>2.6</v>
      </c>
      <c r="N12" s="144">
        <v>743618</v>
      </c>
      <c r="O12" s="150">
        <f t="shared" si="1"/>
        <v>2.45</v>
      </c>
    </row>
    <row r="13" spans="1:15" ht="14.25" thickBot="1">
      <c r="A13" s="38" t="s">
        <v>143</v>
      </c>
      <c r="B13" s="277">
        <v>38.7</v>
      </c>
      <c r="C13" s="174">
        <v>295551</v>
      </c>
      <c r="D13" s="174">
        <v>148</v>
      </c>
      <c r="E13" s="174">
        <v>814937</v>
      </c>
      <c r="F13" s="175">
        <v>2.76</v>
      </c>
      <c r="G13" s="278">
        <v>792845</v>
      </c>
      <c r="H13" s="279">
        <f t="shared" si="0"/>
        <v>2.79</v>
      </c>
      <c r="I13" s="176">
        <v>38.7</v>
      </c>
      <c r="J13" s="177">
        <v>295700</v>
      </c>
      <c r="K13" s="280">
        <v>145</v>
      </c>
      <c r="L13" s="174">
        <v>798022</v>
      </c>
      <c r="M13" s="185">
        <v>2.7</v>
      </c>
      <c r="N13" s="184">
        <v>761838</v>
      </c>
      <c r="O13" s="186">
        <f t="shared" si="1"/>
        <v>4.75</v>
      </c>
    </row>
    <row r="14" spans="1:15" ht="13.5">
      <c r="A14" s="64" t="s">
        <v>144</v>
      </c>
      <c r="B14" s="281">
        <v>38.3</v>
      </c>
      <c r="C14" s="282">
        <v>291344</v>
      </c>
      <c r="D14" s="178">
        <v>156</v>
      </c>
      <c r="E14" s="178">
        <v>817515</v>
      </c>
      <c r="F14" s="179">
        <v>2.81</v>
      </c>
      <c r="G14" s="180">
        <v>814937</v>
      </c>
      <c r="H14" s="283">
        <f t="shared" si="0"/>
        <v>0.32</v>
      </c>
      <c r="I14" s="284">
        <v>38.3</v>
      </c>
      <c r="J14" s="285">
        <v>291344</v>
      </c>
      <c r="K14" s="181">
        <v>156</v>
      </c>
      <c r="L14" s="178">
        <v>793883</v>
      </c>
      <c r="M14" s="182">
        <v>2.72</v>
      </c>
      <c r="N14" s="180">
        <v>798022</v>
      </c>
      <c r="O14" s="183">
        <f>ROUND((L14-N14)/N14*100,2)</f>
        <v>-0.52</v>
      </c>
    </row>
    <row r="15" spans="1:15" ht="14.25" thickBot="1">
      <c r="A15" s="65" t="s">
        <v>145</v>
      </c>
      <c r="B15" s="286">
        <v>38.7</v>
      </c>
      <c r="C15" s="165">
        <v>295551</v>
      </c>
      <c r="D15" s="287">
        <v>148</v>
      </c>
      <c r="E15" s="165">
        <v>814937</v>
      </c>
      <c r="F15" s="166">
        <v>2.76</v>
      </c>
      <c r="G15" s="167">
        <v>792845</v>
      </c>
      <c r="H15" s="168">
        <f t="shared" si="0"/>
        <v>2.79</v>
      </c>
      <c r="I15" s="169">
        <v>38.7</v>
      </c>
      <c r="J15" s="170">
        <v>295700</v>
      </c>
      <c r="K15" s="171">
        <v>145</v>
      </c>
      <c r="L15" s="165">
        <v>798022</v>
      </c>
      <c r="M15" s="172">
        <v>2.7</v>
      </c>
      <c r="N15" s="167">
        <v>761838</v>
      </c>
      <c r="O15" s="173">
        <f t="shared" si="1"/>
        <v>4.75</v>
      </c>
    </row>
    <row r="16" spans="1:15" ht="14.25" thickBot="1">
      <c r="A16" s="40" t="s">
        <v>60</v>
      </c>
      <c r="B16" s="41">
        <f aca="true" t="shared" si="2" ref="B16:O16">B14-B15</f>
        <v>-0.4000000000000057</v>
      </c>
      <c r="C16" s="42">
        <f t="shared" si="2"/>
        <v>-4207</v>
      </c>
      <c r="D16" s="61">
        <f t="shared" si="2"/>
        <v>8</v>
      </c>
      <c r="E16" s="42">
        <f t="shared" si="2"/>
        <v>2578</v>
      </c>
      <c r="F16" s="39">
        <f t="shared" si="2"/>
        <v>0.050000000000000266</v>
      </c>
      <c r="G16" s="62">
        <f t="shared" si="2"/>
        <v>22092</v>
      </c>
      <c r="H16" s="43">
        <f t="shared" si="2"/>
        <v>-2.47</v>
      </c>
      <c r="I16" s="44">
        <f t="shared" si="2"/>
        <v>-0.4000000000000057</v>
      </c>
      <c r="J16" s="63">
        <f t="shared" si="2"/>
        <v>-4356</v>
      </c>
      <c r="K16" s="61">
        <f t="shared" si="2"/>
        <v>11</v>
      </c>
      <c r="L16" s="42">
        <f t="shared" si="2"/>
        <v>-4139</v>
      </c>
      <c r="M16" s="39">
        <f t="shared" si="2"/>
        <v>0.020000000000000018</v>
      </c>
      <c r="N16" s="62">
        <f t="shared" si="2"/>
        <v>36184</v>
      </c>
      <c r="O16" s="43">
        <f t="shared" si="2"/>
        <v>-5.27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23" t="s">
        <v>104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105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19.5" customHeight="1">
      <c r="A29" s="227" t="s">
        <v>106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ht="25.5" customHeight="1">
      <c r="A30" s="223" t="s">
        <v>107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</row>
    <row r="31" spans="1:15" ht="39" customHeight="1">
      <c r="A31" s="76"/>
      <c r="B31" s="233" t="s">
        <v>108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07"/>
      <c r="O31" s="78"/>
    </row>
    <row r="32" spans="1:15" ht="24.75" customHeight="1">
      <c r="A32" s="76"/>
      <c r="B32" s="96" t="s">
        <v>146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156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109</v>
      </c>
      <c r="B34" s="96" t="s">
        <v>157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158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23" t="s">
        <v>110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128</v>
      </c>
      <c r="B39" s="110"/>
      <c r="C39" s="110"/>
      <c r="D39" s="110"/>
      <c r="E39" s="110"/>
      <c r="F39" s="110" t="s">
        <v>129</v>
      </c>
      <c r="G39" s="85"/>
      <c r="H39" s="85"/>
      <c r="I39" s="81"/>
      <c r="J39" s="81"/>
      <c r="K39" s="81"/>
      <c r="L39" s="111"/>
      <c r="M39" s="111" t="s">
        <v>111</v>
      </c>
      <c r="N39" s="81"/>
      <c r="O39" s="82"/>
    </row>
    <row r="40" spans="1:15" ht="13.5">
      <c r="A40" s="109" t="s">
        <v>119</v>
      </c>
      <c r="B40" s="110"/>
      <c r="C40" s="110"/>
      <c r="D40" s="110"/>
      <c r="E40" s="110"/>
      <c r="F40" s="110" t="s">
        <v>123</v>
      </c>
      <c r="G40" s="85"/>
      <c r="H40" s="85"/>
      <c r="I40" s="81"/>
      <c r="J40" s="81"/>
      <c r="K40" s="81"/>
      <c r="L40" s="111"/>
      <c r="M40" s="81" t="s">
        <v>112</v>
      </c>
      <c r="N40" s="81"/>
      <c r="O40" s="82"/>
    </row>
    <row r="41" spans="1:15" ht="13.5">
      <c r="A41" s="109" t="s">
        <v>120</v>
      </c>
      <c r="B41" s="110"/>
      <c r="C41" s="110"/>
      <c r="D41" s="110"/>
      <c r="E41" s="110"/>
      <c r="F41" s="110" t="s">
        <v>124</v>
      </c>
      <c r="G41" s="85"/>
      <c r="H41" s="85"/>
      <c r="I41" s="81"/>
      <c r="J41" s="81"/>
      <c r="K41" s="81"/>
      <c r="L41" s="111"/>
      <c r="M41" s="111" t="s">
        <v>113</v>
      </c>
      <c r="N41" s="81"/>
      <c r="O41" s="82"/>
    </row>
    <row r="42" spans="1:15" ht="13.5">
      <c r="A42" s="109" t="s">
        <v>121</v>
      </c>
      <c r="B42" s="110"/>
      <c r="C42" s="110"/>
      <c r="D42" s="110"/>
      <c r="E42" s="110"/>
      <c r="F42" s="110" t="s">
        <v>125</v>
      </c>
      <c r="G42" s="85"/>
      <c r="H42" s="85"/>
      <c r="I42" s="81"/>
      <c r="J42" s="81"/>
      <c r="K42" s="81"/>
      <c r="L42" s="111"/>
      <c r="M42" s="111" t="s">
        <v>114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30" t="s">
        <v>115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116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34" t="s">
        <v>117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2009-07-17T01:34:16Z</cp:lastPrinted>
  <dcterms:created xsi:type="dcterms:W3CDTF">2005-12-21T00:54:05Z</dcterms:created>
  <dcterms:modified xsi:type="dcterms:W3CDTF">2010-07-08T02:48:23Z</dcterms:modified>
  <cp:category/>
  <cp:version/>
  <cp:contentType/>
  <cp:contentStatus/>
</cp:coreProperties>
</file>